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nguyen\Documents\Local Stata Folder\126 CA Agg DR\Final Table Generators\Public Versions\"/>
    </mc:Choice>
  </mc:AlternateContent>
  <bookViews>
    <workbookView xWindow="0" yWindow="0" windowWidth="22905" windowHeight="10530" tabRatio="689"/>
  </bookViews>
  <sheets>
    <sheet name="Table" sheetId="2" r:id="rId1"/>
    <sheet name="dropdown_menus" sheetId="7" state="hidden" r:id="rId2"/>
    <sheet name="Data_ex_Ante" sheetId="6" state="hidden" r:id="rId3"/>
  </sheets>
  <definedNames>
    <definedName name="_xlnm._FilterDatabase" localSheetId="2" hidden="1">Data_ex_Ante!$A$1:$CZ$573</definedName>
    <definedName name="Data">Data_ex_Ante!#REF!</definedName>
    <definedName name="DayType">Table!$B$5</definedName>
    <definedName name="DayTypes">dropdown_menus!$E$2:$E$14</definedName>
    <definedName name="DR_Program">Table!$B$3</definedName>
    <definedName name="EnrollmentForecast">#REF!</definedName>
    <definedName name="ForecastYr">Table!$B$10</definedName>
    <definedName name="ForecastYrs">dropdown_menus!$G$2:$G$12</definedName>
    <definedName name="ImpactLevel">Table!$B$12</definedName>
    <definedName name="ImpactLevels">dropdown_menus!$H$2:$H$3</definedName>
    <definedName name="Month">dropdown_menus!$B$12</definedName>
    <definedName name="Months">dropdown_menus!$F$2:$F$12</definedName>
    <definedName name="NoticeGroup">Table!$B$13</definedName>
    <definedName name="NoticeGroups">dropdown_menus!$C$2:$C$3</definedName>
    <definedName name="ResultType">Table!$B$4</definedName>
    <definedName name="WeatherYr">Table!$B$11</definedName>
    <definedName name="WeatherYrs">dropdown_menus!$D$2:$D$5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11" i="2"/>
  <c r="H12" i="2" l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11" i="2"/>
  <c r="F35" i="2" l="1"/>
  <c r="A1" i="2" l="1"/>
  <c r="H6" i="2" l="1"/>
  <c r="F6" i="2"/>
  <c r="E39" i="2" l="1"/>
  <c r="H39" i="2"/>
  <c r="F8" i="2"/>
  <c r="G35" i="2" l="1"/>
  <c r="E35" i="2"/>
  <c r="I35" i="2"/>
  <c r="I8" i="2"/>
  <c r="G8" i="2"/>
  <c r="E8" i="2"/>
  <c r="G34" i="2" l="1"/>
  <c r="G17" i="2"/>
  <c r="G23" i="2"/>
  <c r="G29" i="2"/>
  <c r="G22" i="2"/>
  <c r="G31" i="2"/>
  <c r="G32" i="2"/>
  <c r="G13" i="2"/>
  <c r="E38" i="2"/>
  <c r="G25" i="2"/>
  <c r="G15" i="2"/>
  <c r="G26" i="2"/>
  <c r="G21" i="2"/>
  <c r="G28" i="2"/>
  <c r="G16" i="2"/>
  <c r="G24" i="2"/>
  <c r="G14" i="2"/>
  <c r="G33" i="2"/>
  <c r="G30" i="2"/>
  <c r="G19" i="2"/>
  <c r="G20" i="2"/>
  <c r="I20" i="2" l="1"/>
  <c r="M20" i="2"/>
  <c r="J20" i="2"/>
  <c r="L20" i="2"/>
  <c r="K20" i="2"/>
  <c r="K14" i="2"/>
  <c r="L14" i="2"/>
  <c r="J14" i="2"/>
  <c r="I14" i="2"/>
  <c r="M14" i="2"/>
  <c r="L21" i="2"/>
  <c r="I21" i="2"/>
  <c r="M21" i="2"/>
  <c r="K21" i="2"/>
  <c r="J21" i="2"/>
  <c r="K22" i="2"/>
  <c r="L22" i="2"/>
  <c r="J22" i="2"/>
  <c r="I22" i="2"/>
  <c r="M22" i="2"/>
  <c r="K34" i="2"/>
  <c r="L34" i="2"/>
  <c r="I34" i="2"/>
  <c r="M34" i="2"/>
  <c r="J34" i="2"/>
  <c r="J19" i="2"/>
  <c r="K19" i="2"/>
  <c r="I19" i="2"/>
  <c r="M19" i="2"/>
  <c r="L19" i="2"/>
  <c r="I24" i="2"/>
  <c r="M24" i="2"/>
  <c r="J24" i="2"/>
  <c r="L24" i="2"/>
  <c r="K24" i="2"/>
  <c r="K26" i="2"/>
  <c r="L26" i="2"/>
  <c r="J26" i="2"/>
  <c r="I26" i="2"/>
  <c r="M26" i="2"/>
  <c r="L13" i="2"/>
  <c r="I13" i="2"/>
  <c r="M13" i="2"/>
  <c r="K13" i="2"/>
  <c r="J13" i="2"/>
  <c r="L29" i="2"/>
  <c r="I29" i="2"/>
  <c r="M29" i="2"/>
  <c r="K29" i="2"/>
  <c r="J29" i="2"/>
  <c r="K30" i="2"/>
  <c r="L30" i="2"/>
  <c r="J30" i="2"/>
  <c r="I30" i="2"/>
  <c r="M30" i="2"/>
  <c r="I16" i="2"/>
  <c r="M16" i="2"/>
  <c r="J16" i="2"/>
  <c r="L16" i="2"/>
  <c r="K16" i="2"/>
  <c r="J15" i="2"/>
  <c r="K15" i="2"/>
  <c r="I15" i="2"/>
  <c r="M15" i="2"/>
  <c r="L15" i="2"/>
  <c r="I32" i="2"/>
  <c r="M32" i="2"/>
  <c r="J32" i="2"/>
  <c r="L32" i="2"/>
  <c r="K32" i="2"/>
  <c r="J23" i="2"/>
  <c r="K23" i="2"/>
  <c r="I23" i="2"/>
  <c r="M23" i="2"/>
  <c r="L23" i="2"/>
  <c r="L33" i="2"/>
  <c r="I33" i="2"/>
  <c r="M33" i="2"/>
  <c r="K33" i="2"/>
  <c r="J33" i="2"/>
  <c r="I28" i="2"/>
  <c r="M28" i="2"/>
  <c r="J28" i="2"/>
  <c r="L28" i="2"/>
  <c r="K28" i="2"/>
  <c r="L25" i="2"/>
  <c r="I25" i="2"/>
  <c r="M25" i="2"/>
  <c r="K25" i="2"/>
  <c r="J25" i="2"/>
  <c r="J31" i="2"/>
  <c r="K31" i="2"/>
  <c r="I31" i="2"/>
  <c r="M31" i="2"/>
  <c r="L31" i="2"/>
  <c r="L17" i="2"/>
  <c r="I17" i="2"/>
  <c r="M17" i="2"/>
  <c r="K17" i="2"/>
  <c r="J17" i="2"/>
  <c r="H38" i="2"/>
  <c r="G18" i="2"/>
  <c r="G12" i="2"/>
  <c r="I12" i="2" l="1"/>
  <c r="M12" i="2"/>
  <c r="J12" i="2"/>
  <c r="L12" i="2"/>
  <c r="K12" i="2"/>
  <c r="K18" i="2"/>
  <c r="L18" i="2"/>
  <c r="J18" i="2"/>
  <c r="I18" i="2"/>
  <c r="M18" i="2"/>
  <c r="F39" i="2"/>
  <c r="G27" i="2"/>
  <c r="J27" i="2" l="1"/>
  <c r="K27" i="2"/>
  <c r="I27" i="2"/>
  <c r="M27" i="2"/>
  <c r="L27" i="2"/>
  <c r="G11" i="2"/>
  <c r="F38" i="2"/>
  <c r="G39" i="2"/>
  <c r="M39" i="2" l="1"/>
  <c r="I39" i="2"/>
  <c r="K39" i="2"/>
  <c r="L39" i="2"/>
  <c r="J39" i="2"/>
  <c r="I11" i="2"/>
  <c r="J11" i="2"/>
  <c r="L11" i="2"/>
  <c r="M11" i="2"/>
  <c r="K11" i="2"/>
  <c r="G38" i="2"/>
</calcChain>
</file>

<file path=xl/sharedStrings.xml><?xml version="1.0" encoding="utf-8"?>
<sst xmlns="http://schemas.openxmlformats.org/spreadsheetml/2006/main" count="1889" uniqueCount="158">
  <si>
    <t>Utility:</t>
  </si>
  <si>
    <t>DR Program:</t>
  </si>
  <si>
    <t>Type of Results:</t>
  </si>
  <si>
    <t>Event Day:</t>
  </si>
  <si>
    <t>Program</t>
  </si>
  <si>
    <t>Hour-Ending</t>
  </si>
  <si>
    <t>10th%ile</t>
  </si>
  <si>
    <t>30th%ile</t>
  </si>
  <si>
    <t>50th%ile</t>
  </si>
  <si>
    <t>70th%ile</t>
  </si>
  <si>
    <t>90th%ile</t>
  </si>
  <si>
    <t>By Period:</t>
  </si>
  <si>
    <t>Daily</t>
  </si>
  <si>
    <t>Event Hours</t>
  </si>
  <si>
    <t>Average Temperature 
(deg F)</t>
  </si>
  <si>
    <t>Cooling Degree Hours 
(Base 70 deg F)</t>
  </si>
  <si>
    <t>Aggregator Managed Program (AMP)</t>
  </si>
  <si>
    <t>AMP</t>
  </si>
  <si>
    <t>n/a</t>
  </si>
  <si>
    <t>TYPICAL EVENT DAY</t>
  </si>
  <si>
    <t>CAISO 1-in-2</t>
  </si>
  <si>
    <t>CAISO 1-in-10</t>
  </si>
  <si>
    <t>AMP-DO</t>
  </si>
  <si>
    <t>normtemp24</t>
  </si>
  <si>
    <t>normtemp23</t>
  </si>
  <si>
    <t>normtemp22</t>
  </si>
  <si>
    <t>normtemp21</t>
  </si>
  <si>
    <t>normtemp20</t>
  </si>
  <si>
    <t>normtemp19</t>
  </si>
  <si>
    <t>normtemp18</t>
  </si>
  <si>
    <t>normtemp17</t>
  </si>
  <si>
    <t>normtemp16</t>
  </si>
  <si>
    <t>normtemp15</t>
  </si>
  <si>
    <t>normtemp14</t>
  </si>
  <si>
    <t>normtemp13</t>
  </si>
  <si>
    <t>normtemp12</t>
  </si>
  <si>
    <t>normtemp11</t>
  </si>
  <si>
    <t>normtemp10</t>
  </si>
  <si>
    <t>normtemp9</t>
  </si>
  <si>
    <t>normtemp8</t>
  </si>
  <si>
    <t>normtemp7</t>
  </si>
  <si>
    <t>normtemp6</t>
  </si>
  <si>
    <t>normtemp5</t>
  </si>
  <si>
    <t>normtemp4</t>
  </si>
  <si>
    <t>normtemp3</t>
  </si>
  <si>
    <t>normtemp2</t>
  </si>
  <si>
    <t>normtemp1</t>
  </si>
  <si>
    <t>cfyhat24</t>
  </si>
  <si>
    <t>cfyhat23</t>
  </si>
  <si>
    <t>cfyhat22</t>
  </si>
  <si>
    <t>cfyhat21</t>
  </si>
  <si>
    <t>cfyhat20</t>
  </si>
  <si>
    <t>cfyhat19</t>
  </si>
  <si>
    <t>cfyhat18</t>
  </si>
  <si>
    <t>cfyhat17</t>
  </si>
  <si>
    <t>cfyhat16</t>
  </si>
  <si>
    <t>cfyhat15</t>
  </si>
  <si>
    <t>cfyhat14</t>
  </si>
  <si>
    <t>cfyhat13</t>
  </si>
  <si>
    <t>cfyhat12</t>
  </si>
  <si>
    <t>cfyhat11</t>
  </si>
  <si>
    <t>cfyhat10</t>
  </si>
  <si>
    <t>cfyhat9</t>
  </si>
  <si>
    <t>cfyhat8</t>
  </si>
  <si>
    <t>cfyhat7</t>
  </si>
  <si>
    <t>cfyhat6</t>
  </si>
  <si>
    <t>cfyhat5</t>
  </si>
  <si>
    <t>cfyhat4</t>
  </si>
  <si>
    <t>cfyhat3</t>
  </si>
  <si>
    <t>cfyhat2</t>
  </si>
  <si>
    <t>cfyhat1</t>
  </si>
  <si>
    <t>yhat24</t>
  </si>
  <si>
    <t>yhat23</t>
  </si>
  <si>
    <t>yhat22</t>
  </si>
  <si>
    <t>yhat21</t>
  </si>
  <si>
    <t>yhat20</t>
  </si>
  <si>
    <t>yhat19</t>
  </si>
  <si>
    <t>yhat18</t>
  </si>
  <si>
    <t>yhat17</t>
  </si>
  <si>
    <t>yhat16</t>
  </si>
  <si>
    <t>yhat15</t>
  </si>
  <si>
    <t>yhat14</t>
  </si>
  <si>
    <t>yhat13</t>
  </si>
  <si>
    <t>yhat12</t>
  </si>
  <si>
    <t>yhat11</t>
  </si>
  <si>
    <t>yhat10</t>
  </si>
  <si>
    <t>yhat9</t>
  </si>
  <si>
    <t>yhat8</t>
  </si>
  <si>
    <t>yhat7</t>
  </si>
  <si>
    <t>yhat6</t>
  </si>
  <si>
    <t>yhat5</t>
  </si>
  <si>
    <t>yhat4</t>
  </si>
  <si>
    <t>yhat3</t>
  </si>
  <si>
    <t>yhat2</t>
  </si>
  <si>
    <t>yhat1</t>
  </si>
  <si>
    <t>month</t>
  </si>
  <si>
    <t>year</t>
  </si>
  <si>
    <t>daytype</t>
  </si>
  <si>
    <t>weather_year</t>
  </si>
  <si>
    <t>program</t>
  </si>
  <si>
    <t>Weather Year:</t>
  </si>
  <si>
    <t>Impact</t>
  </si>
  <si>
    <t>Portfolio</t>
  </si>
  <si>
    <t>Forecast Year:</t>
  </si>
  <si>
    <t>Impact Level:</t>
  </si>
  <si>
    <t>Notice Group:</t>
  </si>
  <si>
    <t>Notice Group</t>
  </si>
  <si>
    <t>Day Of</t>
  </si>
  <si>
    <t>DR_Program_FullName</t>
  </si>
  <si>
    <t>DR_program_exante_data</t>
  </si>
  <si>
    <t>Event Window:</t>
  </si>
  <si>
    <t>v_impact1</t>
  </si>
  <si>
    <t>v_impact2</t>
  </si>
  <si>
    <t>v_impact3</t>
  </si>
  <si>
    <t>v_impact4</t>
  </si>
  <si>
    <t>v_impact5</t>
  </si>
  <si>
    <t>v_impact6</t>
  </si>
  <si>
    <t>v_impact7</t>
  </si>
  <si>
    <t>v_impact8</t>
  </si>
  <si>
    <t>v_impact9</t>
  </si>
  <si>
    <t>v_impact10</t>
  </si>
  <si>
    <t>v_impact11</t>
  </si>
  <si>
    <t>v_impact12</t>
  </si>
  <si>
    <t>v_impact13</t>
  </si>
  <si>
    <t>v_impact14</t>
  </si>
  <si>
    <t>v_impact15</t>
  </si>
  <si>
    <t>v_impact16</t>
  </si>
  <si>
    <t>v_impact17</t>
  </si>
  <si>
    <t>v_impact18</t>
  </si>
  <si>
    <t>v_impact19</t>
  </si>
  <si>
    <t>v_impact20</t>
  </si>
  <si>
    <t>v_impact21</t>
  </si>
  <si>
    <t>v_impact22</t>
  </si>
  <si>
    <t>v_impact23</t>
  </si>
  <si>
    <t>v_impact24</t>
  </si>
  <si>
    <t>Typical Event Day</t>
  </si>
  <si>
    <t>May System Peak Day</t>
  </si>
  <si>
    <t>June System Peak Day</t>
  </si>
  <si>
    <t>July System Peak Day</t>
  </si>
  <si>
    <t>August System Peak Day</t>
  </si>
  <si>
    <t>September System Peak Day</t>
  </si>
  <si>
    <t>October System Peak Day</t>
  </si>
  <si>
    <t/>
  </si>
  <si>
    <t>Southern California Edison</t>
  </si>
  <si>
    <t>January System Peak Day</t>
  </si>
  <si>
    <t>Febuary System Peak Day</t>
  </si>
  <si>
    <t>March System Peak Day</t>
  </si>
  <si>
    <t>April System Peak Day</t>
  </si>
  <si>
    <t>November System Peak Day</t>
  </si>
  <si>
    <t>December System Peak Day</t>
  </si>
  <si>
    <t>MONTHLY SYSTEM PEAK</t>
  </si>
  <si>
    <t>SCE 1-in-10</t>
  </si>
  <si>
    <t>SCE 1-in-2</t>
  </si>
  <si>
    <t>yhat_onpk</t>
  </si>
  <si>
    <t>cfyhat_onpk</t>
  </si>
  <si>
    <t>v_impact_onpk</t>
  </si>
  <si>
    <t>to</t>
  </si>
  <si>
    <t>Aggregate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</si>
</sst>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[$-409]mmmm\ d\,\ yyyy;@"/>
    <numFmt numFmtId="166" formatCode="0.0"/>
    <numFmt numFmtId="167" formatCode="#,##0.000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10"/>
      <name val="Times New Roman"/>
      <family val="1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1D5D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2" fillId="2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165" fontId="6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7" fillId="3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166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0" fillId="0" borderId="0" xfId="0" applyFill="1"/>
    <xf numFmtId="167" fontId="4" fillId="2" borderId="0" xfId="0" applyNumberFormat="1" applyFont="1" applyFill="1" applyAlignment="1">
      <alignment vertical="center"/>
    </xf>
    <xf numFmtId="0" fontId="0" fillId="0" borderId="0" xfId="0" quotePrefix="1"/>
    <xf numFmtId="3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0" fillId="2" borderId="0" xfId="0" applyFill="1"/>
    <xf numFmtId="0" fontId="4" fillId="2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</cellXfs>
  <cellStyles count="4">
    <cellStyle name="Comma 2" xfId="3"/>
    <cellStyle name="Normal" xfId="0" builtinId="0"/>
    <cellStyle name="Normal 2" xfId="1"/>
    <cellStyle name="Normal 3" xfId="2"/>
  </cellStyles>
  <dxfs count="6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color rgb="FFC00000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1A1D5D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10127826465313E-2"/>
          <c:y val="0.12200435729847495"/>
          <c:w val="0.89978039105420782"/>
          <c:h val="0.7953565608220539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Table!$F$8</c:f>
              <c:strCache>
                <c:ptCount val="1"/>
                <c:pt idx="0">
                  <c:v>Estimated Event Day Load (MWh/hour)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Table!$D$11:$D$34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Table!$F$11:$F$34</c:f>
              <c:numCache>
                <c:formatCode>#,##0.0</c:formatCode>
                <c:ptCount val="24"/>
                <c:pt idx="0">
                  <c:v>245.78592719999997</c:v>
                </c:pt>
                <c:pt idx="1">
                  <c:v>241.26021040000001</c:v>
                </c:pt>
                <c:pt idx="2">
                  <c:v>239.41702840000002</c:v>
                </c:pt>
                <c:pt idx="3">
                  <c:v>238.46232519999998</c:v>
                </c:pt>
                <c:pt idx="4">
                  <c:v>247.44166480000001</c:v>
                </c:pt>
                <c:pt idx="5">
                  <c:v>260.63308039999998</c:v>
                </c:pt>
                <c:pt idx="6">
                  <c:v>281.24073559999999</c:v>
                </c:pt>
                <c:pt idx="7">
                  <c:v>289.65097919999999</c:v>
                </c:pt>
                <c:pt idx="8">
                  <c:v>305.45755680000002</c:v>
                </c:pt>
                <c:pt idx="9">
                  <c:v>318.78142119999995</c:v>
                </c:pt>
                <c:pt idx="10">
                  <c:v>328.15198239999995</c:v>
                </c:pt>
                <c:pt idx="11">
                  <c:v>338.44356040000002</c:v>
                </c:pt>
                <c:pt idx="12">
                  <c:v>339.8534128</c:v>
                </c:pt>
                <c:pt idx="13">
                  <c:v>335.49689360000002</c:v>
                </c:pt>
                <c:pt idx="14">
                  <c:v>339.87293559999995</c:v>
                </c:pt>
                <c:pt idx="15">
                  <c:v>323.77798199999995</c:v>
                </c:pt>
                <c:pt idx="16">
                  <c:v>255.44205719999999</c:v>
                </c:pt>
                <c:pt idx="17">
                  <c:v>232.89717880000001</c:v>
                </c:pt>
                <c:pt idx="18">
                  <c:v>242.49257120000001</c:v>
                </c:pt>
                <c:pt idx="19">
                  <c:v>248.38029039999998</c:v>
                </c:pt>
                <c:pt idx="20">
                  <c:v>242.42787799999999</c:v>
                </c:pt>
                <c:pt idx="21">
                  <c:v>282.01858519999996</c:v>
                </c:pt>
                <c:pt idx="22">
                  <c:v>281.19722400000001</c:v>
                </c:pt>
                <c:pt idx="23">
                  <c:v>262.82167559999994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Table!$E$8</c:f>
              <c:strCache>
                <c:ptCount val="1"/>
                <c:pt idx="0">
                  <c:v>Estimated Reference Load (MWh/hour)</c:v>
                </c:pt>
              </c:strCache>
            </c:strRef>
          </c:tx>
          <c:spPr>
            <a:ln w="38100" cap="rnd">
              <a:solidFill>
                <a:schemeClr val="accent5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Table!$D$11:$D$34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Table!$E$11:$E$34</c:f>
              <c:numCache>
                <c:formatCode>#,##0.0</c:formatCode>
                <c:ptCount val="24"/>
                <c:pt idx="0">
                  <c:v>247.76742759999999</c:v>
                </c:pt>
                <c:pt idx="1">
                  <c:v>243.80646839999997</c:v>
                </c:pt>
                <c:pt idx="2">
                  <c:v>241.98548879999998</c:v>
                </c:pt>
                <c:pt idx="3">
                  <c:v>242.14141599999999</c:v>
                </c:pt>
                <c:pt idx="4">
                  <c:v>248.63230040000002</c:v>
                </c:pt>
                <c:pt idx="5">
                  <c:v>261.20319719999998</c:v>
                </c:pt>
                <c:pt idx="6">
                  <c:v>281.5173724</c:v>
                </c:pt>
                <c:pt idx="7">
                  <c:v>290.914602</c:v>
                </c:pt>
                <c:pt idx="8">
                  <c:v>306.4089424</c:v>
                </c:pt>
                <c:pt idx="9">
                  <c:v>314.86678080000002</c:v>
                </c:pt>
                <c:pt idx="10">
                  <c:v>323.59895919999997</c:v>
                </c:pt>
                <c:pt idx="11">
                  <c:v>328.7583376</c:v>
                </c:pt>
                <c:pt idx="12">
                  <c:v>330.99656920000001</c:v>
                </c:pt>
                <c:pt idx="13">
                  <c:v>333.051312</c:v>
                </c:pt>
                <c:pt idx="14">
                  <c:v>331.93034600000004</c:v>
                </c:pt>
                <c:pt idx="15">
                  <c:v>333.46562920000002</c:v>
                </c:pt>
                <c:pt idx="16">
                  <c:v>331.30204359999999</c:v>
                </c:pt>
                <c:pt idx="17">
                  <c:v>328.28915240000003</c:v>
                </c:pt>
                <c:pt idx="18">
                  <c:v>325.53146119999997</c:v>
                </c:pt>
                <c:pt idx="19">
                  <c:v>323.74927200000002</c:v>
                </c:pt>
                <c:pt idx="20">
                  <c:v>313.82760639999998</c:v>
                </c:pt>
                <c:pt idx="21">
                  <c:v>308.22162799999995</c:v>
                </c:pt>
                <c:pt idx="22">
                  <c:v>282.65046039999999</c:v>
                </c:pt>
                <c:pt idx="23">
                  <c:v>264.6587328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573792"/>
        <c:axId val="216578272"/>
      </c:scatterChart>
      <c:scatterChart>
        <c:scatterStyle val="smoothMarker"/>
        <c:varyColors val="0"/>
        <c:ser>
          <c:idx val="3"/>
          <c:order val="2"/>
          <c:tx>
            <c:v>Hour Start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2.5</c:v>
                </c:pt>
              </c:numLit>
            </c:plus>
            <c:minus>
              <c:numLit>
                <c:formatCode>General</c:formatCode>
                <c:ptCount val="1"/>
                <c:pt idx="0">
                  <c:v>2.5</c:v>
                </c:pt>
              </c:numLit>
            </c:minus>
            <c:spPr>
              <a:noFill/>
              <a:ln w="12700" cap="flat" cmpd="sng" algn="ctr">
                <a:solidFill>
                  <a:schemeClr val="bg1">
                    <a:lumMod val="50000"/>
                  </a:schemeClr>
                </a:solidFill>
                <a:prstDash val="dash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Table!$F$6</c:f>
              <c:numCache>
                <c:formatCode>#,##0</c:formatCode>
                <c:ptCount val="1"/>
                <c:pt idx="0">
                  <c:v>17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ser>
          <c:idx val="4"/>
          <c:order val="3"/>
          <c:tx>
            <c:v>Hour End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2.5</c:v>
                </c:pt>
              </c:numLit>
            </c:plus>
            <c:minus>
              <c:numLit>
                <c:formatCode>General</c:formatCode>
                <c:ptCount val="1"/>
                <c:pt idx="0">
                  <c:v>2.5</c:v>
                </c:pt>
              </c:numLit>
            </c:minus>
            <c:spPr>
              <a:noFill/>
              <a:ln w="12700" cap="flat" cmpd="sng" algn="ctr">
                <a:solidFill>
                  <a:schemeClr val="bg1">
                    <a:lumMod val="50000"/>
                  </a:schemeClr>
                </a:solidFill>
                <a:prstDash val="dash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Table!$H$6</c:f>
              <c:numCache>
                <c:formatCode>#,##0</c:formatCode>
                <c:ptCount val="1"/>
                <c:pt idx="0">
                  <c:v>21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52448"/>
        <c:axId val="214350768"/>
      </c:scatterChart>
      <c:valAx>
        <c:axId val="216573792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Hour-Ending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578272"/>
        <c:crosses val="autoZero"/>
        <c:crossBetween val="midCat"/>
        <c:majorUnit val="1"/>
      </c:valAx>
      <c:valAx>
        <c:axId val="216578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strRef>
              <c:f>Table!$A$1</c:f>
              <c:strCache>
                <c:ptCount val="1"/>
                <c:pt idx="0">
                  <c:v>MW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573792"/>
        <c:crosses val="autoZero"/>
        <c:crossBetween val="midCat"/>
      </c:valAx>
      <c:valAx>
        <c:axId val="214350768"/>
        <c:scaling>
          <c:orientation val="minMax"/>
          <c:max val="2.5"/>
          <c:min val="0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352448"/>
        <c:crosses val="max"/>
        <c:crossBetween val="midCat"/>
      </c:valAx>
      <c:valAx>
        <c:axId val="21435244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1435076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9475595774103354"/>
          <c:y val="1.1618776411118543E-2"/>
          <c:w val="0.46647660958692438"/>
          <c:h val="9.368260340006520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190499</xdr:rowOff>
    </xdr:from>
    <xdr:to>
      <xdr:col>2</xdr:col>
      <xdr:colOff>2247899</xdr:colOff>
      <xdr:row>38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O41"/>
  <sheetViews>
    <sheetView tabSelected="1" zoomScale="85" zoomScaleNormal="85" workbookViewId="0">
      <selection activeCell="B5" sqref="B5"/>
    </sheetView>
  </sheetViews>
  <sheetFormatPr defaultColWidth="9.140625" defaultRowHeight="15" customHeight="1" x14ac:dyDescent="0.25"/>
  <cols>
    <col min="1" max="1" width="29" style="2" customWidth="1"/>
    <col min="2" max="2" width="36.28515625" style="2" customWidth="1"/>
    <col min="3" max="3" width="34" style="2" customWidth="1"/>
    <col min="4" max="13" width="15.7109375" style="2" customWidth="1"/>
    <col min="14" max="16384" width="9.140625" style="2"/>
  </cols>
  <sheetData>
    <row r="1" spans="1:15" ht="15" customHeight="1" thickBot="1" x14ac:dyDescent="0.3">
      <c r="A1" s="15" t="str">
        <f>IF(ResultType="Aggregate Impact","MW","kW")</f>
        <v>MW</v>
      </c>
      <c r="B1" s="3"/>
      <c r="I1" s="15">
        <v>10</v>
      </c>
      <c r="J1" s="15">
        <v>30</v>
      </c>
      <c r="K1" s="15">
        <v>50</v>
      </c>
      <c r="L1" s="15">
        <v>70</v>
      </c>
      <c r="M1" s="15">
        <v>90</v>
      </c>
    </row>
    <row r="2" spans="1:15" ht="15" customHeight="1" thickBot="1" x14ac:dyDescent="0.3">
      <c r="A2" s="4" t="s">
        <v>0</v>
      </c>
      <c r="B2" s="6" t="s">
        <v>143</v>
      </c>
      <c r="G2" s="7"/>
    </row>
    <row r="3" spans="1:15" ht="15" customHeight="1" thickBot="1" x14ac:dyDescent="0.3">
      <c r="A3" s="5" t="s">
        <v>1</v>
      </c>
      <c r="B3" s="6" t="s">
        <v>16</v>
      </c>
      <c r="E3" s="18"/>
      <c r="G3" s="7"/>
    </row>
    <row r="4" spans="1:15" ht="15" customHeight="1" thickBot="1" x14ac:dyDescent="0.3">
      <c r="A4" s="5" t="s">
        <v>2</v>
      </c>
      <c r="B4" s="1" t="s">
        <v>157</v>
      </c>
      <c r="E4" s="17"/>
      <c r="G4" s="16"/>
      <c r="I4" s="20"/>
      <c r="J4" s="20"/>
      <c r="K4" s="20"/>
      <c r="L4" s="20"/>
      <c r="M4" s="20"/>
    </row>
    <row r="5" spans="1:15" ht="15" customHeight="1" thickBot="1" x14ac:dyDescent="0.3">
      <c r="A5" s="5" t="s">
        <v>3</v>
      </c>
      <c r="B5" s="8" t="s">
        <v>148</v>
      </c>
      <c r="D5" s="24"/>
      <c r="E5" s="24"/>
      <c r="F5" s="24"/>
      <c r="I5" s="20"/>
      <c r="J5" s="20"/>
      <c r="K5" s="20"/>
      <c r="L5" s="20"/>
      <c r="M5" s="20"/>
    </row>
    <row r="6" spans="1:15" ht="15" customHeight="1" x14ac:dyDescent="0.25">
      <c r="A6" s="5"/>
      <c r="E6" s="23" t="s">
        <v>110</v>
      </c>
      <c r="F6" s="22">
        <f>IF(LEFT(DayType,3)="Typ",14,IF(OR(VLOOKUP(DayType,dropdown_menus!$E$1:$F$14,2,FALSE)&lt;4,VLOOKUP(DayType,dropdown_menus!$E$1:$F$14,2,FALSE)&gt;10),17,14))</f>
        <v>17</v>
      </c>
      <c r="G6" s="22" t="s">
        <v>156</v>
      </c>
      <c r="H6" s="22">
        <f>IF(LEFT(DayType,3)="Typ",18,IF(OR(VLOOKUP(DayType,dropdown_menus!$E$1:$F$14,2,FALSE)&lt;4,VLOOKUP(DayType,dropdown_menus!$E$1:$F$14,2,FALSE)&gt;10),21,18))</f>
        <v>21</v>
      </c>
      <c r="I6" s="22"/>
    </row>
    <row r="7" spans="1:15" ht="15" customHeight="1" thickBot="1" x14ac:dyDescent="0.3">
      <c r="A7" s="5"/>
      <c r="D7" s="25"/>
      <c r="E7" s="25"/>
      <c r="F7" s="25"/>
      <c r="G7" s="25"/>
      <c r="H7" s="25"/>
      <c r="I7" s="25"/>
      <c r="J7" s="25"/>
      <c r="K7" s="25"/>
      <c r="L7" s="25"/>
    </row>
    <row r="8" spans="1:15" ht="24.75" customHeight="1" x14ac:dyDescent="0.25">
      <c r="D8" s="28" t="s">
        <v>5</v>
      </c>
      <c r="E8" s="26" t="str">
        <f>"Estimated Reference Load ("&amp;IF(ResultType="Aggregate Impact","MWh","kWh")&amp;"/hour)"</f>
        <v>Estimated Reference Load (MWh/hour)</v>
      </c>
      <c r="F8" s="26" t="str">
        <f>"Estimated Event Day Load ("&amp;IF(ResultType="Aggregate Impact","MWh","kWh")&amp;"/hour)"</f>
        <v>Estimated Event Day Load (MWh/hour)</v>
      </c>
      <c r="G8" s="26" t="str">
        <f>"Estimated Load Impact ("&amp;IF(ResultType="Aggregate Impact","MWh","kWh")&amp;"/hour)"</f>
        <v>Estimated Load Impact (MWh/hour)</v>
      </c>
      <c r="H8" s="26" t="s">
        <v>14</v>
      </c>
      <c r="I8" s="28" t="str">
        <f>"Uncertainty Adjusted Impact ("&amp;IF(ResultType="Aggregate Impact","MWh/hr)- Percentiles","kWh/hr)- Percentiles")</f>
        <v>Uncertainty Adjusted Impact (MWh/hr)- Percentiles</v>
      </c>
      <c r="J8" s="28"/>
      <c r="K8" s="28"/>
      <c r="L8" s="28"/>
      <c r="M8" s="28"/>
    </row>
    <row r="9" spans="1:15" ht="24.75" customHeight="1" thickBot="1" x14ac:dyDescent="0.3">
      <c r="D9" s="29"/>
      <c r="E9" s="27"/>
      <c r="F9" s="27"/>
      <c r="G9" s="27"/>
      <c r="H9" s="27"/>
      <c r="I9" s="29"/>
      <c r="J9" s="29"/>
      <c r="K9" s="29"/>
      <c r="L9" s="29"/>
      <c r="M9" s="29"/>
    </row>
    <row r="10" spans="1:15" ht="15" customHeight="1" thickBot="1" x14ac:dyDescent="0.25">
      <c r="A10" s="4" t="s">
        <v>103</v>
      </c>
      <c r="B10" s="6">
        <v>2016</v>
      </c>
      <c r="D10" s="29"/>
      <c r="E10" s="27"/>
      <c r="F10" s="27"/>
      <c r="G10" s="27"/>
      <c r="H10" s="27"/>
      <c r="I10" s="10" t="s">
        <v>6</v>
      </c>
      <c r="J10" s="10" t="s">
        <v>7</v>
      </c>
      <c r="K10" s="10" t="s">
        <v>8</v>
      </c>
      <c r="L10" s="10" t="s">
        <v>9</v>
      </c>
      <c r="M10" s="10" t="s">
        <v>10</v>
      </c>
    </row>
    <row r="11" spans="1:15" ht="15" customHeight="1" thickBot="1" x14ac:dyDescent="0.3">
      <c r="A11" s="4" t="s">
        <v>100</v>
      </c>
      <c r="B11" s="6" t="s">
        <v>21</v>
      </c>
      <c r="D11" s="11">
        <v>1</v>
      </c>
      <c r="E11" s="12">
        <f ca="1">IFERROR(AVERAGEIFS(OFFSET(Data_ex_Ante!$A:$A, 0, MATCH("cfyhat"&amp;Table!$D11,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247.76742759999999</v>
      </c>
      <c r="F11" s="12">
        <f ca="1">IFERROR(AVERAGEIFS(OFFSET(Data_ex_Ante!$A:$A, 0, MATCH("yhat"&amp;Table!$D11,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245.78592719999997</v>
      </c>
      <c r="G11" s="12">
        <f t="shared" ref="G11" ca="1" si="0">E11-F11</f>
        <v>1.9815004000000158</v>
      </c>
      <c r="H11" s="12">
        <f ca="1">IFERROR(AVERAGEIFS(OFFSET(Data_ex_Ante!$A:$A, 0, MATCH("normtemp"&amp;Table!$D11,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60.921289999999999</v>
      </c>
      <c r="I11" s="12">
        <f ca="1">IFERROR($G11+SQRT(AVERAGEIFS(OFFSET(Data_ex_Ante!$A:$A, 0, MATCH("v_impact"&amp;Table!$D11,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-1.0535655731180844</v>
      </c>
      <c r="J11" s="12">
        <f ca="1">IFERROR($G11+SQRT(AVERAGEIFS(OFFSET(Data_ex_Ante!$A:$A, 0, MATCH("v_impact"&amp;Table!$D11,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0.73957600522975309</v>
      </c>
      <c r="K11" s="12">
        <f ca="1">IFERROR($G11+SQRT(AVERAGEIFS(OFFSET(Data_ex_Ante!$A:$A, 0, MATCH("v_impact"&amp;Table!$D11,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1.9815004000000158</v>
      </c>
      <c r="L11" s="12">
        <f ca="1">IFERROR($G11+SQRT(AVERAGEIFS(OFFSET(Data_ex_Ante!$A:$A, 0, MATCH("v_impact"&amp;Table!$D11,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3.2234247947702785</v>
      </c>
      <c r="M11" s="12">
        <f ca="1">IFERROR($G11+SQRT(AVERAGEIFS(OFFSET(Data_ex_Ante!$A:$A, 0, MATCH("v_impact"&amp;Table!$D11,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5.016566373118116</v>
      </c>
      <c r="O11" s="18"/>
    </row>
    <row r="12" spans="1:15" ht="15" customHeight="1" thickBot="1" x14ac:dyDescent="0.3">
      <c r="A12" s="4" t="s">
        <v>104</v>
      </c>
      <c r="B12" s="6" t="s">
        <v>4</v>
      </c>
      <c r="D12" s="11">
        <v>2</v>
      </c>
      <c r="E12" s="12">
        <f ca="1">IFERROR(AVERAGEIFS(OFFSET(Data_ex_Ante!$A:$A, 0, MATCH("cfyhat"&amp;Table!$D12,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243.80646839999997</v>
      </c>
      <c r="F12" s="12">
        <f ca="1">IFERROR(AVERAGEIFS(OFFSET(Data_ex_Ante!$A:$A, 0, MATCH("yhat"&amp;Table!$D12,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241.26021040000001</v>
      </c>
      <c r="G12" s="12">
        <f t="shared" ref="G12:G34" ca="1" si="1">E12-F12</f>
        <v>2.5462579999999662</v>
      </c>
      <c r="H12" s="12">
        <f ca="1">IFERROR(AVERAGEIFS(OFFSET(Data_ex_Ante!$A:$A, 0, MATCH("normtemp"&amp;Table!$D12,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59.633270000000003</v>
      </c>
      <c r="I12" s="12">
        <f ca="1">IFERROR($G12+SQRT(AVERAGEIFS(OFFSET(Data_ex_Ante!$A:$A, 0, MATCH("v_impact"&amp;Table!$D12,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-0.36079334157041254</v>
      </c>
      <c r="J12" s="12">
        <f ca="1">IFERROR($G12+SQRT(AVERAGEIFS(OFFSET(Data_ex_Ante!$A:$A, 0, MATCH("v_impact"&amp;Table!$D12,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1.3567161548068081</v>
      </c>
      <c r="K12" s="12">
        <f ca="1">IFERROR($G12+SQRT(AVERAGEIFS(OFFSET(Data_ex_Ante!$A:$A, 0, MATCH("v_impact"&amp;Table!$D12,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2.5462579999999662</v>
      </c>
      <c r="L12" s="12">
        <f ca="1">IFERROR($G12+SQRT(AVERAGEIFS(OFFSET(Data_ex_Ante!$A:$A, 0, MATCH("v_impact"&amp;Table!$D12,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3.735799845193124</v>
      </c>
      <c r="M12" s="12">
        <f ca="1">IFERROR($G12+SQRT(AVERAGEIFS(OFFSET(Data_ex_Ante!$A:$A, 0, MATCH("v_impact"&amp;Table!$D12,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5.4533093415703444</v>
      </c>
    </row>
    <row r="13" spans="1:15" ht="15" customHeight="1" thickBot="1" x14ac:dyDescent="0.3">
      <c r="A13" s="4" t="s">
        <v>105</v>
      </c>
      <c r="B13" s="6" t="s">
        <v>107</v>
      </c>
      <c r="D13" s="11">
        <v>3</v>
      </c>
      <c r="E13" s="12">
        <f ca="1">IFERROR(AVERAGEIFS(OFFSET(Data_ex_Ante!$A:$A, 0, MATCH("cfyhat"&amp;Table!$D13,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241.98548879999998</v>
      </c>
      <c r="F13" s="12">
        <f ca="1">IFERROR(AVERAGEIFS(OFFSET(Data_ex_Ante!$A:$A, 0, MATCH("yhat"&amp;Table!$D13,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239.41702840000002</v>
      </c>
      <c r="G13" s="12">
        <f t="shared" ca="1" si="1"/>
        <v>2.5684603999999638</v>
      </c>
      <c r="H13" s="12">
        <f ca="1">IFERROR(AVERAGEIFS(OFFSET(Data_ex_Ante!$A:$A, 0, MATCH("normtemp"&amp;Table!$D13,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58.704120000000003</v>
      </c>
      <c r="I13" s="12">
        <f ca="1">IFERROR($G13+SQRT(AVERAGEIFS(OFFSET(Data_ex_Ante!$A:$A, 0, MATCH("v_impact"&amp;Table!$D13,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-0.20099968092279363</v>
      </c>
      <c r="J13" s="12">
        <f ca="1">IFERROR($G13+SQRT(AVERAGEIFS(OFFSET(Data_ex_Ante!$A:$A, 0, MATCH("v_impact"&amp;Table!$D13,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1.4352197833860059</v>
      </c>
      <c r="K13" s="12">
        <f ca="1">IFERROR($G13+SQRT(AVERAGEIFS(OFFSET(Data_ex_Ante!$A:$A, 0, MATCH("v_impact"&amp;Table!$D13,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2.5684603999999638</v>
      </c>
      <c r="L13" s="12">
        <f ca="1">IFERROR($G13+SQRT(AVERAGEIFS(OFFSET(Data_ex_Ante!$A:$A, 0, MATCH("v_impact"&amp;Table!$D13,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3.7017010166139217</v>
      </c>
      <c r="M13" s="12">
        <f ca="1">IFERROR($G13+SQRT(AVERAGEIFS(OFFSET(Data_ex_Ante!$A:$A, 0, MATCH("v_impact"&amp;Table!$D13,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5.3379204809227208</v>
      </c>
    </row>
    <row r="14" spans="1:15" ht="15" customHeight="1" x14ac:dyDescent="0.25">
      <c r="D14" s="11">
        <v>4</v>
      </c>
      <c r="E14" s="12">
        <f ca="1">IFERROR(AVERAGEIFS(OFFSET(Data_ex_Ante!$A:$A, 0, MATCH("cfyhat"&amp;Table!$D14,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242.14141599999999</v>
      </c>
      <c r="F14" s="12">
        <f ca="1">IFERROR(AVERAGEIFS(OFFSET(Data_ex_Ante!$A:$A, 0, MATCH("yhat"&amp;Table!$D14,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238.46232519999998</v>
      </c>
      <c r="G14" s="12">
        <f t="shared" ca="1" si="1"/>
        <v>3.6790908000000115</v>
      </c>
      <c r="H14" s="12">
        <f ca="1">IFERROR(AVERAGEIFS(OFFSET(Data_ex_Ante!$A:$A, 0, MATCH("normtemp"&amp;Table!$D14,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57.643610000000002</v>
      </c>
      <c r="I14" s="12">
        <f ca="1">IFERROR($G14+SQRT(AVERAGEIFS(OFFSET(Data_ex_Ante!$A:$A, 0, MATCH("v_impact"&amp;Table!$D14,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1.1769129944112615</v>
      </c>
      <c r="J14" s="12">
        <f ca="1">IFERROR($G14+SQRT(AVERAGEIFS(OFFSET(Data_ex_Ante!$A:$A, 0, MATCH("v_impact"&amp;Table!$D14,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2.6552199239343883</v>
      </c>
      <c r="K14" s="12">
        <f ca="1">IFERROR($G14+SQRT(AVERAGEIFS(OFFSET(Data_ex_Ante!$A:$A, 0, MATCH("v_impact"&amp;Table!$D14,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3.6790908000000115</v>
      </c>
      <c r="L14" s="12">
        <f ca="1">IFERROR($G14+SQRT(AVERAGEIFS(OFFSET(Data_ex_Ante!$A:$A, 0, MATCH("v_impact"&amp;Table!$D14,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4.7029616760656348</v>
      </c>
      <c r="M14" s="12">
        <f ca="1">IFERROR($G14+SQRT(AVERAGEIFS(OFFSET(Data_ex_Ante!$A:$A, 0, MATCH("v_impact"&amp;Table!$D14,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6.1812686055887616</v>
      </c>
    </row>
    <row r="15" spans="1:15" ht="15" customHeight="1" x14ac:dyDescent="0.25">
      <c r="D15" s="11">
        <v>5</v>
      </c>
      <c r="E15" s="12">
        <f ca="1">IFERROR(AVERAGEIFS(OFFSET(Data_ex_Ante!$A:$A, 0, MATCH("cfyhat"&amp;Table!$D15,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248.63230040000002</v>
      </c>
      <c r="F15" s="12">
        <f ca="1">IFERROR(AVERAGEIFS(OFFSET(Data_ex_Ante!$A:$A, 0, MATCH("yhat"&amp;Table!$D15,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247.44166480000001</v>
      </c>
      <c r="G15" s="12">
        <f t="shared" ca="1" si="1"/>
        <v>1.1906356000000073</v>
      </c>
      <c r="H15" s="12">
        <f ca="1">IFERROR(AVERAGEIFS(OFFSET(Data_ex_Ante!$A:$A, 0, MATCH("normtemp"&amp;Table!$D15,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56.725940000000001</v>
      </c>
      <c r="I15" s="12">
        <f ca="1">IFERROR($G15+SQRT(AVERAGEIFS(OFFSET(Data_ex_Ante!$A:$A, 0, MATCH("v_impact"&amp;Table!$D15,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-0.95781387862685907</v>
      </c>
      <c r="J15" s="12">
        <f ca="1">IFERROR($G15+SQRT(AVERAGEIFS(OFFSET(Data_ex_Ante!$A:$A, 0, MATCH("v_impact"&amp;Table!$D15,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0.31150748810036777</v>
      </c>
      <c r="K15" s="12">
        <f ca="1">IFERROR($G15+SQRT(AVERAGEIFS(OFFSET(Data_ex_Ante!$A:$A, 0, MATCH("v_impact"&amp;Table!$D15,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1.1906356000000073</v>
      </c>
      <c r="L15" s="12">
        <f ca="1">IFERROR($G15+SQRT(AVERAGEIFS(OFFSET(Data_ex_Ante!$A:$A, 0, MATCH("v_impact"&amp;Table!$D15,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2.0697637118996468</v>
      </c>
      <c r="M15" s="12">
        <f ca="1">IFERROR($G15+SQRT(AVERAGEIFS(OFFSET(Data_ex_Ante!$A:$A, 0, MATCH("v_impact"&amp;Table!$D15,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3.3390850786268738</v>
      </c>
    </row>
    <row r="16" spans="1:15" ht="15" customHeight="1" x14ac:dyDescent="0.25">
      <c r="D16" s="11">
        <v>6</v>
      </c>
      <c r="E16" s="12">
        <f ca="1">IFERROR(AVERAGEIFS(OFFSET(Data_ex_Ante!$A:$A, 0, MATCH("cfyhat"&amp;Table!$D16,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261.20319719999998</v>
      </c>
      <c r="F16" s="12">
        <f ca="1">IFERROR(AVERAGEIFS(OFFSET(Data_ex_Ante!$A:$A, 0, MATCH("yhat"&amp;Table!$D16,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260.63308039999998</v>
      </c>
      <c r="G16" s="12">
        <f t="shared" ca="1" si="1"/>
        <v>0.57011679999999387</v>
      </c>
      <c r="H16" s="12">
        <f ca="1">IFERROR(AVERAGEIFS(OFFSET(Data_ex_Ante!$A:$A, 0, MATCH("normtemp"&amp;Table!$D16,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55.937350000000002</v>
      </c>
      <c r="I16" s="12">
        <f ca="1">IFERROR($G16+SQRT(AVERAGEIFS(OFFSET(Data_ex_Ante!$A:$A, 0, MATCH("v_impact"&amp;Table!$D16,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-1.23936522305404</v>
      </c>
      <c r="J16" s="12">
        <f ca="1">IFERROR($G16+SQRT(AVERAGEIFS(OFFSET(Data_ex_Ante!$A:$A, 0, MATCH("v_impact"&amp;Table!$D16,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-0.17030857665840249</v>
      </c>
      <c r="K16" s="12">
        <f ca="1">IFERROR($G16+SQRT(AVERAGEIFS(OFFSET(Data_ex_Ante!$A:$A, 0, MATCH("v_impact"&amp;Table!$D16,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0.57011679999999387</v>
      </c>
      <c r="L16" s="12">
        <f ca="1">IFERROR($G16+SQRT(AVERAGEIFS(OFFSET(Data_ex_Ante!$A:$A, 0, MATCH("v_impact"&amp;Table!$D16,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1.31054217665839</v>
      </c>
      <c r="M16" s="12">
        <f ca="1">IFERROR($G16+SQRT(AVERAGEIFS(OFFSET(Data_ex_Ante!$A:$A, 0, MATCH("v_impact"&amp;Table!$D16,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2.3795988230540277</v>
      </c>
    </row>
    <row r="17" spans="4:13" ht="15" customHeight="1" x14ac:dyDescent="0.25">
      <c r="D17" s="11">
        <v>7</v>
      </c>
      <c r="E17" s="12">
        <f ca="1">IFERROR(AVERAGEIFS(OFFSET(Data_ex_Ante!$A:$A, 0, MATCH("cfyhat"&amp;Table!$D17,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281.5173724</v>
      </c>
      <c r="F17" s="12">
        <f ca="1">IFERROR(AVERAGEIFS(OFFSET(Data_ex_Ante!$A:$A, 0, MATCH("yhat"&amp;Table!$D17,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281.24073559999999</v>
      </c>
      <c r="G17" s="12">
        <f t="shared" ca="1" si="1"/>
        <v>0.27663680000000568</v>
      </c>
      <c r="H17" s="12">
        <f ca="1">IFERROR(AVERAGEIFS(OFFSET(Data_ex_Ante!$A:$A, 0, MATCH("normtemp"&amp;Table!$D17,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55.515360000000001</v>
      </c>
      <c r="I17" s="12">
        <f ca="1">IFERROR($G17+SQRT(AVERAGEIFS(OFFSET(Data_ex_Ante!$A:$A, 0, MATCH("v_impact"&amp;Table!$D17,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-1.183015368077295</v>
      </c>
      <c r="J17" s="12">
        <f ca="1">IFERROR($G17+SQRT(AVERAGEIFS(OFFSET(Data_ex_Ante!$A:$A, 0, MATCH("v_impact"&amp;Table!$D17,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-0.32064103562876367</v>
      </c>
      <c r="K17" s="12">
        <f ca="1">IFERROR($G17+SQRT(AVERAGEIFS(OFFSET(Data_ex_Ante!$A:$A, 0, MATCH("v_impact"&amp;Table!$D17,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0.27663680000000568</v>
      </c>
      <c r="L17" s="12">
        <f ca="1">IFERROR($G17+SQRT(AVERAGEIFS(OFFSET(Data_ex_Ante!$A:$A, 0, MATCH("v_impact"&amp;Table!$D17,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0.87391463562877481</v>
      </c>
      <c r="M17" s="12">
        <f ca="1">IFERROR($G17+SQRT(AVERAGEIFS(OFFSET(Data_ex_Ante!$A:$A, 0, MATCH("v_impact"&amp;Table!$D17,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1.7362889680773064</v>
      </c>
    </row>
    <row r="18" spans="4:13" ht="15" customHeight="1" x14ac:dyDescent="0.25">
      <c r="D18" s="11">
        <v>8</v>
      </c>
      <c r="E18" s="12">
        <f ca="1">IFERROR(AVERAGEIFS(OFFSET(Data_ex_Ante!$A:$A, 0, MATCH("cfyhat"&amp;Table!$D18,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290.914602</v>
      </c>
      <c r="F18" s="12">
        <f ca="1">IFERROR(AVERAGEIFS(OFFSET(Data_ex_Ante!$A:$A, 0, MATCH("yhat"&amp;Table!$D18,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289.65097919999999</v>
      </c>
      <c r="G18" s="12">
        <f t="shared" ca="1" si="1"/>
        <v>1.2636228000000074</v>
      </c>
      <c r="H18" s="12">
        <f ca="1">IFERROR(AVERAGEIFS(OFFSET(Data_ex_Ante!$A:$A, 0, MATCH("normtemp"&amp;Table!$D18,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55.488289999999999</v>
      </c>
      <c r="I18" s="12">
        <f ca="1">IFERROR($G18+SQRT(AVERAGEIFS(OFFSET(Data_ex_Ante!$A:$A, 0, MATCH("v_impact"&amp;Table!$D18,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-0.18662696815596802</v>
      </c>
      <c r="J18" s="12">
        <f ca="1">IFERROR($G18+SQRT(AVERAGEIFS(OFFSET(Data_ex_Ante!$A:$A, 0, MATCH("v_impact"&amp;Table!$D18,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0.67019235020571566</v>
      </c>
      <c r="K18" s="12">
        <f ca="1">IFERROR($G18+SQRT(AVERAGEIFS(OFFSET(Data_ex_Ante!$A:$A, 0, MATCH("v_impact"&amp;Table!$D18,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1.2636228000000074</v>
      </c>
      <c r="L18" s="12">
        <f ca="1">IFERROR($G18+SQRT(AVERAGEIFS(OFFSET(Data_ex_Ante!$A:$A, 0, MATCH("v_impact"&amp;Table!$D18,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1.8570532497942989</v>
      </c>
      <c r="M18" s="12">
        <f ca="1">IFERROR($G18+SQRT(AVERAGEIFS(OFFSET(Data_ex_Ante!$A:$A, 0, MATCH("v_impact"&amp;Table!$D18,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2.713872568155983</v>
      </c>
    </row>
    <row r="19" spans="4:13" ht="15" customHeight="1" x14ac:dyDescent="0.25">
      <c r="D19" s="11">
        <v>9</v>
      </c>
      <c r="E19" s="12">
        <f ca="1">IFERROR(AVERAGEIFS(OFFSET(Data_ex_Ante!$A:$A, 0, MATCH("cfyhat"&amp;Table!$D19,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306.4089424</v>
      </c>
      <c r="F19" s="12">
        <f ca="1">IFERROR(AVERAGEIFS(OFFSET(Data_ex_Ante!$A:$A, 0, MATCH("yhat"&amp;Table!$D19,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305.45755680000002</v>
      </c>
      <c r="G19" s="12">
        <f t="shared" ca="1" si="1"/>
        <v>0.95138559999998051</v>
      </c>
      <c r="H19" s="12">
        <f ca="1">IFERROR(AVERAGEIFS(OFFSET(Data_ex_Ante!$A:$A, 0, MATCH("normtemp"&amp;Table!$D19,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57.45111</v>
      </c>
      <c r="I19" s="12">
        <f ca="1">IFERROR($G19+SQRT(AVERAGEIFS(OFFSET(Data_ex_Ante!$A:$A, 0, MATCH("v_impact"&amp;Table!$D19,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-0.88893856610767386</v>
      </c>
      <c r="J19" s="12">
        <f ca="1">IFERROR($G19+SQRT(AVERAGEIFS(OFFSET(Data_ex_Ante!$A:$A, 0, MATCH("v_impact"&amp;Table!$D19,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0.1983398684021711</v>
      </c>
      <c r="K19" s="12">
        <f ca="1">IFERROR($G19+SQRT(AVERAGEIFS(OFFSET(Data_ex_Ante!$A:$A, 0, MATCH("v_impact"&amp;Table!$D19,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0.95138559999998051</v>
      </c>
      <c r="L19" s="12">
        <f ca="1">IFERROR($G19+SQRT(AVERAGEIFS(OFFSET(Data_ex_Ante!$A:$A, 0, MATCH("v_impact"&amp;Table!$D19,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1.7044313315977897</v>
      </c>
      <c r="M19" s="12">
        <f ca="1">IFERROR($G19+SQRT(AVERAGEIFS(OFFSET(Data_ex_Ante!$A:$A, 0, MATCH("v_impact"&amp;Table!$D19,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2.7917097661076351</v>
      </c>
    </row>
    <row r="20" spans="4:13" ht="15" customHeight="1" x14ac:dyDescent="0.25">
      <c r="D20" s="11">
        <v>10</v>
      </c>
      <c r="E20" s="12">
        <f ca="1">IFERROR(AVERAGEIFS(OFFSET(Data_ex_Ante!$A:$A, 0, MATCH("cfyhat"&amp;Table!$D20,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314.86678080000002</v>
      </c>
      <c r="F20" s="12">
        <f ca="1">IFERROR(AVERAGEIFS(OFFSET(Data_ex_Ante!$A:$A, 0, MATCH("yhat"&amp;Table!$D20,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318.78142119999995</v>
      </c>
      <c r="G20" s="12">
        <f t="shared" ca="1" si="1"/>
        <v>-3.9146403999999393</v>
      </c>
      <c r="H20" s="12">
        <f ca="1">IFERROR(AVERAGEIFS(OFFSET(Data_ex_Ante!$A:$A, 0, MATCH("normtemp"&amp;Table!$D20,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61.781390000000002</v>
      </c>
      <c r="I20" s="12">
        <f ca="1">IFERROR($G20+SQRT(AVERAGEIFS(OFFSET(Data_ex_Ante!$A:$A, 0, MATCH("v_impact"&amp;Table!$D20,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-6.3467247549146739</v>
      </c>
      <c r="J20" s="12">
        <f ca="1">IFERROR($G20+SQRT(AVERAGEIFS(OFFSET(Data_ex_Ante!$A:$A, 0, MATCH("v_impact"&amp;Table!$D20,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-4.9098296042084417</v>
      </c>
      <c r="K20" s="12">
        <f ca="1">IFERROR($G20+SQRT(AVERAGEIFS(OFFSET(Data_ex_Ante!$A:$A, 0, MATCH("v_impact"&amp;Table!$D20,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-3.9146403999999393</v>
      </c>
      <c r="L20" s="12">
        <f ca="1">IFERROR($G20+SQRT(AVERAGEIFS(OFFSET(Data_ex_Ante!$A:$A, 0, MATCH("v_impact"&amp;Table!$D20,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-2.9194511957914369</v>
      </c>
      <c r="M20" s="12">
        <f ca="1">IFERROR($G20+SQRT(AVERAGEIFS(OFFSET(Data_ex_Ante!$A:$A, 0, MATCH("v_impact"&amp;Table!$D20,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-1.4825560450852047</v>
      </c>
    </row>
    <row r="21" spans="4:13" ht="15" customHeight="1" x14ac:dyDescent="0.25">
      <c r="D21" s="11">
        <v>11</v>
      </c>
      <c r="E21" s="12">
        <f ca="1">IFERROR(AVERAGEIFS(OFFSET(Data_ex_Ante!$A:$A, 0, MATCH("cfyhat"&amp;Table!$D21,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323.59895919999997</v>
      </c>
      <c r="F21" s="12">
        <f ca="1">IFERROR(AVERAGEIFS(OFFSET(Data_ex_Ante!$A:$A, 0, MATCH("yhat"&amp;Table!$D21,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328.15198239999995</v>
      </c>
      <c r="G21" s="12">
        <f t="shared" ca="1" si="1"/>
        <v>-4.5530231999999842</v>
      </c>
      <c r="H21" s="12">
        <f ca="1">IFERROR(AVERAGEIFS(OFFSET(Data_ex_Ante!$A:$A, 0, MATCH("normtemp"&amp;Table!$D21,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67.195869999999999</v>
      </c>
      <c r="I21" s="12">
        <f ca="1">IFERROR($G21+SQRT(AVERAGEIFS(OFFSET(Data_ex_Ante!$A:$A, 0, MATCH("v_impact"&amp;Table!$D21,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-7.6506252672550659</v>
      </c>
      <c r="J21" s="12">
        <f ca="1">IFERROR($G21+SQRT(AVERAGEIFS(OFFSET(Data_ex_Ante!$A:$A, 0, MATCH("v_impact"&amp;Table!$D21,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-5.8205368575903158</v>
      </c>
      <c r="K21" s="12">
        <f ca="1">IFERROR($G21+SQRT(AVERAGEIFS(OFFSET(Data_ex_Ante!$A:$A, 0, MATCH("v_impact"&amp;Table!$D21,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-4.5530231999999842</v>
      </c>
      <c r="L21" s="12">
        <f ca="1">IFERROR($G21+SQRT(AVERAGEIFS(OFFSET(Data_ex_Ante!$A:$A, 0, MATCH("v_impact"&amp;Table!$D21,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-3.2855095424096525</v>
      </c>
      <c r="M21" s="12">
        <f ca="1">IFERROR($G21+SQRT(AVERAGEIFS(OFFSET(Data_ex_Ante!$A:$A, 0, MATCH("v_impact"&amp;Table!$D21,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-1.455421132744902</v>
      </c>
    </row>
    <row r="22" spans="4:13" ht="15" customHeight="1" x14ac:dyDescent="0.25">
      <c r="D22" s="11">
        <v>12</v>
      </c>
      <c r="E22" s="12">
        <f ca="1">IFERROR(AVERAGEIFS(OFFSET(Data_ex_Ante!$A:$A, 0, MATCH("cfyhat"&amp;Table!$D22,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328.7583376</v>
      </c>
      <c r="F22" s="12">
        <f ca="1">IFERROR(AVERAGEIFS(OFFSET(Data_ex_Ante!$A:$A, 0, MATCH("yhat"&amp;Table!$D22,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338.44356040000002</v>
      </c>
      <c r="G22" s="12">
        <f t="shared" ca="1" si="1"/>
        <v>-9.6852228000000196</v>
      </c>
      <c r="H22" s="12">
        <f ca="1">IFERROR(AVERAGEIFS(OFFSET(Data_ex_Ante!$A:$A, 0, MATCH("normtemp"&amp;Table!$D22,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71.537430000000001</v>
      </c>
      <c r="I22" s="12">
        <f ca="1">IFERROR($G22+SQRT(AVERAGEIFS(OFFSET(Data_ex_Ante!$A:$A, 0, MATCH("v_impact"&amp;Table!$D22,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-12.996942851451699</v>
      </c>
      <c r="J22" s="12">
        <f ca="1">IFERROR($G22+SQRT(AVERAGEIFS(OFFSET(Data_ex_Ante!$A:$A, 0, MATCH("v_impact"&amp;Table!$D22,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-11.040351801140725</v>
      </c>
      <c r="K22" s="12">
        <f ca="1">IFERROR($G22+SQRT(AVERAGEIFS(OFFSET(Data_ex_Ante!$A:$A, 0, MATCH("v_impact"&amp;Table!$D22,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-9.6852228000000196</v>
      </c>
      <c r="L22" s="12">
        <f ca="1">IFERROR($G22+SQRT(AVERAGEIFS(OFFSET(Data_ex_Ante!$A:$A, 0, MATCH("v_impact"&amp;Table!$D22,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-8.3300937988593162</v>
      </c>
      <c r="M22" s="12">
        <f ca="1">IFERROR($G22+SQRT(AVERAGEIFS(OFFSET(Data_ex_Ante!$A:$A, 0, MATCH("v_impact"&amp;Table!$D22,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-6.37350274854834</v>
      </c>
    </row>
    <row r="23" spans="4:13" ht="15" customHeight="1" x14ac:dyDescent="0.25">
      <c r="D23" s="11">
        <v>13</v>
      </c>
      <c r="E23" s="12">
        <f ca="1">IFERROR(AVERAGEIFS(OFFSET(Data_ex_Ante!$A:$A, 0, MATCH("cfyhat"&amp;Table!$D23,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330.99656920000001</v>
      </c>
      <c r="F23" s="12">
        <f ca="1">IFERROR(AVERAGEIFS(OFFSET(Data_ex_Ante!$A:$A, 0, MATCH("yhat"&amp;Table!$D23,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339.8534128</v>
      </c>
      <c r="G23" s="12">
        <f t="shared" ca="1" si="1"/>
        <v>-8.8568435999999906</v>
      </c>
      <c r="H23" s="12">
        <f ca="1">IFERROR(AVERAGEIFS(OFFSET(Data_ex_Ante!$A:$A, 0, MATCH("normtemp"&amp;Table!$D23,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74.480860000000007</v>
      </c>
      <c r="I23" s="12">
        <f ca="1">IFERROR($G23+SQRT(AVERAGEIFS(OFFSET(Data_ex_Ante!$A:$A, 0, MATCH("v_impact"&amp;Table!$D23,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-12.382875169284612</v>
      </c>
      <c r="J23" s="12">
        <f ca="1">IFERROR($G23+SQRT(AVERAGEIFS(OFFSET(Data_ex_Ante!$A:$A, 0, MATCH("v_impact"&amp;Table!$D23,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-10.299667137086328</v>
      </c>
      <c r="K23" s="12">
        <f ca="1">IFERROR($G23+SQRT(AVERAGEIFS(OFFSET(Data_ex_Ante!$A:$A, 0, MATCH("v_impact"&amp;Table!$D23,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-8.8568435999999906</v>
      </c>
      <c r="L23" s="12">
        <f ca="1">IFERROR($G23+SQRT(AVERAGEIFS(OFFSET(Data_ex_Ante!$A:$A, 0, MATCH("v_impact"&amp;Table!$D23,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-7.4140200629136537</v>
      </c>
      <c r="M23" s="12">
        <f ca="1">IFERROR($G23+SQRT(AVERAGEIFS(OFFSET(Data_ex_Ante!$A:$A, 0, MATCH("v_impact"&amp;Table!$D23,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-5.3308120307153697</v>
      </c>
    </row>
    <row r="24" spans="4:13" ht="15" customHeight="1" x14ac:dyDescent="0.25">
      <c r="D24" s="11">
        <v>14</v>
      </c>
      <c r="E24" s="12">
        <f ca="1">IFERROR(AVERAGEIFS(OFFSET(Data_ex_Ante!$A:$A, 0, MATCH("cfyhat"&amp;Table!$D24,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333.051312</v>
      </c>
      <c r="F24" s="12">
        <f ca="1">IFERROR(AVERAGEIFS(OFFSET(Data_ex_Ante!$A:$A, 0, MATCH("yhat"&amp;Table!$D24,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335.49689360000002</v>
      </c>
      <c r="G24" s="12">
        <f t="shared" ca="1" si="1"/>
        <v>-2.4455816000000254</v>
      </c>
      <c r="H24" s="12">
        <f ca="1">IFERROR(AVERAGEIFS(OFFSET(Data_ex_Ante!$A:$A, 0, MATCH("normtemp"&amp;Table!$D24,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76.291589999999999</v>
      </c>
      <c r="I24" s="12">
        <f ca="1">IFERROR($G24+SQRT(AVERAGEIFS(OFFSET(Data_ex_Ante!$A:$A, 0, MATCH("v_impact"&amp;Table!$D24,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-6.7555109889591805</v>
      </c>
      <c r="J24" s="12">
        <f ca="1">IFERROR($G24+SQRT(AVERAGEIFS(OFFSET(Data_ex_Ante!$A:$A, 0, MATCH("v_impact"&amp;Table!$D24,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-4.2091697708319833</v>
      </c>
      <c r="K24" s="12">
        <f ca="1">IFERROR($G24+SQRT(AVERAGEIFS(OFFSET(Data_ex_Ante!$A:$A, 0, MATCH("v_impact"&amp;Table!$D24,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-2.4455816000000254</v>
      </c>
      <c r="L24" s="12">
        <f ca="1">IFERROR($G24+SQRT(AVERAGEIFS(OFFSET(Data_ex_Ante!$A:$A, 0, MATCH("v_impact"&amp;Table!$D24,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-0.68199342916806782</v>
      </c>
      <c r="M24" s="12">
        <f ca="1">IFERROR($G24+SQRT(AVERAGEIFS(OFFSET(Data_ex_Ante!$A:$A, 0, MATCH("v_impact"&amp;Table!$D24,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1.8643477889591296</v>
      </c>
    </row>
    <row r="25" spans="4:13" ht="15" customHeight="1" x14ac:dyDescent="0.25">
      <c r="D25" s="11">
        <v>15</v>
      </c>
      <c r="E25" s="12">
        <f ca="1">IFERROR(AVERAGEIFS(OFFSET(Data_ex_Ante!$A:$A, 0, MATCH("cfyhat"&amp;Table!$D25,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331.93034600000004</v>
      </c>
      <c r="F25" s="12">
        <f ca="1">IFERROR(AVERAGEIFS(OFFSET(Data_ex_Ante!$A:$A, 0, MATCH("yhat"&amp;Table!$D25,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339.87293559999995</v>
      </c>
      <c r="G25" s="12">
        <f t="shared" ca="1" si="1"/>
        <v>-7.9425895999999057</v>
      </c>
      <c r="H25" s="12">
        <f ca="1">IFERROR(AVERAGEIFS(OFFSET(Data_ex_Ante!$A:$A, 0, MATCH("normtemp"&amp;Table!$D25,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77.527979999999999</v>
      </c>
      <c r="I25" s="12">
        <f ca="1">IFERROR($G25+SQRT(AVERAGEIFS(OFFSET(Data_ex_Ante!$A:$A, 0, MATCH("v_impact"&amp;Table!$D25,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-12.758666519367861</v>
      </c>
      <c r="J25" s="12">
        <f ca="1">IFERROR($G25+SQRT(AVERAGEIFS(OFFSET(Data_ex_Ante!$A:$A, 0, MATCH("v_impact"&amp;Table!$D25,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-9.9132892375791961</v>
      </c>
      <c r="K25" s="12">
        <f ca="1">IFERROR($G25+SQRT(AVERAGEIFS(OFFSET(Data_ex_Ante!$A:$A, 0, MATCH("v_impact"&amp;Table!$D25,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-7.9425895999999057</v>
      </c>
      <c r="L25" s="12">
        <f ca="1">IFERROR($G25+SQRT(AVERAGEIFS(OFFSET(Data_ex_Ante!$A:$A, 0, MATCH("v_impact"&amp;Table!$D25,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-5.9718899624206152</v>
      </c>
      <c r="M25" s="12">
        <f ca="1">IFERROR($G25+SQRT(AVERAGEIFS(OFFSET(Data_ex_Ante!$A:$A, 0, MATCH("v_impact"&amp;Table!$D25,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-3.1265126806319499</v>
      </c>
    </row>
    <row r="26" spans="4:13" ht="15" customHeight="1" x14ac:dyDescent="0.25">
      <c r="D26" s="11">
        <v>16</v>
      </c>
      <c r="E26" s="12">
        <f ca="1">IFERROR(AVERAGEIFS(OFFSET(Data_ex_Ante!$A:$A, 0, MATCH("cfyhat"&amp;Table!$D26,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333.46562920000002</v>
      </c>
      <c r="F26" s="12">
        <f ca="1">IFERROR(AVERAGEIFS(OFFSET(Data_ex_Ante!$A:$A, 0, MATCH("yhat"&amp;Table!$D26,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323.77798199999995</v>
      </c>
      <c r="G26" s="12">
        <f t="shared" ca="1" si="1"/>
        <v>9.6876472000000717</v>
      </c>
      <c r="H26" s="12">
        <f ca="1">IFERROR(AVERAGEIFS(OFFSET(Data_ex_Ante!$A:$A, 0, MATCH("normtemp"&amp;Table!$D26,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77.83381</v>
      </c>
      <c r="I26" s="12">
        <f ca="1">IFERROR($G26+SQRT(AVERAGEIFS(OFFSET(Data_ex_Ante!$A:$A, 0, MATCH("v_impact"&amp;Table!$D26,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6.045020568163471</v>
      </c>
      <c r="J26" s="12">
        <f ca="1">IFERROR($G26+SQRT(AVERAGEIFS(OFFSET(Data_ex_Ante!$A:$A, 0, MATCH("v_impact"&amp;Table!$D26,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8.1971139084057274</v>
      </c>
      <c r="K26" s="12">
        <f ca="1">IFERROR($G26+SQRT(AVERAGEIFS(OFFSET(Data_ex_Ante!$A:$A, 0, MATCH("v_impact"&amp;Table!$D26,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9.6876472000000717</v>
      </c>
      <c r="L26" s="12">
        <f ca="1">IFERROR($G26+SQRT(AVERAGEIFS(OFFSET(Data_ex_Ante!$A:$A, 0, MATCH("v_impact"&amp;Table!$D26,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11.178180491594414</v>
      </c>
      <c r="M26" s="12">
        <f ca="1">IFERROR($G26+SQRT(AVERAGEIFS(OFFSET(Data_ex_Ante!$A:$A, 0, MATCH("v_impact"&amp;Table!$D26,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13.330273831836672</v>
      </c>
    </row>
    <row r="27" spans="4:13" ht="15" customHeight="1" x14ac:dyDescent="0.25">
      <c r="D27" s="11">
        <v>17</v>
      </c>
      <c r="E27" s="12">
        <f ca="1">IFERROR(AVERAGEIFS(OFFSET(Data_ex_Ante!$A:$A, 0, MATCH("cfyhat"&amp;Table!$D27,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331.30204359999999</v>
      </c>
      <c r="F27" s="12">
        <f ca="1">IFERROR(AVERAGEIFS(OFFSET(Data_ex_Ante!$A:$A, 0, MATCH("yhat"&amp;Table!$D27,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255.44205719999999</v>
      </c>
      <c r="G27" s="12">
        <f t="shared" ca="1" si="1"/>
        <v>75.859986399999997</v>
      </c>
      <c r="H27" s="12">
        <f ca="1">IFERROR(AVERAGEIFS(OFFSET(Data_ex_Ante!$A:$A, 0, MATCH("normtemp"&amp;Table!$D27,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76.898560000000003</v>
      </c>
      <c r="I27" s="12">
        <f ca="1">IFERROR($G27+SQRT(AVERAGEIFS(OFFSET(Data_ex_Ante!$A:$A, 0, MATCH("v_impact"&amp;Table!$D27,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72.137818982939677</v>
      </c>
      <c r="J27" s="12">
        <f ca="1">IFERROR($G27+SQRT(AVERAGEIFS(OFFSET(Data_ex_Ante!$A:$A, 0, MATCH("v_impact"&amp;Table!$D27,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74.336905663828347</v>
      </c>
      <c r="K27" s="12">
        <f ca="1">IFERROR($G27+SQRT(AVERAGEIFS(OFFSET(Data_ex_Ante!$A:$A, 0, MATCH("v_impact"&amp;Table!$D27,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75.859986399999997</v>
      </c>
      <c r="L27" s="12">
        <f ca="1">IFERROR($G27+SQRT(AVERAGEIFS(OFFSET(Data_ex_Ante!$A:$A, 0, MATCH("v_impact"&amp;Table!$D27,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77.383067136171647</v>
      </c>
      <c r="M27" s="12">
        <f ca="1">IFERROR($G27+SQRT(AVERAGEIFS(OFFSET(Data_ex_Ante!$A:$A, 0, MATCH("v_impact"&amp;Table!$D27,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79.582153817060316</v>
      </c>
    </row>
    <row r="28" spans="4:13" ht="15" customHeight="1" x14ac:dyDescent="0.25">
      <c r="D28" s="11">
        <v>18</v>
      </c>
      <c r="E28" s="12">
        <f ca="1">IFERROR(AVERAGEIFS(OFFSET(Data_ex_Ante!$A:$A, 0, MATCH("cfyhat"&amp;Table!$D28,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328.28915240000003</v>
      </c>
      <c r="F28" s="12">
        <f ca="1">IFERROR(AVERAGEIFS(OFFSET(Data_ex_Ante!$A:$A, 0, MATCH("yhat"&amp;Table!$D28,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232.89717880000001</v>
      </c>
      <c r="G28" s="12">
        <f t="shared" ca="1" si="1"/>
        <v>95.391973600000028</v>
      </c>
      <c r="H28" s="12">
        <f ca="1">IFERROR(AVERAGEIFS(OFFSET(Data_ex_Ante!$A:$A, 0, MATCH("normtemp"&amp;Table!$D28,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74.769080000000002</v>
      </c>
      <c r="I28" s="12">
        <f ca="1">IFERROR($G28+SQRT(AVERAGEIFS(OFFSET(Data_ex_Ante!$A:$A, 0, MATCH("v_impact"&amp;Table!$D28,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90.555245249874872</v>
      </c>
      <c r="J28" s="12">
        <f ca="1">IFERROR($G28+SQRT(AVERAGEIFS(OFFSET(Data_ex_Ante!$A:$A, 0, MATCH("v_impact"&amp;Table!$D28,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93.41282356434985</v>
      </c>
      <c r="K28" s="12">
        <f ca="1">IFERROR($G28+SQRT(AVERAGEIFS(OFFSET(Data_ex_Ante!$A:$A, 0, MATCH("v_impact"&amp;Table!$D28,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95.391973600000028</v>
      </c>
      <c r="L28" s="12">
        <f ca="1">IFERROR($G28+SQRT(AVERAGEIFS(OFFSET(Data_ex_Ante!$A:$A, 0, MATCH("v_impact"&amp;Table!$D28,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97.371123635650207</v>
      </c>
      <c r="M28" s="12">
        <f ca="1">IFERROR($G28+SQRT(AVERAGEIFS(OFFSET(Data_ex_Ante!$A:$A, 0, MATCH("v_impact"&amp;Table!$D28,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100.22870195012518</v>
      </c>
    </row>
    <row r="29" spans="4:13" ht="15" customHeight="1" x14ac:dyDescent="0.25">
      <c r="D29" s="11">
        <v>19</v>
      </c>
      <c r="E29" s="12">
        <f ca="1">IFERROR(AVERAGEIFS(OFFSET(Data_ex_Ante!$A:$A, 0, MATCH("cfyhat"&amp;Table!$D29,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325.53146119999997</v>
      </c>
      <c r="F29" s="12">
        <f ca="1">IFERROR(AVERAGEIFS(OFFSET(Data_ex_Ante!$A:$A, 0, MATCH("yhat"&amp;Table!$D29,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242.49257120000001</v>
      </c>
      <c r="G29" s="12">
        <f t="shared" ca="1" si="1"/>
        <v>83.038889999999952</v>
      </c>
      <c r="H29" s="12">
        <f ca="1">IFERROR(AVERAGEIFS(OFFSET(Data_ex_Ante!$A:$A, 0, MATCH("normtemp"&amp;Table!$D29,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72.187110000000004</v>
      </c>
      <c r="I29" s="12">
        <f ca="1">IFERROR($G29+SQRT(AVERAGEIFS(OFFSET(Data_ex_Ante!$A:$A, 0, MATCH("v_impact"&amp;Table!$D29,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78.186590295513284</v>
      </c>
      <c r="J29" s="12">
        <f ca="1">IFERROR($G29+SQRT(AVERAGEIFS(OFFSET(Data_ex_Ante!$A:$A, 0, MATCH("v_impact"&amp;Table!$D29,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81.053368292362251</v>
      </c>
      <c r="K29" s="12">
        <f ca="1">IFERROR($G29+SQRT(AVERAGEIFS(OFFSET(Data_ex_Ante!$A:$A, 0, MATCH("v_impact"&amp;Table!$D29,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83.038889999999952</v>
      </c>
      <c r="L29" s="12">
        <f ca="1">IFERROR($G29+SQRT(AVERAGEIFS(OFFSET(Data_ex_Ante!$A:$A, 0, MATCH("v_impact"&amp;Table!$D29,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85.024411707637654</v>
      </c>
      <c r="M29" s="12">
        <f ca="1">IFERROR($G29+SQRT(AVERAGEIFS(OFFSET(Data_ex_Ante!$A:$A, 0, MATCH("v_impact"&amp;Table!$D29,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87.891189704486621</v>
      </c>
    </row>
    <row r="30" spans="4:13" ht="15" customHeight="1" x14ac:dyDescent="0.25">
      <c r="D30" s="11">
        <v>20</v>
      </c>
      <c r="E30" s="12">
        <f ca="1">IFERROR(AVERAGEIFS(OFFSET(Data_ex_Ante!$A:$A, 0, MATCH("cfyhat"&amp;Table!$D30,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323.74927200000002</v>
      </c>
      <c r="F30" s="12">
        <f ca="1">IFERROR(AVERAGEIFS(OFFSET(Data_ex_Ante!$A:$A, 0, MATCH("yhat"&amp;Table!$D30,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248.38029039999998</v>
      </c>
      <c r="G30" s="12">
        <f t="shared" ca="1" si="1"/>
        <v>75.368981600000041</v>
      </c>
      <c r="H30" s="12">
        <f ca="1">IFERROR(AVERAGEIFS(OFFSET(Data_ex_Ante!$A:$A, 0, MATCH("normtemp"&amp;Table!$D30,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69.472470000000001</v>
      </c>
      <c r="I30" s="12">
        <f ca="1">IFERROR($G30+SQRT(AVERAGEIFS(OFFSET(Data_ex_Ante!$A:$A, 0, MATCH("v_impact"&amp;Table!$D30,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70.928018199862521</v>
      </c>
      <c r="J30" s="12">
        <f ca="1">IFERROR($G30+SQRT(AVERAGEIFS(OFFSET(Data_ex_Ante!$A:$A, 0, MATCH("v_impact"&amp;Table!$D30,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73.551775373920407</v>
      </c>
      <c r="K30" s="12">
        <f ca="1">IFERROR($G30+SQRT(AVERAGEIFS(OFFSET(Data_ex_Ante!$A:$A, 0, MATCH("v_impact"&amp;Table!$D30,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75.368981600000041</v>
      </c>
      <c r="L30" s="12">
        <f ca="1">IFERROR($G30+SQRT(AVERAGEIFS(OFFSET(Data_ex_Ante!$A:$A, 0, MATCH("v_impact"&amp;Table!$D30,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77.186187826079674</v>
      </c>
      <c r="M30" s="12">
        <f ca="1">IFERROR($G30+SQRT(AVERAGEIFS(OFFSET(Data_ex_Ante!$A:$A, 0, MATCH("v_impact"&amp;Table!$D30,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79.80994500013756</v>
      </c>
    </row>
    <row r="31" spans="4:13" ht="15" customHeight="1" x14ac:dyDescent="0.25">
      <c r="D31" s="11">
        <v>21</v>
      </c>
      <c r="E31" s="12">
        <f ca="1">IFERROR(AVERAGEIFS(OFFSET(Data_ex_Ante!$A:$A, 0, MATCH("cfyhat"&amp;Table!$D31,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313.82760639999998</v>
      </c>
      <c r="F31" s="12">
        <f ca="1">IFERROR(AVERAGEIFS(OFFSET(Data_ex_Ante!$A:$A, 0, MATCH("yhat"&amp;Table!$D31,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242.42787799999999</v>
      </c>
      <c r="G31" s="12">
        <f t="shared" ca="1" si="1"/>
        <v>71.399728399999987</v>
      </c>
      <c r="H31" s="12">
        <f ca="1">IFERROR(AVERAGEIFS(OFFSET(Data_ex_Ante!$A:$A, 0, MATCH("normtemp"&amp;Table!$D31,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67.331789999999998</v>
      </c>
      <c r="I31" s="12">
        <f ca="1">IFERROR($G31+SQRT(AVERAGEIFS(OFFSET(Data_ex_Ante!$A:$A, 0, MATCH("v_impact"&amp;Table!$D31,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67.264854438981217</v>
      </c>
      <c r="J31" s="12">
        <f ca="1">IFERROR($G31+SQRT(AVERAGEIFS(OFFSET(Data_ex_Ante!$A:$A, 0, MATCH("v_impact"&amp;Table!$D31,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69.707771491328955</v>
      </c>
      <c r="K31" s="12">
        <f ca="1">IFERROR($G31+SQRT(AVERAGEIFS(OFFSET(Data_ex_Ante!$A:$A, 0, MATCH("v_impact"&amp;Table!$D31,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71.399728399999987</v>
      </c>
      <c r="L31" s="12">
        <f ca="1">IFERROR($G31+SQRT(AVERAGEIFS(OFFSET(Data_ex_Ante!$A:$A, 0, MATCH("v_impact"&amp;Table!$D31,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73.091685308671018</v>
      </c>
      <c r="M31" s="12">
        <f ca="1">IFERROR($G31+SQRT(AVERAGEIFS(OFFSET(Data_ex_Ante!$A:$A, 0, MATCH("v_impact"&amp;Table!$D31,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75.534602361018756</v>
      </c>
    </row>
    <row r="32" spans="4:13" ht="15" customHeight="1" x14ac:dyDescent="0.25">
      <c r="D32" s="11">
        <v>22</v>
      </c>
      <c r="E32" s="12">
        <f ca="1">IFERROR(AVERAGEIFS(OFFSET(Data_ex_Ante!$A:$A, 0, MATCH("cfyhat"&amp;Table!$D32,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308.22162799999995</v>
      </c>
      <c r="F32" s="12">
        <f ca="1">IFERROR(AVERAGEIFS(OFFSET(Data_ex_Ante!$A:$A, 0, MATCH("yhat"&amp;Table!$D32,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282.01858519999996</v>
      </c>
      <c r="G32" s="12">
        <f t="shared" ca="1" si="1"/>
        <v>26.203042799999992</v>
      </c>
      <c r="H32" s="12">
        <f ca="1">IFERROR(AVERAGEIFS(OFFSET(Data_ex_Ante!$A:$A, 0, MATCH("normtemp"&amp;Table!$D32,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65.506630000000001</v>
      </c>
      <c r="I32" s="12">
        <f ca="1">IFERROR($G32+SQRT(AVERAGEIFS(OFFSET(Data_ex_Ante!$A:$A, 0, MATCH("v_impact"&amp;Table!$D32,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22.066558191882017</v>
      </c>
      <c r="J32" s="12">
        <f ca="1">IFERROR($G32+SQRT(AVERAGEIFS(OFFSET(Data_ex_Ante!$A:$A, 0, MATCH("v_impact"&amp;Table!$D32,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24.510426827591434</v>
      </c>
      <c r="K32" s="12">
        <f ca="1">IFERROR($G32+SQRT(AVERAGEIFS(OFFSET(Data_ex_Ante!$A:$A, 0, MATCH("v_impact"&amp;Table!$D32,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26.203042799999992</v>
      </c>
      <c r="L32" s="12">
        <f ca="1">IFERROR($G32+SQRT(AVERAGEIFS(OFFSET(Data_ex_Ante!$A:$A, 0, MATCH("v_impact"&amp;Table!$D32,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27.895658772408549</v>
      </c>
      <c r="M32" s="12">
        <f ca="1">IFERROR($G32+SQRT(AVERAGEIFS(OFFSET(Data_ex_Ante!$A:$A, 0, MATCH("v_impact"&amp;Table!$D32,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30.339527408117966</v>
      </c>
    </row>
    <row r="33" spans="4:13" ht="15" customHeight="1" x14ac:dyDescent="0.25">
      <c r="D33" s="11">
        <v>23</v>
      </c>
      <c r="E33" s="12">
        <f ca="1">IFERROR(AVERAGEIFS(OFFSET(Data_ex_Ante!$A:$A, 0, MATCH("cfyhat"&amp;Table!$D33,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282.65046039999999</v>
      </c>
      <c r="F33" s="12">
        <f ca="1">IFERROR(AVERAGEIFS(OFFSET(Data_ex_Ante!$A:$A, 0, MATCH("yhat"&amp;Table!$D33,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281.19722400000001</v>
      </c>
      <c r="G33" s="12">
        <f t="shared" ca="1" si="1"/>
        <v>1.4532363999999802</v>
      </c>
      <c r="H33" s="12">
        <f ca="1">IFERROR(AVERAGEIFS(OFFSET(Data_ex_Ante!$A:$A, 0, MATCH("normtemp"&amp;Table!$D33,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63.705869999999997</v>
      </c>
      <c r="I33" s="12">
        <f ca="1">IFERROR($G33+SQRT(AVERAGEIFS(OFFSET(Data_ex_Ante!$A:$A, 0, MATCH("v_impact"&amp;Table!$D33,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-2.091292474545257</v>
      </c>
      <c r="J33" s="12">
        <f ca="1">IFERROR($G33+SQRT(AVERAGEIFS(OFFSET(Data_ex_Ante!$A:$A, 0, MATCH("v_impact"&amp;Table!$D33,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2.8439155351878131E-3</v>
      </c>
      <c r="K33" s="12">
        <f ca="1">IFERROR($G33+SQRT(AVERAGEIFS(OFFSET(Data_ex_Ante!$A:$A, 0, MATCH("v_impact"&amp;Table!$D33,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1.4532363999999802</v>
      </c>
      <c r="L33" s="12">
        <f ca="1">IFERROR($G33+SQRT(AVERAGEIFS(OFFSET(Data_ex_Ante!$A:$A, 0, MATCH("v_impact"&amp;Table!$D33,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2.9036288844647724</v>
      </c>
      <c r="M33" s="12">
        <f ca="1">IFERROR($G33+SQRT(AVERAGEIFS(OFFSET(Data_ex_Ante!$A:$A, 0, MATCH("v_impact"&amp;Table!$D33,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4.9977652745452179</v>
      </c>
    </row>
    <row r="34" spans="4:13" ht="15" customHeight="1" x14ac:dyDescent="0.25">
      <c r="D34" s="11">
        <v>24</v>
      </c>
      <c r="E34" s="12">
        <f ca="1">IFERROR(AVERAGEIFS(OFFSET(Data_ex_Ante!$A:$A, 0, MATCH("cfyhat"&amp;Table!$D34,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264.6587328</v>
      </c>
      <c r="F34" s="12">
        <f ca="1">IFERROR(AVERAGEIFS(OFFSET(Data_ex_Ante!$A:$A, 0, MATCH("yhat"&amp;Table!$D34,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PEAK"),Data_ex_Ante!$E:$E,IF(LEFT(DayType,3)="typ","",VLOOKUP(DayType,dropdown_menus!$E$1:$F$14,2,FALSE)),Data_ex_Ante!$D:$D,ForecastYr),0)/1000</f>
        <v>262.82167559999994</v>
      </c>
      <c r="G34" s="12">
        <f t="shared" ca="1" si="1"/>
        <v>1.8370572000000607</v>
      </c>
      <c r="H34" s="12">
        <f ca="1">IFERROR(AVERAGEIFS(OFFSET(Data_ex_Ante!$A:$A, 0, MATCH("normtemp"&amp;Table!$D34,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PEAK"),Data_ex_Ante!$E:$E,IF(LEFT(DayType,3)="typ","",VLOOKUP(DayType,dropdown_menus!$E$1:$F$14,2,FALSE)),Data_ex_Ante!$D:$D,ForecastYr),"N/A")</f>
        <v>62.522190000000002</v>
      </c>
      <c r="I34" s="12">
        <f ca="1">IFERROR($G34+SQRT(AVERAGEIFS(OFFSET(Data_ex_Ante!$A:$A, 0, MATCH("v_impact"&amp;Table!$D34,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</f>
        <v>-1.7270788430208852</v>
      </c>
      <c r="J34" s="12">
        <f ca="1">IFERROR($G34+SQRT(AVERAGEIFS(OFFSET(Data_ex_Ante!$A:$A, 0, MATCH("v_impact"&amp;Table!$D34,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</f>
        <v>0.37864162112544997</v>
      </c>
      <c r="K34" s="12">
        <f ca="1">IFERROR($G34+SQRT(AVERAGEIFS(OFFSET(Data_ex_Ante!$A:$A, 0, MATCH("v_impact"&amp;Table!$D34,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</f>
        <v>1.8370572000000607</v>
      </c>
      <c r="L34" s="12">
        <f ca="1">IFERROR($G34+SQRT(AVERAGEIFS(OFFSET(Data_ex_Ante!$A:$A, 0, MATCH("v_impact"&amp;Table!$D34,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</f>
        <v>3.2954727788746707</v>
      </c>
      <c r="M34" s="12">
        <f ca="1">IFERROR($G34+SQRT(AVERAGEIFS(OFFSET(Data_ex_Ante!$A:$A, 0, MATCH("v_impact"&amp;Table!$D34,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</f>
        <v>5.401193243021007</v>
      </c>
    </row>
    <row r="35" spans="4:13" ht="24.75" customHeight="1" x14ac:dyDescent="0.25">
      <c r="D35" s="29" t="s">
        <v>11</v>
      </c>
      <c r="E35" s="27" t="str">
        <f>"Estimated Reference Energy Use ("&amp;IF(ResultType="Aggregate Impact","MWh","kWh")&amp;"/hour)"</f>
        <v>Estimated Reference Energy Use (MWh/hour)</v>
      </c>
      <c r="F35" s="27" t="str">
        <f>"Estimated Observed Event Day Energy Use ("&amp;IF(ResultType="Aggregate Impact","MWh","kWh")&amp;"/hour)"</f>
        <v>Estimated Observed Event Day Energy Use (MWh/hour)</v>
      </c>
      <c r="G35" s="27" t="str">
        <f>"Estimated Change in Energy Use ("&amp;IF(ResultType="Aggregate Impact","MWh","kWh")&amp;"/hour)"</f>
        <v>Estimated Change in Energy Use (MWh/hour)</v>
      </c>
      <c r="H35" s="27" t="s">
        <v>15</v>
      </c>
      <c r="I35" s="29" t="str">
        <f>"Uncertainty Adjusted Impact ("&amp;IF(ResultType="Aggregate Impact","MWh/hr)- Percentiles","kWh/hr)- Percentiles")</f>
        <v>Uncertainty Adjusted Impact (MWh/hr)- Percentiles</v>
      </c>
      <c r="J35" s="29"/>
      <c r="K35" s="29"/>
      <c r="L35" s="29"/>
      <c r="M35" s="29"/>
    </row>
    <row r="36" spans="4:13" ht="24.75" customHeight="1" x14ac:dyDescent="0.25">
      <c r="D36" s="29"/>
      <c r="E36" s="27"/>
      <c r="F36" s="27"/>
      <c r="G36" s="27"/>
      <c r="H36" s="27"/>
      <c r="I36" s="29"/>
      <c r="J36" s="29"/>
      <c r="K36" s="29"/>
      <c r="L36" s="29"/>
      <c r="M36" s="29"/>
    </row>
    <row r="37" spans="4:13" ht="15" customHeight="1" x14ac:dyDescent="0.2">
      <c r="D37" s="29"/>
      <c r="E37" s="27"/>
      <c r="F37" s="27"/>
      <c r="G37" s="27"/>
      <c r="H37" s="27"/>
      <c r="I37" s="10" t="s">
        <v>6</v>
      </c>
      <c r="J37" s="10" t="s">
        <v>7</v>
      </c>
      <c r="K37" s="10" t="s">
        <v>8</v>
      </c>
      <c r="L37" s="10" t="s">
        <v>9</v>
      </c>
      <c r="M37" s="10" t="s">
        <v>10</v>
      </c>
    </row>
    <row r="38" spans="4:13" ht="15" customHeight="1" x14ac:dyDescent="0.25">
      <c r="D38" s="11" t="s">
        <v>12</v>
      </c>
      <c r="E38" s="12">
        <f ca="1">SUM(E11:E34)</f>
        <v>7139.275506</v>
      </c>
      <c r="F38" s="12">
        <f ca="1">SUM(F11:F34)</f>
        <v>6721.4051564000001</v>
      </c>
      <c r="G38" s="12">
        <f ca="1">SUM(G11:G34)</f>
        <v>417.87034960000022</v>
      </c>
      <c r="H38" s="12">
        <f ca="1">SUMIF($H$11:$H$34,"&gt;=70",$H$11:$H$34)-70*COUNTIF($H$11:$H$34,"&gt;=70")</f>
        <v>41.52642000000003</v>
      </c>
      <c r="I38" s="12" t="s">
        <v>18</v>
      </c>
      <c r="J38" s="12" t="s">
        <v>18</v>
      </c>
      <c r="K38" s="12" t="s">
        <v>18</v>
      </c>
      <c r="L38" s="12" t="s">
        <v>18</v>
      </c>
      <c r="M38" s="12" t="s">
        <v>18</v>
      </c>
    </row>
    <row r="39" spans="4:13" ht="15" customHeight="1" thickBot="1" x14ac:dyDescent="0.3">
      <c r="D39" s="13" t="s">
        <v>13</v>
      </c>
      <c r="E39" s="14">
        <f ca="1">AVERAGEIFS(E$11:E$34,$D$11:$D$34, "&gt;="&amp;$F$6,$D$11:$D$34,"&lt;="&amp;$H$6)</f>
        <v>324.53990712000001</v>
      </c>
      <c r="F39" s="14">
        <f ca="1">AVERAGEIFS(F$11:F$34,$D$11:$D$34, "&gt;="&amp;$F$6,$D$11:$D$34,"&lt;="&amp;$H$6)</f>
        <v>244.32799512000003</v>
      </c>
      <c r="G39" s="14">
        <f ca="1">AVERAGEIFS(G$11:G$34,$D$11:$D$34, "&gt;="&amp;$F$6,$D$11:$D$34,"&lt;="&amp;$H$6)</f>
        <v>80.211912000000012</v>
      </c>
      <c r="H39" s="14">
        <f ca="1">IFERROR(AVERAGEIFS(H$11:H$34,$D$11:$D$34,"&gt;="&amp;$F$6,$D$11:$D$34,"&lt;="&amp;$H$6,$H$11:$H$34,"&gt;=70")-70,0)</f>
        <v>4.6182500000000033</v>
      </c>
      <c r="I39" s="14">
        <f ca="1">IF(OR(LEFT(DayType,3)="Typ",AND(VLOOKUP(DayType,dropdown_menus!$E$1:$F$14,2,FALSE)&gt;3,VLOOKUP(DayType,dropdown_menus!$E$1:$F$14,2,FALSE)&lt;11)),IFERROR(AVERAGEIFS(I$11:I$34,$D$11:$D$34, "&gt;="&amp;$F$6,$D$11:$D$34,"&lt;="&amp;$H$6),0),IFERROR($G39+SQRT(AVERAGEIFS(OFFSET(Data_ex_Ante!$A:$A, 0, MATCH("v_impact_onpk",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PEAK"),Data_ex_Ante!$E:$E,IF(LEFT(DayType,3)="typ","",VLOOKUP(DayType,dropdown_menus!$E$1:$F$14,2,FALSE)),Data_ex_Ante!$D:$D,ForecastYr))/1000*_xlfn.NORM.S.INV(I$1/100),0))</f>
        <v>72.608827888123045</v>
      </c>
      <c r="J39" s="14">
        <f ca="1">IF(OR(LEFT(DayType,3)="Typ",AND(VLOOKUP(DayType,dropdown_menus!$E$1:$F$14,2,FALSE)&gt;3,VLOOKUP(DayType,dropdown_menus!$E$1:$F$14,2,FALSE)&lt;11)),IFERROR(AVERAGEIFS(J$11:J$34,$D$11:$D$34, "&gt;="&amp;$F$6,$D$11:$D$34,"&lt;="&amp;$H$6),0),IFERROR($G39+SQRT(AVERAGEIFS(OFFSET(Data_ex_Ante!$A:$A, 0, MATCH("v_impact_onpk",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PEAK"),Data_ex_Ante!$E:$E,IF(LEFT(DayType,3)="typ","",VLOOKUP(DayType,dropdown_menus!$E$1:$F$14,2,FALSE)),Data_ex_Ante!$D:$D,ForecastYr))/1000*_xlfn.NORM.S.INV(J$1/100),0))</f>
        <v>77.100791609977847</v>
      </c>
      <c r="K39" s="14">
        <f ca="1">IF(OR(LEFT(DayType,3)="Typ",AND(VLOOKUP(DayType,dropdown_menus!$E$1:$F$14,2,FALSE)&gt;3,VLOOKUP(DayType,dropdown_menus!$E$1:$F$14,2,FALSE)&lt;11)),IFERROR(AVERAGEIFS(K$11:K$34,$D$11:$D$34, "&gt;="&amp;$F$6,$D$11:$D$34,"&lt;="&amp;$H$6),0),IFERROR($G39+SQRT(AVERAGEIFS(OFFSET(Data_ex_Ante!$A:$A, 0, MATCH("v_impact_onpk",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PEAK"),Data_ex_Ante!$E:$E,IF(LEFT(DayType,3)="typ","",VLOOKUP(DayType,dropdown_menus!$E$1:$F$14,2,FALSE)),Data_ex_Ante!$D:$D,ForecastYr))/1000*_xlfn.NORM.S.INV(K$1/100),0))</f>
        <v>80.211912000000012</v>
      </c>
      <c r="L39" s="14">
        <f ca="1">IF(OR(LEFT(DayType,3)="Typ",AND(VLOOKUP(DayType,dropdown_menus!$E$1:$F$14,2,FALSE)&gt;3,VLOOKUP(DayType,dropdown_menus!$E$1:$F$14,2,FALSE)&lt;11)),IFERROR(AVERAGEIFS(L$11:L$34,$D$11:$D$34, "&gt;="&amp;$F$6,$D$11:$D$34,"&lt;="&amp;$H$6),0),IFERROR($G39+SQRT(AVERAGEIFS(OFFSET(Data_ex_Ante!$A:$A, 0, MATCH("v_impact_onpk",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PEAK"),Data_ex_Ante!$E:$E,IF(LEFT(DayType,3)="typ","",VLOOKUP(DayType,dropdown_menus!$E$1:$F$14,2,FALSE)),Data_ex_Ante!$D:$D,ForecastYr))/1000*_xlfn.NORM.S.INV(L$1/100),0))</f>
        <v>83.323032390022178</v>
      </c>
      <c r="M39" s="14">
        <f ca="1">IF(OR(LEFT(DayType,3)="Typ",AND(VLOOKUP(DayType,dropdown_menus!$E$1:$F$14,2,FALSE)&gt;3,VLOOKUP(DayType,dropdown_menus!$E$1:$F$14,2,FALSE)&lt;11)),IFERROR(AVERAGEIFS(M$11:M$34,$D$11:$D$34, "&gt;="&amp;$F$6,$D$11:$D$34,"&lt;="&amp;$H$6),0),IFERROR($G39+SQRT(AVERAGEIFS(OFFSET(Data_ex_Ante!$A:$A, 0, MATCH("v_impact_onpk", Data_ex_Ante!$1:$1, 0)-1), Data_ex_Ante!$A:$A, VLOOKUP(DR_Program,dropdown_menus!$A$2:$B$3,2,FALSE)&amp;IF(NoticeGroup="Day Ahead","-DA","-DO"),Data_ex_Ante!$B:$B,WeatherYr,Data_ex_Ante!$C:$C,IF(LEFT(DayType,3)="Typ",DayType,"MONTHLY SYSTEM PEAK"),Data_ex_Ante!$E:$E,IF(LEFT(DayType,3)="typ","",VLOOKUP(DayType,dropdown_menus!$E$1:$F$14,2,FALSE)),Data_ex_Ante!$D:$D,ForecastYr))/1000*_xlfn.NORM.S.INV(M$1/100),0))</f>
        <v>87.81499611187698</v>
      </c>
    </row>
    <row r="40" spans="4:13" ht="15" customHeight="1" x14ac:dyDescent="0.25">
      <c r="E40" s="24"/>
      <c r="F40" s="24"/>
      <c r="G40" s="24"/>
      <c r="H40" s="24"/>
      <c r="I40" s="24"/>
      <c r="J40" s="24"/>
      <c r="K40" s="24"/>
      <c r="L40" s="24"/>
      <c r="M40" s="24"/>
    </row>
    <row r="41" spans="4:13" ht="15" customHeight="1" x14ac:dyDescent="0.25">
      <c r="D41" s="16"/>
      <c r="E41" s="16"/>
      <c r="F41" s="16"/>
      <c r="G41" s="16"/>
    </row>
  </sheetData>
  <mergeCells count="13">
    <mergeCell ref="I35:M36"/>
    <mergeCell ref="D35:D37"/>
    <mergeCell ref="F35:F37"/>
    <mergeCell ref="E35:E37"/>
    <mergeCell ref="G35:G37"/>
    <mergeCell ref="H35:H37"/>
    <mergeCell ref="D7:L7"/>
    <mergeCell ref="H8:H10"/>
    <mergeCell ref="I8:M9"/>
    <mergeCell ref="D8:D10"/>
    <mergeCell ref="F8:F10"/>
    <mergeCell ref="E8:E10"/>
    <mergeCell ref="G8:G10"/>
  </mergeCells>
  <conditionalFormatting sqref="D7:L7">
    <cfRule type="expression" dxfId="5" priority="10">
      <formula>D7&lt;&gt;""</formula>
    </cfRule>
  </conditionalFormatting>
  <conditionalFormatting sqref="E38:G39 I38:M38 H39 D11:M34">
    <cfRule type="expression" dxfId="4" priority="28">
      <formula>AND($D11&gt;=$F$6, $D11 &lt;=$H$6)</formula>
    </cfRule>
  </conditionalFormatting>
  <conditionalFormatting sqref="F6 H6">
    <cfRule type="expression" dxfId="3" priority="32">
      <formula>AND($E6&gt;=$F$6, $E6 &lt;=$H$6)</formula>
    </cfRule>
  </conditionalFormatting>
  <conditionalFormatting sqref="G6">
    <cfRule type="expression" dxfId="2" priority="5">
      <formula>AND($E6&gt;=$F$6, $E6 &lt;=$H$6)</formula>
    </cfRule>
  </conditionalFormatting>
  <conditionalFormatting sqref="I39:M39">
    <cfRule type="expression" dxfId="1" priority="2">
      <formula>AND($D39&gt;=$F$6, $D39 &lt;=$H$6)</formula>
    </cfRule>
  </conditionalFormatting>
  <conditionalFormatting sqref="I6">
    <cfRule type="expression" dxfId="0" priority="1">
      <formula>AND($E6&gt;=$F$6, $E6 &lt;=$H$6)</formula>
    </cfRule>
  </conditionalFormatting>
  <dataValidations count="4">
    <dataValidation type="list" allowBlank="1" showInputMessage="1" showErrorMessage="1" sqref="B10">
      <formula1>ForecastYrs</formula1>
    </dataValidation>
    <dataValidation type="list" allowBlank="1" showInputMessage="1" showErrorMessage="1" sqref="B11">
      <formula1>WeatherYrs</formula1>
    </dataValidation>
    <dataValidation type="list" allowBlank="1" showInputMessage="1" showErrorMessage="1" sqref="B12">
      <formula1>ImpactLevels</formula1>
    </dataValidation>
    <dataValidation type="list" allowBlank="1" showInputMessage="1" showErrorMessage="1" sqref="B5">
      <formula1>DayTypes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G9" sqref="G9"/>
    </sheetView>
  </sheetViews>
  <sheetFormatPr defaultRowHeight="15" x14ac:dyDescent="0.25"/>
  <cols>
    <col min="1" max="1" width="31.140625" style="9" bestFit="1" customWidth="1"/>
    <col min="2" max="2" width="24.7109375" style="9" bestFit="1" customWidth="1"/>
    <col min="3" max="3" width="11.85546875" style="9" bestFit="1" customWidth="1"/>
    <col min="4" max="4" width="12.28515625" style="9" bestFit="1" customWidth="1"/>
    <col min="5" max="5" width="24.28515625" style="9" bestFit="1" customWidth="1"/>
    <col min="6" max="6" width="6.28515625" style="9" bestFit="1" customWidth="1"/>
    <col min="7" max="7" width="5" style="9" bestFit="1" customWidth="1"/>
    <col min="8" max="8" width="8.28515625" style="9" bestFit="1" customWidth="1"/>
    <col min="9" max="9" width="31.140625" bestFit="1" customWidth="1"/>
    <col min="10" max="10" width="24.28515625" style="9" bestFit="1" customWidth="1"/>
  </cols>
  <sheetData>
    <row r="1" spans="1:11" x14ac:dyDescent="0.25">
      <c r="A1" s="9" t="s">
        <v>108</v>
      </c>
      <c r="B1" s="9" t="s">
        <v>109</v>
      </c>
      <c r="C1" s="9" t="s">
        <v>106</v>
      </c>
      <c r="D1" s="9" t="s">
        <v>98</v>
      </c>
      <c r="E1" s="9" t="s">
        <v>97</v>
      </c>
      <c r="F1" s="9" t="s">
        <v>95</v>
      </c>
      <c r="G1" s="9" t="s">
        <v>96</v>
      </c>
      <c r="H1" t="s">
        <v>101</v>
      </c>
    </row>
    <row r="2" spans="1:11" x14ac:dyDescent="0.25">
      <c r="A2" s="9" t="s">
        <v>16</v>
      </c>
      <c r="B2" s="9" t="s">
        <v>17</v>
      </c>
      <c r="C2" s="9" t="s">
        <v>107</v>
      </c>
      <c r="D2" s="9" t="s">
        <v>21</v>
      </c>
      <c r="E2" s="9" t="s">
        <v>135</v>
      </c>
      <c r="F2" s="21" t="s">
        <v>142</v>
      </c>
      <c r="G2" s="9">
        <v>2016</v>
      </c>
      <c r="H2" t="s">
        <v>4</v>
      </c>
      <c r="I2" s="9"/>
      <c r="K2" s="9"/>
    </row>
    <row r="3" spans="1:11" x14ac:dyDescent="0.25">
      <c r="D3" s="9" t="s">
        <v>20</v>
      </c>
      <c r="E3" s="9" t="s">
        <v>144</v>
      </c>
      <c r="F3" s="9">
        <v>1</v>
      </c>
      <c r="G3" s="9">
        <v>2017</v>
      </c>
      <c r="H3" t="s">
        <v>102</v>
      </c>
      <c r="I3" s="9"/>
      <c r="K3" s="9"/>
    </row>
    <row r="4" spans="1:11" x14ac:dyDescent="0.25">
      <c r="D4" s="9" t="s">
        <v>151</v>
      </c>
      <c r="E4" s="9" t="s">
        <v>145</v>
      </c>
      <c r="F4" s="9">
        <v>2</v>
      </c>
      <c r="G4" s="9">
        <v>2018</v>
      </c>
      <c r="H4"/>
      <c r="I4" s="9"/>
      <c r="K4" s="9"/>
    </row>
    <row r="5" spans="1:11" x14ac:dyDescent="0.25">
      <c r="B5"/>
      <c r="D5" s="9" t="s">
        <v>152</v>
      </c>
      <c r="E5" s="9" t="s">
        <v>146</v>
      </c>
      <c r="F5" s="9">
        <v>3</v>
      </c>
      <c r="G5" s="9">
        <v>2019</v>
      </c>
      <c r="H5"/>
      <c r="I5" s="9"/>
      <c r="K5" s="9"/>
    </row>
    <row r="6" spans="1:11" x14ac:dyDescent="0.25">
      <c r="B6"/>
      <c r="D6"/>
      <c r="E6" s="9" t="s">
        <v>147</v>
      </c>
      <c r="F6" s="9">
        <v>4</v>
      </c>
      <c r="G6" s="9">
        <v>2020</v>
      </c>
      <c r="H6"/>
      <c r="I6" s="9"/>
    </row>
    <row r="7" spans="1:11" x14ac:dyDescent="0.25">
      <c r="B7"/>
      <c r="D7"/>
      <c r="E7" s="9" t="s">
        <v>136</v>
      </c>
      <c r="F7" s="9">
        <v>5</v>
      </c>
      <c r="G7" s="9">
        <v>2021</v>
      </c>
      <c r="H7"/>
    </row>
    <row r="8" spans="1:11" x14ac:dyDescent="0.25">
      <c r="A8"/>
      <c r="B8"/>
      <c r="D8"/>
      <c r="E8" s="9" t="s">
        <v>137</v>
      </c>
      <c r="F8" s="9">
        <v>6</v>
      </c>
      <c r="G8" s="9">
        <v>2022</v>
      </c>
      <c r="H8"/>
    </row>
    <row r="9" spans="1:11" x14ac:dyDescent="0.25">
      <c r="A9"/>
      <c r="B9"/>
      <c r="D9"/>
      <c r="E9" s="9" t="s">
        <v>138</v>
      </c>
      <c r="F9" s="9">
        <v>7</v>
      </c>
      <c r="G9" s="9">
        <v>2023</v>
      </c>
      <c r="H9"/>
    </row>
    <row r="10" spans="1:11" x14ac:dyDescent="0.25">
      <c r="A10"/>
      <c r="B10"/>
      <c r="D10"/>
      <c r="E10" s="9" t="s">
        <v>139</v>
      </c>
      <c r="F10" s="9">
        <v>8</v>
      </c>
      <c r="G10" s="9">
        <v>2024</v>
      </c>
      <c r="H10"/>
    </row>
    <row r="11" spans="1:11" x14ac:dyDescent="0.25">
      <c r="A11"/>
      <c r="B11"/>
      <c r="D11"/>
      <c r="E11" s="9" t="s">
        <v>140</v>
      </c>
      <c r="F11" s="9">
        <v>9</v>
      </c>
      <c r="G11" s="9">
        <v>2025</v>
      </c>
      <c r="H11"/>
    </row>
    <row r="12" spans="1:11" x14ac:dyDescent="0.25">
      <c r="A12"/>
      <c r="B12"/>
      <c r="D12"/>
      <c r="E12" s="9" t="s">
        <v>141</v>
      </c>
      <c r="F12" s="9">
        <v>10</v>
      </c>
      <c r="G12" s="9">
        <v>2026</v>
      </c>
      <c r="H12"/>
    </row>
    <row r="13" spans="1:11" x14ac:dyDescent="0.25">
      <c r="A13"/>
      <c r="B13"/>
      <c r="E13" s="9" t="s">
        <v>148</v>
      </c>
      <c r="F13" s="9">
        <v>11</v>
      </c>
    </row>
    <row r="14" spans="1:11" x14ac:dyDescent="0.25">
      <c r="A14"/>
      <c r="B14"/>
      <c r="E14" s="9" t="s">
        <v>149</v>
      </c>
      <c r="F14" s="9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73"/>
  <sheetViews>
    <sheetView workbookViewId="0">
      <selection activeCell="G9" sqref="G9"/>
    </sheetView>
  </sheetViews>
  <sheetFormatPr defaultColWidth="8.85546875" defaultRowHeight="15" x14ac:dyDescent="0.25"/>
  <cols>
    <col min="1" max="1" width="8.85546875" style="9"/>
    <col min="2" max="2" width="14.5703125" style="9" bestFit="1" customWidth="1"/>
    <col min="3" max="3" width="25" style="9" bestFit="1" customWidth="1"/>
    <col min="4" max="5" width="8.85546875" style="9"/>
    <col min="6" max="6" width="8.85546875" style="19"/>
    <col min="7" max="30" width="8.85546875" style="9" customWidth="1"/>
    <col min="31" max="31" width="8.85546875" style="9"/>
    <col min="32" max="79" width="8.85546875" style="9" customWidth="1"/>
    <col min="80" max="16384" width="8.85546875" style="9"/>
  </cols>
  <sheetData>
    <row r="1" spans="1:104" x14ac:dyDescent="0.25">
      <c r="A1" s="9" t="s">
        <v>99</v>
      </c>
      <c r="B1" s="9" t="s">
        <v>98</v>
      </c>
      <c r="C1" s="9" t="s">
        <v>97</v>
      </c>
      <c r="D1" s="9" t="s">
        <v>96</v>
      </c>
      <c r="E1" s="9" t="s">
        <v>95</v>
      </c>
      <c r="F1" s="9" t="s">
        <v>94</v>
      </c>
      <c r="G1" s="9" t="s">
        <v>93</v>
      </c>
      <c r="H1" s="9" t="s">
        <v>92</v>
      </c>
      <c r="I1" s="9" t="s">
        <v>91</v>
      </c>
      <c r="J1" s="9" t="s">
        <v>90</v>
      </c>
      <c r="K1" s="9" t="s">
        <v>89</v>
      </c>
      <c r="L1" s="9" t="s">
        <v>88</v>
      </c>
      <c r="M1" s="9" t="s">
        <v>87</v>
      </c>
      <c r="N1" s="9" t="s">
        <v>86</v>
      </c>
      <c r="O1" s="9" t="s">
        <v>85</v>
      </c>
      <c r="P1" s="9" t="s">
        <v>84</v>
      </c>
      <c r="Q1" s="9" t="s">
        <v>83</v>
      </c>
      <c r="R1" s="9" t="s">
        <v>82</v>
      </c>
      <c r="S1" s="9" t="s">
        <v>81</v>
      </c>
      <c r="T1" s="9" t="s">
        <v>80</v>
      </c>
      <c r="U1" s="9" t="s">
        <v>79</v>
      </c>
      <c r="V1" s="9" t="s">
        <v>78</v>
      </c>
      <c r="W1" s="9" t="s">
        <v>77</v>
      </c>
      <c r="X1" s="9" t="s">
        <v>76</v>
      </c>
      <c r="Y1" s="9" t="s">
        <v>75</v>
      </c>
      <c r="Z1" s="9" t="s">
        <v>74</v>
      </c>
      <c r="AA1" s="9" t="s">
        <v>73</v>
      </c>
      <c r="AB1" s="9" t="s">
        <v>72</v>
      </c>
      <c r="AC1" s="9" t="s">
        <v>71</v>
      </c>
      <c r="AD1" s="9" t="s">
        <v>153</v>
      </c>
      <c r="AE1" s="9" t="s">
        <v>70</v>
      </c>
      <c r="AF1" s="9" t="s">
        <v>69</v>
      </c>
      <c r="AG1" s="9" t="s">
        <v>68</v>
      </c>
      <c r="AH1" s="9" t="s">
        <v>67</v>
      </c>
      <c r="AI1" s="9" t="s">
        <v>66</v>
      </c>
      <c r="AJ1" s="9" t="s">
        <v>65</v>
      </c>
      <c r="AK1" s="9" t="s">
        <v>64</v>
      </c>
      <c r="AL1" s="9" t="s">
        <v>63</v>
      </c>
      <c r="AM1" s="9" t="s">
        <v>62</v>
      </c>
      <c r="AN1" s="9" t="s">
        <v>61</v>
      </c>
      <c r="AO1" s="9" t="s">
        <v>60</v>
      </c>
      <c r="AP1" s="9" t="s">
        <v>59</v>
      </c>
      <c r="AQ1" s="9" t="s">
        <v>58</v>
      </c>
      <c r="AR1" s="9" t="s">
        <v>57</v>
      </c>
      <c r="AS1" s="9" t="s">
        <v>56</v>
      </c>
      <c r="AT1" s="9" t="s">
        <v>55</v>
      </c>
      <c r="AU1" s="9" t="s">
        <v>54</v>
      </c>
      <c r="AV1" s="9" t="s">
        <v>53</v>
      </c>
      <c r="AW1" s="9" t="s">
        <v>52</v>
      </c>
      <c r="AX1" s="9" t="s">
        <v>51</v>
      </c>
      <c r="AY1" s="9" t="s">
        <v>50</v>
      </c>
      <c r="AZ1" s="9" t="s">
        <v>49</v>
      </c>
      <c r="BA1" s="9" t="s">
        <v>48</v>
      </c>
      <c r="BB1" s="9" t="s">
        <v>47</v>
      </c>
      <c r="BC1" s="9" t="s">
        <v>154</v>
      </c>
      <c r="BD1" s="9" t="s">
        <v>46</v>
      </c>
      <c r="BE1" s="9" t="s">
        <v>45</v>
      </c>
      <c r="BF1" s="9" t="s">
        <v>44</v>
      </c>
      <c r="BG1" s="9" t="s">
        <v>43</v>
      </c>
      <c r="BH1" s="9" t="s">
        <v>42</v>
      </c>
      <c r="BI1" s="9" t="s">
        <v>41</v>
      </c>
      <c r="BJ1" s="9" t="s">
        <v>40</v>
      </c>
      <c r="BK1" s="9" t="s">
        <v>39</v>
      </c>
      <c r="BL1" s="9" t="s">
        <v>38</v>
      </c>
      <c r="BM1" s="9" t="s">
        <v>37</v>
      </c>
      <c r="BN1" s="9" t="s">
        <v>36</v>
      </c>
      <c r="BO1" s="9" t="s">
        <v>35</v>
      </c>
      <c r="BP1" s="9" t="s">
        <v>34</v>
      </c>
      <c r="BQ1" s="9" t="s">
        <v>33</v>
      </c>
      <c r="BR1" s="9" t="s">
        <v>32</v>
      </c>
      <c r="BS1" s="9" t="s">
        <v>31</v>
      </c>
      <c r="BT1" s="9" t="s">
        <v>30</v>
      </c>
      <c r="BU1" s="9" t="s">
        <v>29</v>
      </c>
      <c r="BV1" s="9" t="s">
        <v>28</v>
      </c>
      <c r="BW1" s="9" t="s">
        <v>27</v>
      </c>
      <c r="BX1" s="9" t="s">
        <v>26</v>
      </c>
      <c r="BY1" s="9" t="s">
        <v>25</v>
      </c>
      <c r="BZ1" s="9" t="s">
        <v>24</v>
      </c>
      <c r="CA1" s="9" t="s">
        <v>23</v>
      </c>
      <c r="CB1" s="9" t="s">
        <v>111</v>
      </c>
      <c r="CC1" s="9" t="s">
        <v>112</v>
      </c>
      <c r="CD1" s="9" t="s">
        <v>113</v>
      </c>
      <c r="CE1" s="9" t="s">
        <v>114</v>
      </c>
      <c r="CF1" s="9" t="s">
        <v>115</v>
      </c>
      <c r="CG1" s="9" t="s">
        <v>116</v>
      </c>
      <c r="CH1" s="9" t="s">
        <v>117</v>
      </c>
      <c r="CI1" s="9" t="s">
        <v>118</v>
      </c>
      <c r="CJ1" s="9" t="s">
        <v>119</v>
      </c>
      <c r="CK1" s="9" t="s">
        <v>120</v>
      </c>
      <c r="CL1" s="9" t="s">
        <v>121</v>
      </c>
      <c r="CM1" s="9" t="s">
        <v>122</v>
      </c>
      <c r="CN1" s="9" t="s">
        <v>123</v>
      </c>
      <c r="CO1" s="9" t="s">
        <v>124</v>
      </c>
      <c r="CP1" s="9" t="s">
        <v>125</v>
      </c>
      <c r="CQ1" s="9" t="s">
        <v>126</v>
      </c>
      <c r="CR1" s="9" t="s">
        <v>127</v>
      </c>
      <c r="CS1" s="9" t="s">
        <v>128</v>
      </c>
      <c r="CT1" s="9" t="s">
        <v>129</v>
      </c>
      <c r="CU1" s="9" t="s">
        <v>130</v>
      </c>
      <c r="CV1" s="9" t="s">
        <v>131</v>
      </c>
      <c r="CW1" s="9" t="s">
        <v>132</v>
      </c>
      <c r="CX1" s="9" t="s">
        <v>133</v>
      </c>
      <c r="CY1" s="9" t="s">
        <v>134</v>
      </c>
      <c r="CZ1" s="9" t="s">
        <v>155</v>
      </c>
    </row>
    <row r="2" spans="1:104" x14ac:dyDescent="0.25">
      <c r="A2" s="9" t="s">
        <v>22</v>
      </c>
      <c r="B2" s="9" t="s">
        <v>21</v>
      </c>
      <c r="C2" s="9" t="s">
        <v>150</v>
      </c>
      <c r="D2" s="9">
        <v>2016</v>
      </c>
      <c r="E2" s="9">
        <v>1</v>
      </c>
      <c r="F2" s="9">
        <v>222628.31359999999</v>
      </c>
      <c r="G2" s="9">
        <v>219353.84239999999</v>
      </c>
      <c r="H2" s="9">
        <v>217810.00999999998</v>
      </c>
      <c r="I2" s="9">
        <v>217427.848</v>
      </c>
      <c r="J2" s="9">
        <v>227432.19840000002</v>
      </c>
      <c r="K2" s="9">
        <v>241607.2824</v>
      </c>
      <c r="L2" s="9">
        <v>263704.53999999998</v>
      </c>
      <c r="M2" s="9">
        <v>270231.40759999998</v>
      </c>
      <c r="N2" s="9">
        <v>281483.55839999998</v>
      </c>
      <c r="O2" s="9">
        <v>288205.27120000002</v>
      </c>
      <c r="P2" s="9">
        <v>292140.71039999998</v>
      </c>
      <c r="Q2" s="9">
        <v>297286.30800000002</v>
      </c>
      <c r="R2" s="9">
        <v>296331.34960000002</v>
      </c>
      <c r="S2" s="9">
        <v>289337.33840000001</v>
      </c>
      <c r="T2" s="9">
        <v>292043.35159999999</v>
      </c>
      <c r="U2" s="9">
        <v>278012.96600000001</v>
      </c>
      <c r="V2" s="9">
        <v>208581.4676</v>
      </c>
      <c r="W2" s="9">
        <v>186842.766</v>
      </c>
      <c r="X2" s="9">
        <v>195896.11359999998</v>
      </c>
      <c r="Y2" s="9">
        <v>207726.8028</v>
      </c>
      <c r="Z2" s="9">
        <v>206640.1612</v>
      </c>
      <c r="AA2" s="9">
        <v>247503.6784</v>
      </c>
      <c r="AB2" s="9">
        <v>251264.30560000002</v>
      </c>
      <c r="AC2" s="9">
        <v>235241.70120000001</v>
      </c>
      <c r="AD2" s="9">
        <v>196979.05479999998</v>
      </c>
      <c r="AE2" s="9">
        <v>224602.92359999998</v>
      </c>
      <c r="AF2" s="9">
        <v>221890.27519999997</v>
      </c>
      <c r="AG2" s="9">
        <v>220364.17919999998</v>
      </c>
      <c r="AH2" s="9">
        <v>221082.94999999998</v>
      </c>
      <c r="AI2" s="9">
        <v>228611.47759999998</v>
      </c>
      <c r="AJ2" s="9">
        <v>242185.82080000002</v>
      </c>
      <c r="AK2" s="9">
        <v>263996.23359999998</v>
      </c>
      <c r="AL2" s="9">
        <v>271485.8432</v>
      </c>
      <c r="AM2" s="9">
        <v>282413.50719999999</v>
      </c>
      <c r="AN2" s="9">
        <v>284311.30200000003</v>
      </c>
      <c r="AO2" s="9">
        <v>287615.37640000001</v>
      </c>
      <c r="AP2" s="9">
        <v>287671.77559999999</v>
      </c>
      <c r="AQ2" s="9">
        <v>287555.78720000002</v>
      </c>
      <c r="AR2" s="9">
        <v>286967.04080000002</v>
      </c>
      <c r="AS2" s="9">
        <v>284225.81</v>
      </c>
      <c r="AT2" s="9">
        <v>287687.08760000003</v>
      </c>
      <c r="AU2" s="9">
        <v>284122.9644</v>
      </c>
      <c r="AV2" s="9">
        <v>282232.06</v>
      </c>
      <c r="AW2" s="9">
        <v>278980.42920000001</v>
      </c>
      <c r="AX2" s="9">
        <v>283152.94919999997</v>
      </c>
      <c r="AY2" s="9">
        <v>277883.5796</v>
      </c>
      <c r="AZ2" s="9">
        <v>273583.58720000001</v>
      </c>
      <c r="BA2" s="9">
        <v>252686.53520000001</v>
      </c>
      <c r="BB2" s="9">
        <v>237041.37160000001</v>
      </c>
      <c r="BC2" s="9">
        <v>280666.5356</v>
      </c>
      <c r="BD2" s="9">
        <v>39.944049999999997</v>
      </c>
      <c r="BE2" s="9">
        <v>39.423900000000003</v>
      </c>
      <c r="BF2" s="9">
        <v>38.684469999999997</v>
      </c>
      <c r="BG2" s="9">
        <v>37.922800000000002</v>
      </c>
      <c r="BH2" s="9">
        <v>37.441830000000003</v>
      </c>
      <c r="BI2" s="9">
        <v>36.94867</v>
      </c>
      <c r="BJ2" s="9">
        <v>36.507809999999999</v>
      </c>
      <c r="BK2" s="9">
        <v>36.167070000000002</v>
      </c>
      <c r="BL2" s="9">
        <v>36.653950000000002</v>
      </c>
      <c r="BM2" s="9">
        <v>39.36656</v>
      </c>
      <c r="BN2" s="9">
        <v>42.540019999999998</v>
      </c>
      <c r="BO2" s="9">
        <v>44.987499999999997</v>
      </c>
      <c r="BP2" s="9">
        <v>46.692659999999997</v>
      </c>
      <c r="BQ2" s="9">
        <v>47.88505</v>
      </c>
      <c r="BR2" s="9">
        <v>48.907870000000003</v>
      </c>
      <c r="BS2" s="9">
        <v>49.253300000000003</v>
      </c>
      <c r="BT2" s="9">
        <v>48.894179999999999</v>
      </c>
      <c r="BU2" s="9">
        <v>47.806629999999998</v>
      </c>
      <c r="BV2" s="9">
        <v>45.857030000000002</v>
      </c>
      <c r="BW2" s="9">
        <v>44.700980000000001</v>
      </c>
      <c r="BX2" s="9">
        <v>43.591679999999997</v>
      </c>
      <c r="BY2" s="9">
        <v>43.105690000000003</v>
      </c>
      <c r="BZ2" s="9">
        <v>42.359909999999999</v>
      </c>
      <c r="CA2" s="9">
        <v>41.62086</v>
      </c>
      <c r="CB2" s="9">
        <v>5273557.8607359994</v>
      </c>
      <c r="CC2" s="9">
        <v>4825423.5830239998</v>
      </c>
      <c r="CD2" s="9">
        <v>4379519.906432</v>
      </c>
      <c r="CE2" s="9">
        <v>3579183.4809280001</v>
      </c>
      <c r="CF2" s="9">
        <v>2640072.7304159999</v>
      </c>
      <c r="CG2" s="9">
        <v>1871811.3721120001</v>
      </c>
      <c r="CH2" s="9">
        <v>1219673.3171216</v>
      </c>
      <c r="CI2" s="9">
        <v>1205606.8533872</v>
      </c>
      <c r="CJ2" s="9">
        <v>1941233.5404000001</v>
      </c>
      <c r="CK2" s="9">
        <v>3385879.9135039998</v>
      </c>
      <c r="CL2" s="9">
        <v>5574443.1573600005</v>
      </c>
      <c r="CM2" s="9">
        <v>6473572.4180159997</v>
      </c>
      <c r="CN2" s="9">
        <v>7423329.8113919999</v>
      </c>
      <c r="CO2" s="9">
        <v>11154479.09928</v>
      </c>
      <c r="CP2" s="9">
        <v>13909803.896032</v>
      </c>
      <c r="CQ2" s="9">
        <v>7857901.3830239996</v>
      </c>
      <c r="CR2" s="9">
        <v>8314730.1205759998</v>
      </c>
      <c r="CS2" s="9">
        <v>14074321.311775999</v>
      </c>
      <c r="CT2" s="9">
        <v>14330431.7684</v>
      </c>
      <c r="CU2" s="9">
        <v>11893189.063184001</v>
      </c>
      <c r="CV2" s="9">
        <v>10190546.805648001</v>
      </c>
      <c r="CW2" s="9">
        <v>10130130.078816</v>
      </c>
      <c r="CX2" s="9">
        <v>7216367.4755039997</v>
      </c>
      <c r="CY2" s="9">
        <v>7265035.2843199996</v>
      </c>
      <c r="CZ2" s="9">
        <v>34844529.448959999</v>
      </c>
    </row>
    <row r="3" spans="1:104" x14ac:dyDescent="0.25">
      <c r="A3" s="9" t="s">
        <v>22</v>
      </c>
      <c r="B3" s="9" t="s">
        <v>21</v>
      </c>
      <c r="C3" s="9" t="s">
        <v>150</v>
      </c>
      <c r="D3" s="9">
        <v>2016</v>
      </c>
      <c r="E3" s="9">
        <v>2</v>
      </c>
      <c r="F3" s="9">
        <v>232139.1072</v>
      </c>
      <c r="G3" s="9">
        <v>228270.53039999999</v>
      </c>
      <c r="H3" s="9">
        <v>226266.5724</v>
      </c>
      <c r="I3" s="9">
        <v>225923.20080000002</v>
      </c>
      <c r="J3" s="9">
        <v>235491.54199999999</v>
      </c>
      <c r="K3" s="9">
        <v>249276.04240000001</v>
      </c>
      <c r="L3" s="9">
        <v>270791.95439999999</v>
      </c>
      <c r="M3" s="9">
        <v>278257.32</v>
      </c>
      <c r="N3" s="9">
        <v>292334.78999999998</v>
      </c>
      <c r="O3" s="9">
        <v>301808.32440000004</v>
      </c>
      <c r="P3" s="9">
        <v>308321.15600000002</v>
      </c>
      <c r="Q3" s="9">
        <v>316223.80680000002</v>
      </c>
      <c r="R3" s="9">
        <v>315727.82559999998</v>
      </c>
      <c r="S3" s="9">
        <v>310029.2096</v>
      </c>
      <c r="T3" s="9">
        <v>313898.93479999999</v>
      </c>
      <c r="U3" s="9">
        <v>298113.9216</v>
      </c>
      <c r="V3" s="9">
        <v>230486.9424</v>
      </c>
      <c r="W3" s="9">
        <v>208562.19999999998</v>
      </c>
      <c r="X3" s="9">
        <v>218326.66239999997</v>
      </c>
      <c r="Y3" s="9">
        <v>225476.47320000001</v>
      </c>
      <c r="Z3" s="9">
        <v>225717.6372</v>
      </c>
      <c r="AA3" s="9">
        <v>264918.016</v>
      </c>
      <c r="AB3" s="9">
        <v>263629.76640000002</v>
      </c>
      <c r="AC3" s="9">
        <v>246513.24720000001</v>
      </c>
      <c r="AD3" s="9">
        <v>217916.3008</v>
      </c>
      <c r="AE3" s="9">
        <v>234112.31359999999</v>
      </c>
      <c r="AF3" s="9">
        <v>230805.17679999999</v>
      </c>
      <c r="AG3" s="9">
        <v>228818.82759999999</v>
      </c>
      <c r="AH3" s="9">
        <v>229575.62320000003</v>
      </c>
      <c r="AI3" s="9">
        <v>236669.92800000001</v>
      </c>
      <c r="AJ3" s="9">
        <v>249854.19799999997</v>
      </c>
      <c r="AK3" s="9">
        <v>271083.52039999998</v>
      </c>
      <c r="AL3" s="9">
        <v>279510.86239999998</v>
      </c>
      <c r="AM3" s="9">
        <v>293263.97320000001</v>
      </c>
      <c r="AN3" s="9">
        <v>297917.16239999997</v>
      </c>
      <c r="AO3" s="9">
        <v>303799.2672</v>
      </c>
      <c r="AP3" s="9">
        <v>306616.42</v>
      </c>
      <c r="AQ3" s="9">
        <v>306958.7708</v>
      </c>
      <c r="AR3" s="9">
        <v>307660.57079999999</v>
      </c>
      <c r="AS3" s="9">
        <v>306087.26280000003</v>
      </c>
      <c r="AT3" s="9">
        <v>307780.89760000003</v>
      </c>
      <c r="AU3" s="9">
        <v>305972.4228</v>
      </c>
      <c r="AV3" s="9">
        <v>303880.54840000003</v>
      </c>
      <c r="AW3" s="9">
        <v>301349.34720000002</v>
      </c>
      <c r="AX3" s="9">
        <v>300846.60320000001</v>
      </c>
      <c r="AY3" s="9">
        <v>296908.10159999999</v>
      </c>
      <c r="AZ3" s="9">
        <v>290978.52960000001</v>
      </c>
      <c r="BA3" s="9">
        <v>265050.97519999999</v>
      </c>
      <c r="BB3" s="9">
        <v>248311.64159999997</v>
      </c>
      <c r="BC3" s="9">
        <v>301541.51280000003</v>
      </c>
      <c r="BD3" s="9">
        <v>47.560470000000002</v>
      </c>
      <c r="BE3" s="9">
        <v>47.129460000000002</v>
      </c>
      <c r="BF3" s="9">
        <v>46.809069999999998</v>
      </c>
      <c r="BG3" s="9">
        <v>46.326450000000001</v>
      </c>
      <c r="BH3" s="9">
        <v>45.820900000000002</v>
      </c>
      <c r="BI3" s="9">
        <v>45.27234</v>
      </c>
      <c r="BJ3" s="9">
        <v>44.707689999999999</v>
      </c>
      <c r="BK3" s="9">
        <v>44.932130000000001</v>
      </c>
      <c r="BL3" s="9">
        <v>45.916789999999999</v>
      </c>
      <c r="BM3" s="9">
        <v>49.168770000000002</v>
      </c>
      <c r="BN3" s="9">
        <v>52.308399999999999</v>
      </c>
      <c r="BO3" s="9">
        <v>55.249220000000001</v>
      </c>
      <c r="BP3" s="9">
        <v>57.034489999999998</v>
      </c>
      <c r="BQ3" s="9">
        <v>58.138420000000004</v>
      </c>
      <c r="BR3" s="9">
        <v>58.913049999999998</v>
      </c>
      <c r="BS3" s="9">
        <v>59.27028</v>
      </c>
      <c r="BT3" s="9">
        <v>58.483020000000003</v>
      </c>
      <c r="BU3" s="9">
        <v>57.565689999999996</v>
      </c>
      <c r="BV3" s="9">
        <v>55.566220000000001</v>
      </c>
      <c r="BW3" s="9">
        <v>53.52008</v>
      </c>
      <c r="BX3" s="9">
        <v>52.090710000000001</v>
      </c>
      <c r="BY3" s="9">
        <v>50.78445</v>
      </c>
      <c r="BZ3" s="9">
        <v>49.665790000000001</v>
      </c>
      <c r="CA3" s="9">
        <v>48.312069999999999</v>
      </c>
      <c r="CB3" s="9">
        <v>5300733.7463520002</v>
      </c>
      <c r="CC3" s="9">
        <v>4863762.2432960002</v>
      </c>
      <c r="CD3" s="9">
        <v>4412446.5096800001</v>
      </c>
      <c r="CE3" s="9">
        <v>3599560.1035679998</v>
      </c>
      <c r="CF3" s="9">
        <v>2652104.9510559998</v>
      </c>
      <c r="CG3" s="9">
        <v>1877293.4407039999</v>
      </c>
      <c r="CH3" s="9">
        <v>1219816.1081568</v>
      </c>
      <c r="CI3" s="9">
        <v>1204352.8322320001</v>
      </c>
      <c r="CJ3" s="9">
        <v>1942680.9888639997</v>
      </c>
      <c r="CK3" s="9">
        <v>3394273.1607840001</v>
      </c>
      <c r="CL3" s="9">
        <v>5564481.9765919996</v>
      </c>
      <c r="CM3" s="9">
        <v>6362258.9094239995</v>
      </c>
      <c r="CN3" s="9">
        <v>7210095.7415520009</v>
      </c>
      <c r="CO3" s="9">
        <v>10876046.349696001</v>
      </c>
      <c r="CP3" s="9">
        <v>13637818.723407999</v>
      </c>
      <c r="CQ3" s="9">
        <v>7701010.3436639998</v>
      </c>
      <c r="CR3" s="9">
        <v>8036147.5787999993</v>
      </c>
      <c r="CS3" s="9">
        <v>13715385.028048001</v>
      </c>
      <c r="CT3" s="9">
        <v>13805296.16312</v>
      </c>
      <c r="CU3" s="9">
        <v>11514296.226224</v>
      </c>
      <c r="CV3" s="9">
        <v>9934862.931135999</v>
      </c>
      <c r="CW3" s="9">
        <v>9950337.115840001</v>
      </c>
      <c r="CX3" s="9">
        <v>7200748.3831359996</v>
      </c>
      <c r="CY3" s="9">
        <v>7301908.5861919997</v>
      </c>
      <c r="CZ3" s="9">
        <v>34505119.879999995</v>
      </c>
    </row>
    <row r="4" spans="1:104" x14ac:dyDescent="0.25">
      <c r="A4" s="9" t="s">
        <v>22</v>
      </c>
      <c r="B4" s="9" t="s">
        <v>21</v>
      </c>
      <c r="C4" s="9" t="s">
        <v>150</v>
      </c>
      <c r="D4" s="9">
        <v>2016</v>
      </c>
      <c r="E4" s="9">
        <v>3</v>
      </c>
      <c r="F4" s="9">
        <v>247543.23440000002</v>
      </c>
      <c r="G4" s="9">
        <v>242066.00439999998</v>
      </c>
      <c r="H4" s="9">
        <v>239136.1808</v>
      </c>
      <c r="I4" s="9">
        <v>237259.69520000002</v>
      </c>
      <c r="J4" s="9">
        <v>245399.1716</v>
      </c>
      <c r="K4" s="9">
        <v>257837.492</v>
      </c>
      <c r="L4" s="9">
        <v>279614.21840000001</v>
      </c>
      <c r="M4" s="9">
        <v>288727.28279999999</v>
      </c>
      <c r="N4" s="9">
        <v>304037.11359999998</v>
      </c>
      <c r="O4" s="9">
        <v>315138.95159999997</v>
      </c>
      <c r="P4" s="9">
        <v>323766.88080000004</v>
      </c>
      <c r="Q4" s="9">
        <v>334839.75359999994</v>
      </c>
      <c r="R4" s="9">
        <v>337389.45680000004</v>
      </c>
      <c r="S4" s="9">
        <v>333624.49120000005</v>
      </c>
      <c r="T4" s="9">
        <v>338715.34839999996</v>
      </c>
      <c r="U4" s="9">
        <v>322177.75040000002</v>
      </c>
      <c r="V4" s="9">
        <v>255473.70199999999</v>
      </c>
      <c r="W4" s="9">
        <v>232683.06599999999</v>
      </c>
      <c r="X4" s="9">
        <v>241199.34520000001</v>
      </c>
      <c r="Y4" s="9">
        <v>243259.83000000002</v>
      </c>
      <c r="Z4" s="9">
        <v>241248.21600000001</v>
      </c>
      <c r="AA4" s="9">
        <v>286222.23959999997</v>
      </c>
      <c r="AB4" s="9">
        <v>282599.80319999997</v>
      </c>
      <c r="AC4" s="9">
        <v>264185.97480000003</v>
      </c>
      <c r="AD4" s="9">
        <v>239164.25279999999</v>
      </c>
      <c r="AE4" s="9">
        <v>249509.16759999999</v>
      </c>
      <c r="AF4" s="9">
        <v>244592.48440000002</v>
      </c>
      <c r="AG4" s="9">
        <v>241683.45960000003</v>
      </c>
      <c r="AH4" s="9">
        <v>240906.12039999999</v>
      </c>
      <c r="AI4" s="9">
        <v>246568.24280000001</v>
      </c>
      <c r="AJ4" s="9">
        <v>258407.99160000001</v>
      </c>
      <c r="AK4" s="9">
        <v>279903.87040000001</v>
      </c>
      <c r="AL4" s="9">
        <v>289989.37439999997</v>
      </c>
      <c r="AM4" s="9">
        <v>304975.484</v>
      </c>
      <c r="AN4" s="9">
        <v>311249.44839999999</v>
      </c>
      <c r="AO4" s="9">
        <v>319252.52039999998</v>
      </c>
      <c r="AP4" s="9">
        <v>325230.32520000002</v>
      </c>
      <c r="AQ4" s="9">
        <v>328621.04000000004</v>
      </c>
      <c r="AR4" s="9">
        <v>331285.20040000003</v>
      </c>
      <c r="AS4" s="9">
        <v>330943.87040000001</v>
      </c>
      <c r="AT4" s="9">
        <v>331853.53080000001</v>
      </c>
      <c r="AU4" s="9">
        <v>330974.49440000003</v>
      </c>
      <c r="AV4" s="9">
        <v>328059.34480000002</v>
      </c>
      <c r="AW4" s="9">
        <v>324287.87160000001</v>
      </c>
      <c r="AX4" s="9">
        <v>318675.13039999997</v>
      </c>
      <c r="AY4" s="9">
        <v>312493.038</v>
      </c>
      <c r="AZ4" s="9">
        <v>312299.34120000002</v>
      </c>
      <c r="BA4" s="9">
        <v>283994.59880000004</v>
      </c>
      <c r="BB4" s="9">
        <v>265922.61080000002</v>
      </c>
      <c r="BC4" s="9">
        <v>322830.55200000003</v>
      </c>
      <c r="BD4" s="9">
        <v>58.886830000000003</v>
      </c>
      <c r="BE4" s="9">
        <v>57.3324</v>
      </c>
      <c r="BF4" s="9">
        <v>56.337020000000003</v>
      </c>
      <c r="BG4" s="9">
        <v>55.617130000000003</v>
      </c>
      <c r="BH4" s="9">
        <v>54.581429999999997</v>
      </c>
      <c r="BI4" s="9">
        <v>53.626530000000002</v>
      </c>
      <c r="BJ4" s="9">
        <v>52.906149999999997</v>
      </c>
      <c r="BK4" s="9">
        <v>53.487690000000001</v>
      </c>
      <c r="BL4" s="9">
        <v>56.765360000000001</v>
      </c>
      <c r="BM4" s="9">
        <v>61.682830000000003</v>
      </c>
      <c r="BN4" s="9">
        <v>67.0411</v>
      </c>
      <c r="BO4" s="9">
        <v>71.489900000000006</v>
      </c>
      <c r="BP4" s="9">
        <v>74.573869999999999</v>
      </c>
      <c r="BQ4" s="9">
        <v>76.459370000000007</v>
      </c>
      <c r="BR4" s="9">
        <v>77.495500000000007</v>
      </c>
      <c r="BS4" s="9">
        <v>78.227519999999998</v>
      </c>
      <c r="BT4" s="9">
        <v>78.034949999999995</v>
      </c>
      <c r="BU4" s="9">
        <v>76.913439999999994</v>
      </c>
      <c r="BV4" s="9">
        <v>74.555980000000005</v>
      </c>
      <c r="BW4" s="9">
        <v>71.166529999999995</v>
      </c>
      <c r="BX4" s="9">
        <v>68.020489999999995</v>
      </c>
      <c r="BY4" s="9">
        <v>65.050929999999994</v>
      </c>
      <c r="BZ4" s="9">
        <v>62.743519999999997</v>
      </c>
      <c r="CA4" s="9">
        <v>60.799990000000001</v>
      </c>
      <c r="CB4" s="9">
        <v>5304716.2648480004</v>
      </c>
      <c r="CC4" s="9">
        <v>4863495.2224319996</v>
      </c>
      <c r="CD4" s="9">
        <v>4414250.5286879996</v>
      </c>
      <c r="CE4" s="9">
        <v>3603106.2708959999</v>
      </c>
      <c r="CF4" s="9">
        <v>2655089.3976639998</v>
      </c>
      <c r="CG4" s="9">
        <v>1880623.0606239999</v>
      </c>
      <c r="CH4" s="9">
        <v>1223225.020248</v>
      </c>
      <c r="CI4" s="9">
        <v>1207452.8793360002</v>
      </c>
      <c r="CJ4" s="9">
        <v>1945662.17912</v>
      </c>
      <c r="CK4" s="9">
        <v>3400434.1787680001</v>
      </c>
      <c r="CL4" s="9">
        <v>5557620.8429280007</v>
      </c>
      <c r="CM4" s="9">
        <v>6354288.9879040001</v>
      </c>
      <c r="CN4" s="9">
        <v>7202676.1435200004</v>
      </c>
      <c r="CO4" s="9">
        <v>10885305.786608001</v>
      </c>
      <c r="CP4" s="9">
        <v>13650757.838080002</v>
      </c>
      <c r="CQ4" s="9">
        <v>7694569.2794079995</v>
      </c>
      <c r="CR4" s="9">
        <v>8033900.6959199999</v>
      </c>
      <c r="CS4" s="9">
        <v>13748241.619728001</v>
      </c>
      <c r="CT4" s="9">
        <v>13835874.936575999</v>
      </c>
      <c r="CU4" s="9">
        <v>11537033.704064</v>
      </c>
      <c r="CV4" s="9">
        <v>9961499.8904960006</v>
      </c>
      <c r="CW4" s="9">
        <v>9963583.9557760004</v>
      </c>
      <c r="CX4" s="9">
        <v>7208776.9189919997</v>
      </c>
      <c r="CY4" s="9">
        <v>7297118.4923999999</v>
      </c>
      <c r="CZ4" s="9">
        <v>34531007.878399998</v>
      </c>
    </row>
    <row r="5" spans="1:104" x14ac:dyDescent="0.25">
      <c r="A5" s="9" t="s">
        <v>22</v>
      </c>
      <c r="B5" s="9" t="s">
        <v>21</v>
      </c>
      <c r="C5" s="9" t="s">
        <v>150</v>
      </c>
      <c r="D5" s="9">
        <v>2016</v>
      </c>
      <c r="E5" s="9">
        <v>4</v>
      </c>
      <c r="F5" s="9">
        <v>259937.2776</v>
      </c>
      <c r="G5" s="9">
        <v>254084.90360000002</v>
      </c>
      <c r="H5" s="9">
        <v>250420.35920000001</v>
      </c>
      <c r="I5" s="9">
        <v>248024.79680000001</v>
      </c>
      <c r="J5" s="9">
        <v>255262.14119999998</v>
      </c>
      <c r="K5" s="9">
        <v>267757.11600000004</v>
      </c>
      <c r="L5" s="9">
        <v>288098.59759999998</v>
      </c>
      <c r="M5" s="9">
        <v>298674.85120000003</v>
      </c>
      <c r="N5" s="9">
        <v>316434.85720000003</v>
      </c>
      <c r="O5" s="9">
        <v>330696.32640000002</v>
      </c>
      <c r="P5" s="9">
        <v>343394.0576</v>
      </c>
      <c r="Q5" s="9">
        <v>356147.03960000002</v>
      </c>
      <c r="R5" s="9">
        <v>341927.0404</v>
      </c>
      <c r="S5" s="9">
        <v>269604.76399999997</v>
      </c>
      <c r="T5" s="9">
        <v>271602.85239999997</v>
      </c>
      <c r="U5" s="9">
        <v>255767.05439999999</v>
      </c>
      <c r="V5" s="9">
        <v>265137.48800000001</v>
      </c>
      <c r="W5" s="9">
        <v>267978.11919999996</v>
      </c>
      <c r="X5" s="9">
        <v>341437.94960000005</v>
      </c>
      <c r="Y5" s="9">
        <v>330896.78600000002</v>
      </c>
      <c r="Z5" s="9">
        <v>324731.40919999999</v>
      </c>
      <c r="AA5" s="9">
        <v>315269.10359999997</v>
      </c>
      <c r="AB5" s="9">
        <v>299207.07079999999</v>
      </c>
      <c r="AC5" s="9">
        <v>279068.98359999998</v>
      </c>
      <c r="AD5" s="9">
        <v>243531.87320000003</v>
      </c>
      <c r="AE5" s="9">
        <v>261907.29399999999</v>
      </c>
      <c r="AF5" s="9">
        <v>256610.10759999999</v>
      </c>
      <c r="AG5" s="9">
        <v>252963.17200000002</v>
      </c>
      <c r="AH5" s="9">
        <v>251701.9736</v>
      </c>
      <c r="AI5" s="9">
        <v>256441.54800000001</v>
      </c>
      <c r="AJ5" s="9">
        <v>268336.42</v>
      </c>
      <c r="AK5" s="9">
        <v>288347.54519999999</v>
      </c>
      <c r="AL5" s="9">
        <v>299942.94</v>
      </c>
      <c r="AM5" s="9">
        <v>317423.37439999997</v>
      </c>
      <c r="AN5" s="9">
        <v>326772.88160000002</v>
      </c>
      <c r="AO5" s="9">
        <v>338783.35920000001</v>
      </c>
      <c r="AP5" s="9">
        <v>346350.03919999994</v>
      </c>
      <c r="AQ5" s="9">
        <v>350799.06840000005</v>
      </c>
      <c r="AR5" s="9">
        <v>353508.90960000001</v>
      </c>
      <c r="AS5" s="9">
        <v>353291.98959999997</v>
      </c>
      <c r="AT5" s="9">
        <v>351560.07479999994</v>
      </c>
      <c r="AU5" s="9">
        <v>348479.30039999995</v>
      </c>
      <c r="AV5" s="9">
        <v>343501.24160000001</v>
      </c>
      <c r="AW5" s="9">
        <v>334988.91800000001</v>
      </c>
      <c r="AX5" s="9">
        <v>334160.79399999999</v>
      </c>
      <c r="AY5" s="9">
        <v>328403.2268</v>
      </c>
      <c r="AZ5" s="9">
        <v>316909.7844</v>
      </c>
      <c r="BA5" s="9">
        <v>300657.5</v>
      </c>
      <c r="BB5" s="9">
        <v>280857.4252</v>
      </c>
      <c r="BC5" s="9">
        <v>350160.3028</v>
      </c>
      <c r="BD5" s="9">
        <v>70.333309999999997</v>
      </c>
      <c r="BE5" s="9">
        <v>68.623360000000005</v>
      </c>
      <c r="BF5" s="9">
        <v>66.618880000000004</v>
      </c>
      <c r="BG5" s="9">
        <v>64.964299999999994</v>
      </c>
      <c r="BH5" s="9">
        <v>63.797080000000001</v>
      </c>
      <c r="BI5" s="9">
        <v>62.708260000000003</v>
      </c>
      <c r="BJ5" s="9">
        <v>61.95185</v>
      </c>
      <c r="BK5" s="9">
        <v>61.966639999999998</v>
      </c>
      <c r="BL5" s="9">
        <v>65.107690000000005</v>
      </c>
      <c r="BM5" s="9">
        <v>70.878050000000002</v>
      </c>
      <c r="BN5" s="9">
        <v>76.855770000000007</v>
      </c>
      <c r="BO5" s="9">
        <v>82.174310000000006</v>
      </c>
      <c r="BP5" s="9">
        <v>85.937920000000005</v>
      </c>
      <c r="BQ5" s="9">
        <v>88.137069999999994</v>
      </c>
      <c r="BR5" s="9">
        <v>89.344099999999997</v>
      </c>
      <c r="BS5" s="9">
        <v>90.14282</v>
      </c>
      <c r="BT5" s="9">
        <v>90.266260000000003</v>
      </c>
      <c r="BU5" s="9">
        <v>89.670580000000001</v>
      </c>
      <c r="BV5" s="9">
        <v>88.142110000000002</v>
      </c>
      <c r="BW5" s="9">
        <v>84.934269999999998</v>
      </c>
      <c r="BX5" s="9">
        <v>80.390240000000006</v>
      </c>
      <c r="BY5" s="9">
        <v>76.580659999999995</v>
      </c>
      <c r="BZ5" s="9">
        <v>73.778940000000006</v>
      </c>
      <c r="CA5" s="9">
        <v>71.497579999999999</v>
      </c>
      <c r="CB5" s="9">
        <v>5481508.4994559996</v>
      </c>
      <c r="CC5" s="9">
        <v>5028147.776784</v>
      </c>
      <c r="CD5" s="9">
        <v>4565525.9890240002</v>
      </c>
      <c r="CE5" s="9">
        <v>3729682.301312</v>
      </c>
      <c r="CF5" s="9">
        <v>2749271.238384</v>
      </c>
      <c r="CG5" s="9">
        <v>1948220.0436160001</v>
      </c>
      <c r="CH5" s="9">
        <v>1267967.4595456</v>
      </c>
      <c r="CI5" s="9">
        <v>1252157.2193152001</v>
      </c>
      <c r="CJ5" s="9">
        <v>2019418.5519199998</v>
      </c>
      <c r="CK5" s="9">
        <v>3522215.2308639996</v>
      </c>
      <c r="CL5" s="9">
        <v>5732355.0630720006</v>
      </c>
      <c r="CM5" s="9">
        <v>6565652.2835200001</v>
      </c>
      <c r="CN5" s="9">
        <v>13660427.575344</v>
      </c>
      <c r="CO5" s="9">
        <v>14574710.270032</v>
      </c>
      <c r="CP5" s="9">
        <v>16326241.76832</v>
      </c>
      <c r="CQ5" s="9">
        <v>14197864.050303999</v>
      </c>
      <c r="CR5" s="9">
        <v>14294481.642320001</v>
      </c>
      <c r="CS5" s="9">
        <v>12542238.63112</v>
      </c>
      <c r="CT5" s="9">
        <v>8152244.6684800005</v>
      </c>
      <c r="CU5" s="9">
        <v>8123250.1102719996</v>
      </c>
      <c r="CV5" s="9">
        <v>7163147.2865920011</v>
      </c>
      <c r="CW5" s="9">
        <v>7279990.0808800003</v>
      </c>
      <c r="CX5" s="9">
        <v>7487330.1536000008</v>
      </c>
      <c r="CY5" s="9">
        <v>7559756.3066079998</v>
      </c>
      <c r="CZ5" s="9">
        <v>113888778.28944001</v>
      </c>
    </row>
    <row r="6" spans="1:104" x14ac:dyDescent="0.25">
      <c r="A6" s="9" t="s">
        <v>22</v>
      </c>
      <c r="B6" s="9" t="s">
        <v>21</v>
      </c>
      <c r="C6" s="9" t="s">
        <v>150</v>
      </c>
      <c r="D6" s="9">
        <v>2016</v>
      </c>
      <c r="E6" s="9">
        <v>5</v>
      </c>
      <c r="F6" s="9">
        <v>262996.6152</v>
      </c>
      <c r="G6" s="9">
        <v>258012.04879999999</v>
      </c>
      <c r="H6" s="9">
        <v>254344.56959999999</v>
      </c>
      <c r="I6" s="9">
        <v>253222.4552</v>
      </c>
      <c r="J6" s="9">
        <v>257064.7464</v>
      </c>
      <c r="K6" s="9">
        <v>270246.4644</v>
      </c>
      <c r="L6" s="9">
        <v>288346.90720000002</v>
      </c>
      <c r="M6" s="9">
        <v>302175.68479999999</v>
      </c>
      <c r="N6" s="9">
        <v>319745.43920000002</v>
      </c>
      <c r="O6" s="9">
        <v>329051.05200000003</v>
      </c>
      <c r="P6" s="9">
        <v>342671.58640000003</v>
      </c>
      <c r="Q6" s="9">
        <v>348484.14919999999</v>
      </c>
      <c r="R6" s="9">
        <v>335117.53880000004</v>
      </c>
      <c r="S6" s="9">
        <v>267347.00959999999</v>
      </c>
      <c r="T6" s="9">
        <v>260485.5748</v>
      </c>
      <c r="U6" s="9">
        <v>249055.5496</v>
      </c>
      <c r="V6" s="9">
        <v>265461.97480000003</v>
      </c>
      <c r="W6" s="9">
        <v>259730.94840000002</v>
      </c>
      <c r="X6" s="9">
        <v>330841.91800000001</v>
      </c>
      <c r="Y6" s="9">
        <v>332725.80439999996</v>
      </c>
      <c r="Z6" s="9">
        <v>330481.83079999994</v>
      </c>
      <c r="AA6" s="9">
        <v>321853.00839999999</v>
      </c>
      <c r="AB6" s="9">
        <v>307917.68479999999</v>
      </c>
      <c r="AC6" s="9">
        <v>287672.66879999998</v>
      </c>
      <c r="AD6" s="9">
        <v>238137.96600000001</v>
      </c>
      <c r="AE6" s="9">
        <v>262860.72120000003</v>
      </c>
      <c r="AF6" s="9">
        <v>257780.07199999999</v>
      </c>
      <c r="AG6" s="9">
        <v>254212.1208</v>
      </c>
      <c r="AH6" s="9">
        <v>252821.15320000003</v>
      </c>
      <c r="AI6" s="9">
        <v>257371.87960000001</v>
      </c>
      <c r="AJ6" s="9">
        <v>268541.09039999999</v>
      </c>
      <c r="AK6" s="9">
        <v>286895.3296</v>
      </c>
      <c r="AL6" s="9">
        <v>301645.76199999999</v>
      </c>
      <c r="AM6" s="9">
        <v>320738.6776</v>
      </c>
      <c r="AN6" s="9">
        <v>330956.88560000004</v>
      </c>
      <c r="AO6" s="9">
        <v>343805.44</v>
      </c>
      <c r="AP6" s="9">
        <v>351041.636</v>
      </c>
      <c r="AQ6" s="9">
        <v>354653.4816</v>
      </c>
      <c r="AR6" s="9">
        <v>356917.9988</v>
      </c>
      <c r="AS6" s="9">
        <v>356710.1384</v>
      </c>
      <c r="AT6" s="9">
        <v>355032.07079999999</v>
      </c>
      <c r="AU6" s="9">
        <v>352353.74679999996</v>
      </c>
      <c r="AV6" s="9">
        <v>346729.13879999996</v>
      </c>
      <c r="AW6" s="9">
        <v>337930.73600000003</v>
      </c>
      <c r="AX6" s="9">
        <v>335343.90119999996</v>
      </c>
      <c r="AY6" s="9">
        <v>332823.80120000005</v>
      </c>
      <c r="AZ6" s="9">
        <v>321719.02840000001</v>
      </c>
      <c r="BA6" s="9">
        <v>305592.81279999996</v>
      </c>
      <c r="BB6" s="9">
        <v>284977.50160000002</v>
      </c>
      <c r="BC6" s="9">
        <v>353664.83680000005</v>
      </c>
      <c r="BD6" s="9">
        <v>72.601420000000005</v>
      </c>
      <c r="BE6" s="9">
        <v>70.879940000000005</v>
      </c>
      <c r="BF6" s="9">
        <v>69.274190000000004</v>
      </c>
      <c r="BG6" s="9">
        <v>68.221310000000003</v>
      </c>
      <c r="BH6" s="9">
        <v>67.064440000000005</v>
      </c>
      <c r="BI6" s="9">
        <v>66.012789999999995</v>
      </c>
      <c r="BJ6" s="9">
        <v>65.638660000000002</v>
      </c>
      <c r="BK6" s="9">
        <v>66.118170000000006</v>
      </c>
      <c r="BL6" s="9">
        <v>69.644189999999995</v>
      </c>
      <c r="BM6" s="9">
        <v>75.485860000000002</v>
      </c>
      <c r="BN6" s="9">
        <v>81.197149999999993</v>
      </c>
      <c r="BO6" s="9">
        <v>85.362589999999997</v>
      </c>
      <c r="BP6" s="9">
        <v>88.611779999999996</v>
      </c>
      <c r="BQ6" s="9">
        <v>90.985069999999993</v>
      </c>
      <c r="BR6" s="9">
        <v>92.617040000000003</v>
      </c>
      <c r="BS6" s="9">
        <v>93.476389999999995</v>
      </c>
      <c r="BT6" s="9">
        <v>93.455510000000004</v>
      </c>
      <c r="BU6" s="9">
        <v>92.75215</v>
      </c>
      <c r="BV6" s="9">
        <v>91.088130000000007</v>
      </c>
      <c r="BW6" s="9">
        <v>88.783199999999994</v>
      </c>
      <c r="BX6" s="9">
        <v>85.517409999999998</v>
      </c>
      <c r="BY6" s="9">
        <v>81.494450000000001</v>
      </c>
      <c r="BZ6" s="9">
        <v>78.594610000000003</v>
      </c>
      <c r="CA6" s="9">
        <v>75.79392</v>
      </c>
      <c r="CB6" s="9">
        <v>1332543.5247872001</v>
      </c>
      <c r="CC6" s="9">
        <v>1205564.195176</v>
      </c>
      <c r="CD6" s="9">
        <v>1118601.1983872</v>
      </c>
      <c r="CE6" s="9">
        <v>970062.05063680001</v>
      </c>
      <c r="CF6" s="9">
        <v>733698.43817600003</v>
      </c>
      <c r="CG6" s="9">
        <v>517399.48983360006</v>
      </c>
      <c r="CH6" s="9">
        <v>348375.12010400003</v>
      </c>
      <c r="CI6" s="9">
        <v>353213.24508799997</v>
      </c>
      <c r="CJ6" s="9">
        <v>542262.55144159996</v>
      </c>
      <c r="CK6" s="9">
        <v>883978.75734080002</v>
      </c>
      <c r="CL6" s="9">
        <v>1378087.8407648001</v>
      </c>
      <c r="CM6" s="9">
        <v>1708191.0813440001</v>
      </c>
      <c r="CN6" s="9">
        <v>6823850.0617759991</v>
      </c>
      <c r="CO6" s="9">
        <v>6901580.8121920004</v>
      </c>
      <c r="CP6" s="9">
        <v>11351144.850144001</v>
      </c>
      <c r="CQ6" s="9">
        <v>8665230.8244479988</v>
      </c>
      <c r="CR6" s="9">
        <v>8450363.6940800007</v>
      </c>
      <c r="CS6" s="9">
        <v>5177996.9549440006</v>
      </c>
      <c r="CT6" s="9">
        <v>2832760.8473120001</v>
      </c>
      <c r="CU6" s="9">
        <v>2799016.899712</v>
      </c>
      <c r="CV6" s="9">
        <v>1854308.4801119999</v>
      </c>
      <c r="CW6" s="9">
        <v>1816220.5589439999</v>
      </c>
      <c r="CX6" s="9">
        <v>1820450.5601920001</v>
      </c>
      <c r="CY6" s="9">
        <v>1796825.7264320001</v>
      </c>
      <c r="CZ6" s="9">
        <v>103442726.70864001</v>
      </c>
    </row>
    <row r="7" spans="1:104" x14ac:dyDescent="0.25">
      <c r="A7" s="9" t="s">
        <v>22</v>
      </c>
      <c r="B7" s="9" t="s">
        <v>21</v>
      </c>
      <c r="C7" s="9" t="s">
        <v>150</v>
      </c>
      <c r="D7" s="9">
        <v>2016</v>
      </c>
      <c r="E7" s="9">
        <v>6</v>
      </c>
      <c r="F7" s="9">
        <v>283348.43239999999</v>
      </c>
      <c r="G7" s="9">
        <v>278549.52400000003</v>
      </c>
      <c r="H7" s="9">
        <v>274274.66879999998</v>
      </c>
      <c r="I7" s="9">
        <v>273119.37839999999</v>
      </c>
      <c r="J7" s="9">
        <v>278968.81760000001</v>
      </c>
      <c r="K7" s="9">
        <v>294233.98840000003</v>
      </c>
      <c r="L7" s="9">
        <v>312925.47440000001</v>
      </c>
      <c r="M7" s="9">
        <v>324954.32640000002</v>
      </c>
      <c r="N7" s="9">
        <v>339711.52160000004</v>
      </c>
      <c r="O7" s="9">
        <v>347894.76479999995</v>
      </c>
      <c r="P7" s="9">
        <v>359112.59119999997</v>
      </c>
      <c r="Q7" s="9">
        <v>362105.57679999998</v>
      </c>
      <c r="R7" s="9">
        <v>344351.95079999999</v>
      </c>
      <c r="S7" s="9">
        <v>276336.8124</v>
      </c>
      <c r="T7" s="9">
        <v>269987.05360000004</v>
      </c>
      <c r="U7" s="9">
        <v>259155.21720000001</v>
      </c>
      <c r="V7" s="9">
        <v>275899.272</v>
      </c>
      <c r="W7" s="9">
        <v>269859.07079999999</v>
      </c>
      <c r="X7" s="9">
        <v>343072.37799999997</v>
      </c>
      <c r="Y7" s="9">
        <v>345797.14840000001</v>
      </c>
      <c r="Z7" s="9">
        <v>345166.03880000004</v>
      </c>
      <c r="AA7" s="9">
        <v>336280.86800000002</v>
      </c>
      <c r="AB7" s="9">
        <v>322073.24599999998</v>
      </c>
      <c r="AC7" s="9">
        <v>303702.80160000001</v>
      </c>
      <c r="AD7" s="9">
        <v>247853.0472</v>
      </c>
      <c r="AE7" s="9">
        <v>283205.26520000002</v>
      </c>
      <c r="AF7" s="9">
        <v>278315.25040000002</v>
      </c>
      <c r="AG7" s="9">
        <v>274138.39199999999</v>
      </c>
      <c r="AH7" s="9">
        <v>272712.84479999996</v>
      </c>
      <c r="AI7" s="9">
        <v>279273.90919999999</v>
      </c>
      <c r="AJ7" s="9">
        <v>292523.25520000001</v>
      </c>
      <c r="AK7" s="9">
        <v>311463.30599999998</v>
      </c>
      <c r="AL7" s="9">
        <v>324424.14840000001</v>
      </c>
      <c r="AM7" s="9">
        <v>340710.8848</v>
      </c>
      <c r="AN7" s="9">
        <v>349811.18920000002</v>
      </c>
      <c r="AO7" s="9">
        <v>360270.17839999998</v>
      </c>
      <c r="AP7" s="9">
        <v>364699.04680000001</v>
      </c>
      <c r="AQ7" s="9">
        <v>363945.69640000002</v>
      </c>
      <c r="AR7" s="9">
        <v>366191.71160000004</v>
      </c>
      <c r="AS7" s="9">
        <v>366419.22239999997</v>
      </c>
      <c r="AT7" s="9">
        <v>365368.18120000005</v>
      </c>
      <c r="AU7" s="9">
        <v>362974.788</v>
      </c>
      <c r="AV7" s="9">
        <v>357042.40880000003</v>
      </c>
      <c r="AW7" s="9">
        <v>350176.12520000001</v>
      </c>
      <c r="AX7" s="9">
        <v>348411.41719999997</v>
      </c>
      <c r="AY7" s="9">
        <v>347524.72480000003</v>
      </c>
      <c r="AZ7" s="9">
        <v>336153.6508</v>
      </c>
      <c r="BA7" s="9">
        <v>319751.81920000003</v>
      </c>
      <c r="BB7" s="9">
        <v>301010.56920000003</v>
      </c>
      <c r="BC7" s="9">
        <v>363599.26240000001</v>
      </c>
      <c r="BD7" s="9">
        <v>74.384289999999993</v>
      </c>
      <c r="BE7" s="9">
        <v>72.889470000000003</v>
      </c>
      <c r="BF7" s="9">
        <v>71.693579999999997</v>
      </c>
      <c r="BG7" s="9">
        <v>70.432239999999993</v>
      </c>
      <c r="BH7" s="9">
        <v>69.219189999999998</v>
      </c>
      <c r="BI7" s="9">
        <v>67.901240000000001</v>
      </c>
      <c r="BJ7" s="9">
        <v>67.283079999999998</v>
      </c>
      <c r="BK7" s="9">
        <v>68.180509999999998</v>
      </c>
      <c r="BL7" s="9">
        <v>71.749420000000001</v>
      </c>
      <c r="BM7" s="9">
        <v>76.752459999999999</v>
      </c>
      <c r="BN7" s="9">
        <v>81.761229999999998</v>
      </c>
      <c r="BO7" s="9">
        <v>85.841390000000004</v>
      </c>
      <c r="BP7" s="9">
        <v>88.893389999999997</v>
      </c>
      <c r="BQ7" s="9">
        <v>91.207499999999996</v>
      </c>
      <c r="BR7" s="9">
        <v>92.861810000000006</v>
      </c>
      <c r="BS7" s="9">
        <v>93.570939999999993</v>
      </c>
      <c r="BT7" s="9">
        <v>94.208889999999997</v>
      </c>
      <c r="BU7" s="9">
        <v>93.763300000000001</v>
      </c>
      <c r="BV7" s="9">
        <v>92.605109999999996</v>
      </c>
      <c r="BW7" s="9">
        <v>90.685140000000004</v>
      </c>
      <c r="BX7" s="9">
        <v>87.219759999999994</v>
      </c>
      <c r="BY7" s="9">
        <v>83.084389999999999</v>
      </c>
      <c r="BZ7" s="9">
        <v>80.247489999999999</v>
      </c>
      <c r="CA7" s="9">
        <v>78.253900000000002</v>
      </c>
      <c r="CB7" s="9">
        <v>1313452.6727344</v>
      </c>
      <c r="CC7" s="9">
        <v>1185366.0206255999</v>
      </c>
      <c r="CD7" s="9">
        <v>1095723.5345935998</v>
      </c>
      <c r="CE7" s="9">
        <v>948070.44022240001</v>
      </c>
      <c r="CF7" s="9">
        <v>716588.75067999994</v>
      </c>
      <c r="CG7" s="9">
        <v>502816.89430719998</v>
      </c>
      <c r="CH7" s="9">
        <v>339194.48691040004</v>
      </c>
      <c r="CI7" s="9">
        <v>344646.92269919999</v>
      </c>
      <c r="CJ7" s="9">
        <v>526984.0734928</v>
      </c>
      <c r="CK7" s="9">
        <v>857205.03119679994</v>
      </c>
      <c r="CL7" s="9">
        <v>1351804.6840496</v>
      </c>
      <c r="CM7" s="9">
        <v>1672034.1769119999</v>
      </c>
      <c r="CN7" s="9">
        <v>6920514.8708960004</v>
      </c>
      <c r="CO7" s="9">
        <v>6997779.9629760003</v>
      </c>
      <c r="CP7" s="9">
        <v>11354039.747072</v>
      </c>
      <c r="CQ7" s="9">
        <v>8724387.3430559989</v>
      </c>
      <c r="CR7" s="9">
        <v>8282570.388224001</v>
      </c>
      <c r="CS7" s="9">
        <v>5036606.1511040004</v>
      </c>
      <c r="CT7" s="9">
        <v>2847417.6876639999</v>
      </c>
      <c r="CU7" s="9">
        <v>2831523.4335520002</v>
      </c>
      <c r="CV7" s="9">
        <v>1809942.3122879998</v>
      </c>
      <c r="CW7" s="9">
        <v>1767030.1056320001</v>
      </c>
      <c r="CX7" s="9">
        <v>1776642.8567359999</v>
      </c>
      <c r="CY7" s="9">
        <v>1768589.8982400002</v>
      </c>
      <c r="CZ7" s="9">
        <v>104440700.90608001</v>
      </c>
    </row>
    <row r="8" spans="1:104" x14ac:dyDescent="0.25">
      <c r="A8" s="9" t="s">
        <v>22</v>
      </c>
      <c r="B8" s="9" t="s">
        <v>21</v>
      </c>
      <c r="C8" s="9" t="s">
        <v>150</v>
      </c>
      <c r="D8" s="9">
        <v>2016</v>
      </c>
      <c r="E8" s="9">
        <v>7</v>
      </c>
      <c r="F8" s="9">
        <v>302404.21639999998</v>
      </c>
      <c r="G8" s="9">
        <v>297561.41359999997</v>
      </c>
      <c r="H8" s="9">
        <v>293304.42239999998</v>
      </c>
      <c r="I8" s="9">
        <v>292514.5784</v>
      </c>
      <c r="J8" s="9">
        <v>299328.67359999998</v>
      </c>
      <c r="K8" s="9">
        <v>316650.5012</v>
      </c>
      <c r="L8" s="9">
        <v>336003.5932</v>
      </c>
      <c r="M8" s="9">
        <v>348752.87479999999</v>
      </c>
      <c r="N8" s="9">
        <v>362658.33999999997</v>
      </c>
      <c r="O8" s="9">
        <v>369459.42000000004</v>
      </c>
      <c r="P8" s="9">
        <v>379781.62200000003</v>
      </c>
      <c r="Q8" s="9">
        <v>381359.14079999999</v>
      </c>
      <c r="R8" s="9">
        <v>362940.59119999997</v>
      </c>
      <c r="S8" s="9">
        <v>294637.71480000002</v>
      </c>
      <c r="T8" s="9">
        <v>286256.18119999999</v>
      </c>
      <c r="U8" s="9">
        <v>274655.04440000001</v>
      </c>
      <c r="V8" s="9">
        <v>291502.2</v>
      </c>
      <c r="W8" s="9">
        <v>286202.71679999999</v>
      </c>
      <c r="X8" s="9">
        <v>360446.39399999997</v>
      </c>
      <c r="Y8" s="9">
        <v>363568.766</v>
      </c>
      <c r="Z8" s="9">
        <v>363207.14760000003</v>
      </c>
      <c r="AA8" s="9">
        <v>353921.18520000001</v>
      </c>
      <c r="AB8" s="9">
        <v>338887.60839999997</v>
      </c>
      <c r="AC8" s="9">
        <v>319707.03159999999</v>
      </c>
      <c r="AD8" s="9">
        <v>264518.2452</v>
      </c>
      <c r="AE8" s="9">
        <v>302362.6188</v>
      </c>
      <c r="AF8" s="9">
        <v>297349.21480000002</v>
      </c>
      <c r="AG8" s="9">
        <v>293068.10720000003</v>
      </c>
      <c r="AH8" s="9">
        <v>292026.38080000004</v>
      </c>
      <c r="AI8" s="9">
        <v>299529.26079999999</v>
      </c>
      <c r="AJ8" s="9">
        <v>314952.52799999999</v>
      </c>
      <c r="AK8" s="9">
        <v>334607.64919999999</v>
      </c>
      <c r="AL8" s="9">
        <v>348182.88560000004</v>
      </c>
      <c r="AM8" s="9">
        <v>363772.67080000002</v>
      </c>
      <c r="AN8" s="9">
        <v>371324.80439999996</v>
      </c>
      <c r="AO8" s="9">
        <v>380995.09800000006</v>
      </c>
      <c r="AP8" s="9">
        <v>384065.79200000002</v>
      </c>
      <c r="AQ8" s="9">
        <v>382526.68079999997</v>
      </c>
      <c r="AR8" s="9">
        <v>384614.47200000001</v>
      </c>
      <c r="AS8" s="9">
        <v>383240.85800000001</v>
      </c>
      <c r="AT8" s="9">
        <v>381129.33319999999</v>
      </c>
      <c r="AU8" s="9">
        <v>378737.59880000004</v>
      </c>
      <c r="AV8" s="9">
        <v>373545.04439999996</v>
      </c>
      <c r="AW8" s="9">
        <v>367511.47839999996</v>
      </c>
      <c r="AX8" s="9">
        <v>366351.08399999997</v>
      </c>
      <c r="AY8" s="9">
        <v>365647.24239999999</v>
      </c>
      <c r="AZ8" s="9">
        <v>353826.88879999996</v>
      </c>
      <c r="BA8" s="9">
        <v>336690.71919999999</v>
      </c>
      <c r="BB8" s="9">
        <v>317070.3052</v>
      </c>
      <c r="BC8" s="9">
        <v>380475.12799999997</v>
      </c>
      <c r="BD8" s="9">
        <v>76.706019999999995</v>
      </c>
      <c r="BE8" s="9">
        <v>75.647779999999997</v>
      </c>
      <c r="BF8" s="9">
        <v>74.406880000000001</v>
      </c>
      <c r="BG8" s="9">
        <v>73.499880000000005</v>
      </c>
      <c r="BH8" s="9">
        <v>72.675619999999995</v>
      </c>
      <c r="BI8" s="9">
        <v>71.885819999999995</v>
      </c>
      <c r="BJ8" s="9">
        <v>71.400599999999997</v>
      </c>
      <c r="BK8" s="9">
        <v>71.73</v>
      </c>
      <c r="BL8" s="9">
        <v>74.906210000000002</v>
      </c>
      <c r="BM8" s="9">
        <v>79.815619999999996</v>
      </c>
      <c r="BN8" s="9">
        <v>84.545670000000001</v>
      </c>
      <c r="BO8" s="9">
        <v>88.362189999999998</v>
      </c>
      <c r="BP8" s="9">
        <v>90.781999999999996</v>
      </c>
      <c r="BQ8" s="9">
        <v>92.795779999999993</v>
      </c>
      <c r="BR8" s="9">
        <v>94.328879999999998</v>
      </c>
      <c r="BS8" s="9">
        <v>94.878129999999999</v>
      </c>
      <c r="BT8" s="9">
        <v>95.297939999999997</v>
      </c>
      <c r="BU8" s="9">
        <v>94.585099999999997</v>
      </c>
      <c r="BV8" s="9">
        <v>93.138530000000003</v>
      </c>
      <c r="BW8" s="9">
        <v>91.132630000000006</v>
      </c>
      <c r="BX8" s="9">
        <v>88.103170000000006</v>
      </c>
      <c r="BY8" s="9">
        <v>84.861369999999994</v>
      </c>
      <c r="BZ8" s="9">
        <v>82.37679</v>
      </c>
      <c r="CA8" s="9">
        <v>80.702510000000004</v>
      </c>
      <c r="CB8" s="9">
        <v>1314032.9546608001</v>
      </c>
      <c r="CC8" s="9">
        <v>1192985.0702176001</v>
      </c>
      <c r="CD8" s="9">
        <v>1096763.9390576</v>
      </c>
      <c r="CE8" s="9">
        <v>950050.30223839998</v>
      </c>
      <c r="CF8" s="9">
        <v>711031.4603568</v>
      </c>
      <c r="CG8" s="9">
        <v>494720.7891472</v>
      </c>
      <c r="CH8" s="9">
        <v>330956.07916800003</v>
      </c>
      <c r="CI8" s="9">
        <v>333452.39861119998</v>
      </c>
      <c r="CJ8" s="9">
        <v>512649.7748064</v>
      </c>
      <c r="CK8" s="9">
        <v>836991.71460960002</v>
      </c>
      <c r="CL8" s="9">
        <v>1317551.7686320001</v>
      </c>
      <c r="CM8" s="9">
        <v>1633532.6990400001</v>
      </c>
      <c r="CN8" s="9">
        <v>6899232.9824000001</v>
      </c>
      <c r="CO8" s="9">
        <v>6970980.1860159999</v>
      </c>
      <c r="CP8" s="9">
        <v>11250670.109183999</v>
      </c>
      <c r="CQ8" s="9">
        <v>8539884.0669119991</v>
      </c>
      <c r="CR8" s="9">
        <v>8294853.347968</v>
      </c>
      <c r="CS8" s="9">
        <v>4958360.8970720004</v>
      </c>
      <c r="CT8" s="9">
        <v>2732356.1179200001</v>
      </c>
      <c r="CU8" s="9">
        <v>2719962.442208</v>
      </c>
      <c r="CV8" s="9">
        <v>1777715.8247199999</v>
      </c>
      <c r="CW8" s="9">
        <v>1758490.3225119999</v>
      </c>
      <c r="CX8" s="9">
        <v>1781089.405392</v>
      </c>
      <c r="CY8" s="9">
        <v>1784938.4134560002</v>
      </c>
      <c r="CZ8" s="9">
        <v>104603844.14128001</v>
      </c>
    </row>
    <row r="9" spans="1:104" x14ac:dyDescent="0.25">
      <c r="A9" s="9" t="s">
        <v>22</v>
      </c>
      <c r="B9" s="9" t="s">
        <v>21</v>
      </c>
      <c r="C9" s="9" t="s">
        <v>150</v>
      </c>
      <c r="D9" s="9">
        <v>2016</v>
      </c>
      <c r="E9" s="9">
        <v>8</v>
      </c>
      <c r="F9" s="9">
        <v>304661.8432</v>
      </c>
      <c r="G9" s="9">
        <v>299536.27879999997</v>
      </c>
      <c r="H9" s="9">
        <v>295383.5368</v>
      </c>
      <c r="I9" s="9">
        <v>294958.11839999998</v>
      </c>
      <c r="J9" s="9">
        <v>303106.78200000001</v>
      </c>
      <c r="K9" s="9">
        <v>321376.93280000001</v>
      </c>
      <c r="L9" s="9">
        <v>342138.47360000003</v>
      </c>
      <c r="M9" s="9">
        <v>353599.25040000002</v>
      </c>
      <c r="N9" s="9">
        <v>368828.82079999999</v>
      </c>
      <c r="O9" s="9">
        <v>376379.93359999999</v>
      </c>
      <c r="P9" s="9">
        <v>387872.99320000003</v>
      </c>
      <c r="Q9" s="9">
        <v>390264.47239999997</v>
      </c>
      <c r="R9" s="9">
        <v>372644.18840000004</v>
      </c>
      <c r="S9" s="9">
        <v>304153.61239999998</v>
      </c>
      <c r="T9" s="9">
        <v>296649.58400000003</v>
      </c>
      <c r="U9" s="9">
        <v>284001.10639999999</v>
      </c>
      <c r="V9" s="9">
        <v>299726.40279999998</v>
      </c>
      <c r="W9" s="9">
        <v>294344.7452</v>
      </c>
      <c r="X9" s="9">
        <v>368278.73720000003</v>
      </c>
      <c r="Y9" s="9">
        <v>373962.29639999999</v>
      </c>
      <c r="Z9" s="9">
        <v>371526.79520000005</v>
      </c>
      <c r="AA9" s="9">
        <v>361041.13760000002</v>
      </c>
      <c r="AB9" s="9">
        <v>345912.37119999999</v>
      </c>
      <c r="AC9" s="9">
        <v>325983.93079999997</v>
      </c>
      <c r="AD9" s="9">
        <v>273358.62839999999</v>
      </c>
      <c r="AE9" s="9">
        <v>304618.45919999998</v>
      </c>
      <c r="AF9" s="9">
        <v>299322.29359999998</v>
      </c>
      <c r="AG9" s="9">
        <v>295146.07319999998</v>
      </c>
      <c r="AH9" s="9">
        <v>294467.24119999999</v>
      </c>
      <c r="AI9" s="9">
        <v>303308.26240000001</v>
      </c>
      <c r="AJ9" s="9">
        <v>319679.9804</v>
      </c>
      <c r="AK9" s="9">
        <v>340744.18840000004</v>
      </c>
      <c r="AL9" s="9">
        <v>353029.64399999997</v>
      </c>
      <c r="AM9" s="9">
        <v>369938.17520000006</v>
      </c>
      <c r="AN9" s="9">
        <v>378244.42479999998</v>
      </c>
      <c r="AO9" s="9">
        <v>389086.21399999998</v>
      </c>
      <c r="AP9" s="9">
        <v>392972.65480000002</v>
      </c>
      <c r="AQ9" s="9">
        <v>392243.16560000001</v>
      </c>
      <c r="AR9" s="9">
        <v>394199.0184</v>
      </c>
      <c r="AS9" s="9">
        <v>393737.10639999999</v>
      </c>
      <c r="AT9" s="9">
        <v>390563.05640000006</v>
      </c>
      <c r="AU9" s="9">
        <v>387023.04959999997</v>
      </c>
      <c r="AV9" s="9">
        <v>381754.31799999997</v>
      </c>
      <c r="AW9" s="9">
        <v>375311.79399999999</v>
      </c>
      <c r="AX9" s="9">
        <v>376711.69359999994</v>
      </c>
      <c r="AY9" s="9">
        <v>373960.12719999999</v>
      </c>
      <c r="AZ9" s="9">
        <v>360937.90919999999</v>
      </c>
      <c r="BA9" s="9">
        <v>343705.40160000004</v>
      </c>
      <c r="BB9" s="9">
        <v>323333.42359999998</v>
      </c>
      <c r="BC9" s="9">
        <v>389520.81960000005</v>
      </c>
      <c r="BD9" s="9">
        <v>78.283469999999994</v>
      </c>
      <c r="BE9" s="9">
        <v>77.267849999999996</v>
      </c>
      <c r="BF9" s="9">
        <v>75.959180000000003</v>
      </c>
      <c r="BG9" s="9">
        <v>75.138570000000001</v>
      </c>
      <c r="BH9" s="9">
        <v>74.297600000000003</v>
      </c>
      <c r="BI9" s="9">
        <v>73.565340000000006</v>
      </c>
      <c r="BJ9" s="9">
        <v>72.940190000000001</v>
      </c>
      <c r="BK9" s="9">
        <v>72.901660000000007</v>
      </c>
      <c r="BL9" s="9">
        <v>75.568920000000006</v>
      </c>
      <c r="BM9" s="9">
        <v>80.079059999999998</v>
      </c>
      <c r="BN9" s="9">
        <v>84.494370000000004</v>
      </c>
      <c r="BO9" s="9">
        <v>88.959800000000001</v>
      </c>
      <c r="BP9" s="9">
        <v>92.421260000000004</v>
      </c>
      <c r="BQ9" s="9">
        <v>95.004429999999999</v>
      </c>
      <c r="BR9" s="9">
        <v>96.541910000000001</v>
      </c>
      <c r="BS9" s="9">
        <v>96.907529999999994</v>
      </c>
      <c r="BT9" s="9">
        <v>96.652469999999994</v>
      </c>
      <c r="BU9" s="9">
        <v>95.786590000000004</v>
      </c>
      <c r="BV9" s="9">
        <v>94.928370000000001</v>
      </c>
      <c r="BW9" s="9">
        <v>92.67577</v>
      </c>
      <c r="BX9" s="9">
        <v>88.990589999999997</v>
      </c>
      <c r="BY9" s="9">
        <v>85.559129999999996</v>
      </c>
      <c r="BZ9" s="9">
        <v>83.106520000000003</v>
      </c>
      <c r="CA9" s="9">
        <v>81.117769999999993</v>
      </c>
      <c r="CB9" s="9">
        <v>1373365.4790944001</v>
      </c>
      <c r="CC9" s="9">
        <v>1256884.7911487999</v>
      </c>
      <c r="CD9" s="9">
        <v>1172599.0041568</v>
      </c>
      <c r="CE9" s="9">
        <v>1022330.5706768001</v>
      </c>
      <c r="CF9" s="9">
        <v>779318.13870240003</v>
      </c>
      <c r="CG9" s="9">
        <v>568582.83056959999</v>
      </c>
      <c r="CH9" s="9">
        <v>353088.36398880003</v>
      </c>
      <c r="CI9" s="9">
        <v>340953.56826079998</v>
      </c>
      <c r="CJ9" s="9">
        <v>523471.12095519999</v>
      </c>
      <c r="CK9" s="9">
        <v>860973.93300159997</v>
      </c>
      <c r="CL9" s="9">
        <v>1345998.2827983999</v>
      </c>
      <c r="CM9" s="9">
        <v>1655851.7356480001</v>
      </c>
      <c r="CN9" s="9">
        <v>6720185.7240319997</v>
      </c>
      <c r="CO9" s="9">
        <v>6798382.1327839997</v>
      </c>
      <c r="CP9" s="9">
        <v>11195660.554847999</v>
      </c>
      <c r="CQ9" s="9">
        <v>8604234.4669599999</v>
      </c>
      <c r="CR9" s="9">
        <v>8533589.5384960007</v>
      </c>
      <c r="CS9" s="9">
        <v>5087117.0551519999</v>
      </c>
      <c r="CT9" s="9">
        <v>2797281.2640959998</v>
      </c>
      <c r="CU9" s="9">
        <v>2786945.6028479999</v>
      </c>
      <c r="CV9" s="9">
        <v>1828329.3038559998</v>
      </c>
      <c r="CW9" s="9">
        <v>1816993.942544</v>
      </c>
      <c r="CX9" s="9">
        <v>1837178.4404159999</v>
      </c>
      <c r="CY9" s="9">
        <v>1835724.4792479998</v>
      </c>
      <c r="CZ9" s="9">
        <v>104418981.03824</v>
      </c>
    </row>
    <row r="10" spans="1:104" x14ac:dyDescent="0.25">
      <c r="A10" s="9" t="s">
        <v>22</v>
      </c>
      <c r="B10" s="9" t="s">
        <v>21</v>
      </c>
      <c r="C10" s="9" t="s">
        <v>150</v>
      </c>
      <c r="D10" s="9">
        <v>2016</v>
      </c>
      <c r="E10" s="9">
        <v>9</v>
      </c>
      <c r="F10" s="9">
        <v>306955.32559999998</v>
      </c>
      <c r="G10" s="9">
        <v>301345.64679999999</v>
      </c>
      <c r="H10" s="9">
        <v>296739.79719999997</v>
      </c>
      <c r="I10" s="9">
        <v>296548.2696</v>
      </c>
      <c r="J10" s="9">
        <v>305019.50599999999</v>
      </c>
      <c r="K10" s="9">
        <v>323196.76399999997</v>
      </c>
      <c r="L10" s="9">
        <v>346254.5944</v>
      </c>
      <c r="M10" s="9">
        <v>356505.34039999999</v>
      </c>
      <c r="N10" s="9">
        <v>374106.10159999999</v>
      </c>
      <c r="O10" s="9">
        <v>384825.77760000003</v>
      </c>
      <c r="P10" s="9">
        <v>397345.12400000001</v>
      </c>
      <c r="Q10" s="9">
        <v>400984.53119999997</v>
      </c>
      <c r="R10" s="9">
        <v>384151.41159999999</v>
      </c>
      <c r="S10" s="9">
        <v>315675.25439999998</v>
      </c>
      <c r="T10" s="9">
        <v>307805.01399999997</v>
      </c>
      <c r="U10" s="9">
        <v>295861.016</v>
      </c>
      <c r="V10" s="9">
        <v>311689.03039999999</v>
      </c>
      <c r="W10" s="9">
        <v>305340.54759999999</v>
      </c>
      <c r="X10" s="9">
        <v>379829.47200000001</v>
      </c>
      <c r="Y10" s="9">
        <v>385797.57919999998</v>
      </c>
      <c r="Z10" s="9">
        <v>377864.9424</v>
      </c>
      <c r="AA10" s="9">
        <v>366548.48119999998</v>
      </c>
      <c r="AB10" s="9">
        <v>349532.766</v>
      </c>
      <c r="AC10" s="9">
        <v>327919.87799999997</v>
      </c>
      <c r="AD10" s="9">
        <v>284474.11960000003</v>
      </c>
      <c r="AE10" s="9">
        <v>306917.8112</v>
      </c>
      <c r="AF10" s="9">
        <v>301118.26360000001</v>
      </c>
      <c r="AG10" s="9">
        <v>296489.70120000001</v>
      </c>
      <c r="AH10" s="9">
        <v>296058.54080000002</v>
      </c>
      <c r="AI10" s="9">
        <v>305228.3872</v>
      </c>
      <c r="AJ10" s="9">
        <v>321459.87280000001</v>
      </c>
      <c r="AK10" s="9">
        <v>344807.4828</v>
      </c>
      <c r="AL10" s="9">
        <v>355889.28759999998</v>
      </c>
      <c r="AM10" s="9">
        <v>375266.7512</v>
      </c>
      <c r="AN10" s="9">
        <v>386797.9632</v>
      </c>
      <c r="AO10" s="9">
        <v>398653.02399999998</v>
      </c>
      <c r="AP10" s="9">
        <v>403800.02519999997</v>
      </c>
      <c r="AQ10" s="9">
        <v>403725.12400000001</v>
      </c>
      <c r="AR10" s="9">
        <v>406331.60920000001</v>
      </c>
      <c r="AS10" s="9">
        <v>405542.53080000001</v>
      </c>
      <c r="AT10" s="9">
        <v>403334.92320000002</v>
      </c>
      <c r="AU10" s="9">
        <v>399625.2084</v>
      </c>
      <c r="AV10" s="9">
        <v>393392.84159999999</v>
      </c>
      <c r="AW10" s="9">
        <v>387016.2868</v>
      </c>
      <c r="AX10" s="9">
        <v>388635.53080000001</v>
      </c>
      <c r="AY10" s="9">
        <v>380374.06879999995</v>
      </c>
      <c r="AZ10" s="9">
        <v>366475.74920000002</v>
      </c>
      <c r="BA10" s="9">
        <v>347308.95319999999</v>
      </c>
      <c r="BB10" s="9">
        <v>325243.97840000002</v>
      </c>
      <c r="BC10" s="9">
        <v>401805.76479999995</v>
      </c>
      <c r="BD10" s="9">
        <v>78.937150000000003</v>
      </c>
      <c r="BE10" s="9">
        <v>77.492840000000001</v>
      </c>
      <c r="BF10" s="9">
        <v>76.348039999999997</v>
      </c>
      <c r="BG10" s="9">
        <v>75.562460000000002</v>
      </c>
      <c r="BH10" s="9">
        <v>74.516239999999996</v>
      </c>
      <c r="BI10" s="9">
        <v>73.441879999999998</v>
      </c>
      <c r="BJ10" s="9">
        <v>72.90352</v>
      </c>
      <c r="BK10" s="9">
        <v>72.682370000000006</v>
      </c>
      <c r="BL10" s="9">
        <v>74.712810000000005</v>
      </c>
      <c r="BM10" s="9">
        <v>79.171419999999998</v>
      </c>
      <c r="BN10" s="9">
        <v>84.331119999999999</v>
      </c>
      <c r="BO10" s="9">
        <v>89.280240000000006</v>
      </c>
      <c r="BP10" s="9">
        <v>93.264589999999998</v>
      </c>
      <c r="BQ10" s="9">
        <v>96.050740000000005</v>
      </c>
      <c r="BR10" s="9">
        <v>97.20908</v>
      </c>
      <c r="BS10" s="9">
        <v>97.722830000000002</v>
      </c>
      <c r="BT10" s="9">
        <v>97.64555</v>
      </c>
      <c r="BU10" s="9">
        <v>96.915059999999997</v>
      </c>
      <c r="BV10" s="9">
        <v>95.516720000000007</v>
      </c>
      <c r="BW10" s="9">
        <v>92.781130000000005</v>
      </c>
      <c r="BX10" s="9">
        <v>88.707089999999994</v>
      </c>
      <c r="BY10" s="9">
        <v>85.372500000000002</v>
      </c>
      <c r="BZ10" s="9">
        <v>82.835949999999997</v>
      </c>
      <c r="CA10" s="9">
        <v>80.795529999999999</v>
      </c>
      <c r="CB10" s="9">
        <v>1479184.870592</v>
      </c>
      <c r="CC10" s="9">
        <v>1347395.5834416</v>
      </c>
      <c r="CD10" s="9">
        <v>1251891.0125392</v>
      </c>
      <c r="CE10" s="9">
        <v>1086264.483304</v>
      </c>
      <c r="CF10" s="9">
        <v>820759.93961280002</v>
      </c>
      <c r="CG10" s="9">
        <v>570219.14744960004</v>
      </c>
      <c r="CH10" s="9">
        <v>375845.37994080002</v>
      </c>
      <c r="CI10" s="9">
        <v>364842.65498559998</v>
      </c>
      <c r="CJ10" s="9">
        <v>559151.94672480004</v>
      </c>
      <c r="CK10" s="9">
        <v>919823.70325120003</v>
      </c>
      <c r="CL10" s="9">
        <v>1441039.4748112001</v>
      </c>
      <c r="CM10" s="9">
        <v>1778787.1645279999</v>
      </c>
      <c r="CN10" s="9">
        <v>7194880.4368319996</v>
      </c>
      <c r="CO10" s="9">
        <v>7275004.6059680004</v>
      </c>
      <c r="CP10" s="9">
        <v>11743370.820367999</v>
      </c>
      <c r="CQ10" s="9">
        <v>9010379.7138080001</v>
      </c>
      <c r="CR10" s="9">
        <v>8740275.0844640005</v>
      </c>
      <c r="CS10" s="9">
        <v>5292605.89176</v>
      </c>
      <c r="CT10" s="9">
        <v>3012049.0757280001</v>
      </c>
      <c r="CU10" s="9">
        <v>3001866.4630240002</v>
      </c>
      <c r="CV10" s="9">
        <v>1937153.3313440001</v>
      </c>
      <c r="CW10" s="9">
        <v>1919985.8436</v>
      </c>
      <c r="CX10" s="9">
        <v>1941381.7044160001</v>
      </c>
      <c r="CY10" s="9">
        <v>1936510.2018239999</v>
      </c>
      <c r="CZ10" s="9">
        <v>108697322.83168001</v>
      </c>
    </row>
    <row r="11" spans="1:104" x14ac:dyDescent="0.25">
      <c r="A11" s="9" t="s">
        <v>22</v>
      </c>
      <c r="B11" s="9" t="s">
        <v>21</v>
      </c>
      <c r="C11" s="9" t="s">
        <v>150</v>
      </c>
      <c r="D11" s="9">
        <v>2016</v>
      </c>
      <c r="E11" s="9">
        <v>10</v>
      </c>
      <c r="F11" s="9">
        <v>285895.58359999995</v>
      </c>
      <c r="G11" s="9">
        <v>281592.91159999999</v>
      </c>
      <c r="H11" s="9">
        <v>278551.69319999998</v>
      </c>
      <c r="I11" s="9">
        <v>278863.93040000001</v>
      </c>
      <c r="J11" s="9">
        <v>287113.01520000002</v>
      </c>
      <c r="K11" s="9">
        <v>306094.02559999999</v>
      </c>
      <c r="L11" s="9">
        <v>331702.1972</v>
      </c>
      <c r="M11" s="9">
        <v>341769.07160000002</v>
      </c>
      <c r="N11" s="9">
        <v>354701.07640000002</v>
      </c>
      <c r="O11" s="9">
        <v>362844.50839999999</v>
      </c>
      <c r="P11" s="9">
        <v>373037.06879999995</v>
      </c>
      <c r="Q11" s="9">
        <v>377478.05920000002</v>
      </c>
      <c r="R11" s="9">
        <v>362942.76040000003</v>
      </c>
      <c r="S11" s="9">
        <v>295117.61839999998</v>
      </c>
      <c r="T11" s="9">
        <v>286868.1508</v>
      </c>
      <c r="U11" s="9">
        <v>274907.43720000004</v>
      </c>
      <c r="V11" s="9">
        <v>291021.78600000002</v>
      </c>
      <c r="W11" s="9">
        <v>285374.97560000001</v>
      </c>
      <c r="X11" s="9">
        <v>360953.09360000002</v>
      </c>
      <c r="Y11" s="9">
        <v>359967.76640000002</v>
      </c>
      <c r="Z11" s="9">
        <v>351447.65919999999</v>
      </c>
      <c r="AA11" s="9">
        <v>340871.78839999996</v>
      </c>
      <c r="AB11" s="9">
        <v>326199.83</v>
      </c>
      <c r="AC11" s="9">
        <v>305663.886</v>
      </c>
      <c r="AD11" s="9">
        <v>263828.18439999997</v>
      </c>
      <c r="AE11" s="9">
        <v>285793.6312</v>
      </c>
      <c r="AF11" s="9">
        <v>281302.62160000001</v>
      </c>
      <c r="AG11" s="9">
        <v>278274.67359999998</v>
      </c>
      <c r="AH11" s="9">
        <v>278365.65240000002</v>
      </c>
      <c r="AI11" s="9">
        <v>287317.3028</v>
      </c>
      <c r="AJ11" s="9">
        <v>304349.0956</v>
      </c>
      <c r="AK11" s="9">
        <v>330249.47119999997</v>
      </c>
      <c r="AL11" s="9">
        <v>341159.65399999998</v>
      </c>
      <c r="AM11" s="9">
        <v>355862.49160000001</v>
      </c>
      <c r="AN11" s="9">
        <v>364818.09759999998</v>
      </c>
      <c r="AO11" s="9">
        <v>374355.55959999998</v>
      </c>
      <c r="AP11" s="9">
        <v>380317.79720000003</v>
      </c>
      <c r="AQ11" s="9">
        <v>382535.23000000004</v>
      </c>
      <c r="AR11" s="9">
        <v>385755.72639999999</v>
      </c>
      <c r="AS11" s="9">
        <v>384642.41639999999</v>
      </c>
      <c r="AT11" s="9">
        <v>382401.37759999995</v>
      </c>
      <c r="AU11" s="9">
        <v>378972.12759999995</v>
      </c>
      <c r="AV11" s="9">
        <v>373473.20560000004</v>
      </c>
      <c r="AW11" s="9">
        <v>368174.99840000004</v>
      </c>
      <c r="AX11" s="9">
        <v>362842.97719999996</v>
      </c>
      <c r="AY11" s="9">
        <v>353976.81879999995</v>
      </c>
      <c r="AZ11" s="9">
        <v>340804.79839999997</v>
      </c>
      <c r="BA11" s="9">
        <v>323958.28080000001</v>
      </c>
      <c r="BB11" s="9">
        <v>302985.9448</v>
      </c>
      <c r="BC11" s="9">
        <v>381114.14880000002</v>
      </c>
      <c r="BD11" s="9">
        <v>74.489590000000007</v>
      </c>
      <c r="BE11" s="9">
        <v>73.497960000000006</v>
      </c>
      <c r="BF11" s="9">
        <v>72.687309999999997</v>
      </c>
      <c r="BG11" s="9">
        <v>71.364750000000001</v>
      </c>
      <c r="BH11" s="9">
        <v>70.275570000000002</v>
      </c>
      <c r="BI11" s="9">
        <v>69.360600000000005</v>
      </c>
      <c r="BJ11" s="9">
        <v>68.86139</v>
      </c>
      <c r="BK11" s="9">
        <v>68.463489999999993</v>
      </c>
      <c r="BL11" s="9">
        <v>69.210130000000007</v>
      </c>
      <c r="BM11" s="9">
        <v>72.900090000000006</v>
      </c>
      <c r="BN11" s="9">
        <v>77.778310000000005</v>
      </c>
      <c r="BO11" s="9">
        <v>82.699389999999994</v>
      </c>
      <c r="BP11" s="9">
        <v>86.587890000000002</v>
      </c>
      <c r="BQ11" s="9">
        <v>89.403949999999995</v>
      </c>
      <c r="BR11" s="9">
        <v>90.770920000000004</v>
      </c>
      <c r="BS11" s="9">
        <v>91.196240000000003</v>
      </c>
      <c r="BT11" s="9">
        <v>90.70899</v>
      </c>
      <c r="BU11" s="9">
        <v>89.443640000000002</v>
      </c>
      <c r="BV11" s="9">
        <v>87.172319999999999</v>
      </c>
      <c r="BW11" s="9">
        <v>84.037090000000006</v>
      </c>
      <c r="BX11" s="9">
        <v>80.754369999999994</v>
      </c>
      <c r="BY11" s="9">
        <v>78.384379999999993</v>
      </c>
      <c r="BZ11" s="9">
        <v>76.523120000000006</v>
      </c>
      <c r="CA11" s="9">
        <v>74.847049999999996</v>
      </c>
      <c r="CB11" s="9">
        <v>1407525.9141152001</v>
      </c>
      <c r="CC11" s="9">
        <v>1276588.4886480002</v>
      </c>
      <c r="CD11" s="9">
        <v>1182179.1917408002</v>
      </c>
      <c r="CE11" s="9">
        <v>1015421.731456</v>
      </c>
      <c r="CF11" s="9">
        <v>762908.72970399994</v>
      </c>
      <c r="CG11" s="9">
        <v>534294.42091520003</v>
      </c>
      <c r="CH11" s="9">
        <v>359533.4986848</v>
      </c>
      <c r="CI11" s="9">
        <v>360730.20804479998</v>
      </c>
      <c r="CJ11" s="9">
        <v>558066.9302384</v>
      </c>
      <c r="CK11" s="9">
        <v>917531.55707839993</v>
      </c>
      <c r="CL11" s="9">
        <v>1429988.718664</v>
      </c>
      <c r="CM11" s="9">
        <v>1757760.8996639999</v>
      </c>
      <c r="CN11" s="9">
        <v>7153050.967215999</v>
      </c>
      <c r="CO11" s="9">
        <v>7234425.5755200004</v>
      </c>
      <c r="CP11" s="9">
        <v>11755378.618368</v>
      </c>
      <c r="CQ11" s="9">
        <v>9047765.8911199998</v>
      </c>
      <c r="CR11" s="9">
        <v>8768613.4877439998</v>
      </c>
      <c r="CS11" s="9">
        <v>5318077.0771039994</v>
      </c>
      <c r="CT11" s="9">
        <v>2964674.038656</v>
      </c>
      <c r="CU11" s="9">
        <v>2916312.326928</v>
      </c>
      <c r="CV11" s="9">
        <v>1867726.2785279998</v>
      </c>
      <c r="CW11" s="9">
        <v>1855133.9653440001</v>
      </c>
      <c r="CX11" s="9">
        <v>1870098.5309599999</v>
      </c>
      <c r="CY11" s="9">
        <v>1866466.0703040001</v>
      </c>
      <c r="CZ11" s="9">
        <v>108929093.68528</v>
      </c>
    </row>
    <row r="12" spans="1:104" x14ac:dyDescent="0.25">
      <c r="A12" s="9" t="s">
        <v>22</v>
      </c>
      <c r="B12" s="9" t="s">
        <v>21</v>
      </c>
      <c r="C12" s="9" t="s">
        <v>150</v>
      </c>
      <c r="D12" s="9">
        <v>2016</v>
      </c>
      <c r="E12" s="9">
        <v>11</v>
      </c>
      <c r="F12" s="9">
        <v>245785.92719999998</v>
      </c>
      <c r="G12" s="9">
        <v>241260.21040000001</v>
      </c>
      <c r="H12" s="9">
        <v>239417.02840000001</v>
      </c>
      <c r="I12" s="9">
        <v>238462.32519999999</v>
      </c>
      <c r="J12" s="9">
        <v>247441.6648</v>
      </c>
      <c r="K12" s="9">
        <v>260633.08040000001</v>
      </c>
      <c r="L12" s="9">
        <v>281240.73560000001</v>
      </c>
      <c r="M12" s="9">
        <v>289650.9792</v>
      </c>
      <c r="N12" s="9">
        <v>305457.55680000002</v>
      </c>
      <c r="O12" s="9">
        <v>318781.42119999998</v>
      </c>
      <c r="P12" s="9">
        <v>328151.98239999998</v>
      </c>
      <c r="Q12" s="9">
        <v>338443.56040000002</v>
      </c>
      <c r="R12" s="9">
        <v>339853.41279999999</v>
      </c>
      <c r="S12" s="9">
        <v>335496.89360000001</v>
      </c>
      <c r="T12" s="9">
        <v>339872.93559999997</v>
      </c>
      <c r="U12" s="9">
        <v>323777.98199999996</v>
      </c>
      <c r="V12" s="9">
        <v>255442.05719999998</v>
      </c>
      <c r="W12" s="9">
        <v>232897.17879999999</v>
      </c>
      <c r="X12" s="9">
        <v>242492.57120000001</v>
      </c>
      <c r="Y12" s="9">
        <v>248380.29039999997</v>
      </c>
      <c r="Z12" s="9">
        <v>242427.878</v>
      </c>
      <c r="AA12" s="9">
        <v>282018.58519999997</v>
      </c>
      <c r="AB12" s="9">
        <v>281197.22399999999</v>
      </c>
      <c r="AC12" s="9">
        <v>262821.67559999996</v>
      </c>
      <c r="AD12" s="9">
        <v>240499.842</v>
      </c>
      <c r="AE12" s="9">
        <v>247767.4276</v>
      </c>
      <c r="AF12" s="9">
        <v>243806.46839999998</v>
      </c>
      <c r="AG12" s="9">
        <v>241985.48879999999</v>
      </c>
      <c r="AH12" s="9">
        <v>242141.416</v>
      </c>
      <c r="AI12" s="9">
        <v>248632.30040000001</v>
      </c>
      <c r="AJ12" s="9">
        <v>261203.1972</v>
      </c>
      <c r="AK12" s="9">
        <v>281517.37239999999</v>
      </c>
      <c r="AL12" s="9">
        <v>290914.60200000001</v>
      </c>
      <c r="AM12" s="9">
        <v>306408.9424</v>
      </c>
      <c r="AN12" s="9">
        <v>314866.78080000001</v>
      </c>
      <c r="AO12" s="9">
        <v>323598.95919999998</v>
      </c>
      <c r="AP12" s="9">
        <v>328758.33760000003</v>
      </c>
      <c r="AQ12" s="9">
        <v>330996.56920000003</v>
      </c>
      <c r="AR12" s="9">
        <v>333051.31199999998</v>
      </c>
      <c r="AS12" s="9">
        <v>331930.34600000002</v>
      </c>
      <c r="AT12" s="9">
        <v>333465.62920000002</v>
      </c>
      <c r="AU12" s="9">
        <v>331302.04359999998</v>
      </c>
      <c r="AV12" s="9">
        <v>328289.15240000002</v>
      </c>
      <c r="AW12" s="9">
        <v>325531.46119999996</v>
      </c>
      <c r="AX12" s="9">
        <v>323749.272</v>
      </c>
      <c r="AY12" s="9">
        <v>313827.60639999999</v>
      </c>
      <c r="AZ12" s="9">
        <v>308221.62799999997</v>
      </c>
      <c r="BA12" s="9">
        <v>282650.46039999998</v>
      </c>
      <c r="BB12" s="9">
        <v>264658.7328</v>
      </c>
      <c r="BC12" s="9">
        <v>324386.88919999998</v>
      </c>
      <c r="BD12" s="9">
        <v>60.921289999999999</v>
      </c>
      <c r="BE12" s="9">
        <v>59.633270000000003</v>
      </c>
      <c r="BF12" s="9">
        <v>58.704120000000003</v>
      </c>
      <c r="BG12" s="9">
        <v>57.643610000000002</v>
      </c>
      <c r="BH12" s="9">
        <v>56.725940000000001</v>
      </c>
      <c r="BI12" s="9">
        <v>55.937350000000002</v>
      </c>
      <c r="BJ12" s="9">
        <v>55.515360000000001</v>
      </c>
      <c r="BK12" s="9">
        <v>55.488289999999999</v>
      </c>
      <c r="BL12" s="9">
        <v>57.45111</v>
      </c>
      <c r="BM12" s="9">
        <v>61.781390000000002</v>
      </c>
      <c r="BN12" s="9">
        <v>67.195869999999999</v>
      </c>
      <c r="BO12" s="9">
        <v>71.537430000000001</v>
      </c>
      <c r="BP12" s="9">
        <v>74.480860000000007</v>
      </c>
      <c r="BQ12" s="9">
        <v>76.291589999999999</v>
      </c>
      <c r="BR12" s="9">
        <v>77.527979999999999</v>
      </c>
      <c r="BS12" s="9">
        <v>77.83381</v>
      </c>
      <c r="BT12" s="9">
        <v>76.898560000000003</v>
      </c>
      <c r="BU12" s="9">
        <v>74.769080000000002</v>
      </c>
      <c r="BV12" s="9">
        <v>72.187110000000004</v>
      </c>
      <c r="BW12" s="9">
        <v>69.472470000000001</v>
      </c>
      <c r="BX12" s="9">
        <v>67.331789999999998</v>
      </c>
      <c r="BY12" s="9">
        <v>65.506630000000001</v>
      </c>
      <c r="BZ12" s="9">
        <v>63.705869999999997</v>
      </c>
      <c r="CA12" s="9">
        <v>62.522190000000002</v>
      </c>
      <c r="CB12" s="9">
        <v>5608724.4030399993</v>
      </c>
      <c r="CC12" s="9">
        <v>5145566.9453760004</v>
      </c>
      <c r="CD12" s="9">
        <v>4670012.555648</v>
      </c>
      <c r="CE12" s="9">
        <v>3812098.9422559999</v>
      </c>
      <c r="CF12" s="9">
        <v>2810464.6051679999</v>
      </c>
      <c r="CG12" s="9">
        <v>1993592.4242080001</v>
      </c>
      <c r="CH12" s="9">
        <v>1297258.6714208</v>
      </c>
      <c r="CI12" s="9">
        <v>1280599.8258592</v>
      </c>
      <c r="CJ12" s="9">
        <v>2062132.1211040001</v>
      </c>
      <c r="CK12" s="9">
        <v>3601513.9147680001</v>
      </c>
      <c r="CL12" s="9">
        <v>5842235.776784</v>
      </c>
      <c r="CM12" s="9">
        <v>6677825.4690400008</v>
      </c>
      <c r="CN12" s="9">
        <v>7570075.6860960005</v>
      </c>
      <c r="CO12" s="9">
        <v>11310144.122112</v>
      </c>
      <c r="CP12" s="9">
        <v>14122599.986528</v>
      </c>
      <c r="CQ12" s="9">
        <v>8078991.4020640003</v>
      </c>
      <c r="CR12" s="9">
        <v>8435671.0338559989</v>
      </c>
      <c r="CS12" s="9">
        <v>14243975.622799998</v>
      </c>
      <c r="CT12" s="9">
        <v>14335837.312720001</v>
      </c>
      <c r="CU12" s="9">
        <v>12008319.016320001</v>
      </c>
      <c r="CV12" s="9">
        <v>10410039.584032001</v>
      </c>
      <c r="CW12" s="9">
        <v>10418151.156864</v>
      </c>
      <c r="CX12" s="9">
        <v>7649708.1460800003</v>
      </c>
      <c r="CY12" s="9">
        <v>7734573.563728</v>
      </c>
      <c r="CZ12" s="9">
        <v>35197143.525279999</v>
      </c>
    </row>
    <row r="13" spans="1:104" x14ac:dyDescent="0.25">
      <c r="A13" s="9" t="s">
        <v>22</v>
      </c>
      <c r="B13" s="9" t="s">
        <v>21</v>
      </c>
      <c r="C13" s="9" t="s">
        <v>150</v>
      </c>
      <c r="D13" s="9">
        <v>2016</v>
      </c>
      <c r="E13" s="9">
        <v>12</v>
      </c>
      <c r="F13" s="9">
        <v>217199.44399999999</v>
      </c>
      <c r="G13" s="9">
        <v>213462.16759999999</v>
      </c>
      <c r="H13" s="9">
        <v>211838.0748</v>
      </c>
      <c r="I13" s="9">
        <v>210686.74000000002</v>
      </c>
      <c r="J13" s="9">
        <v>219181.19959999999</v>
      </c>
      <c r="K13" s="9">
        <v>230903.30119999999</v>
      </c>
      <c r="L13" s="9">
        <v>250763.73080000002</v>
      </c>
      <c r="M13" s="9">
        <v>256368.68839999998</v>
      </c>
      <c r="N13" s="9">
        <v>267537.51640000002</v>
      </c>
      <c r="O13" s="9">
        <v>275733.5196</v>
      </c>
      <c r="P13" s="9">
        <v>279918.2892</v>
      </c>
      <c r="Q13" s="9">
        <v>285145.93359999999</v>
      </c>
      <c r="R13" s="9">
        <v>284666.5404</v>
      </c>
      <c r="S13" s="9">
        <v>278046.78000000003</v>
      </c>
      <c r="T13" s="9">
        <v>281033.25799999997</v>
      </c>
      <c r="U13" s="9">
        <v>265809.8124</v>
      </c>
      <c r="V13" s="9">
        <v>196721.3028</v>
      </c>
      <c r="W13" s="9">
        <v>175510.61000000002</v>
      </c>
      <c r="X13" s="9">
        <v>187106.13239999997</v>
      </c>
      <c r="Y13" s="9">
        <v>198816.36719999998</v>
      </c>
      <c r="Z13" s="9">
        <v>197471.20800000001</v>
      </c>
      <c r="AA13" s="9">
        <v>238011.89719999998</v>
      </c>
      <c r="AB13" s="9">
        <v>244935.60080000001</v>
      </c>
      <c r="AC13" s="9">
        <v>230382.05519999997</v>
      </c>
      <c r="AD13" s="9">
        <v>186800.53039999999</v>
      </c>
      <c r="AE13" s="9">
        <v>219180.94439999998</v>
      </c>
      <c r="AF13" s="9">
        <v>216008.42559999999</v>
      </c>
      <c r="AG13" s="9">
        <v>214406.53520000001</v>
      </c>
      <c r="AH13" s="9">
        <v>214365.8308</v>
      </c>
      <c r="AI13" s="9">
        <v>220371.8352</v>
      </c>
      <c r="AJ13" s="9">
        <v>231473.41799999998</v>
      </c>
      <c r="AK13" s="9">
        <v>251040.36760000003</v>
      </c>
      <c r="AL13" s="9">
        <v>257632.31120000003</v>
      </c>
      <c r="AM13" s="9">
        <v>268488.77439999999</v>
      </c>
      <c r="AN13" s="9">
        <v>271818.87920000002</v>
      </c>
      <c r="AO13" s="9">
        <v>275365.266</v>
      </c>
      <c r="AP13" s="9">
        <v>275460.7108</v>
      </c>
      <c r="AQ13" s="9">
        <v>275809.56920000003</v>
      </c>
      <c r="AR13" s="9">
        <v>275601.07079999999</v>
      </c>
      <c r="AS13" s="9">
        <v>273090.66840000002</v>
      </c>
      <c r="AT13" s="9">
        <v>275497.33199999999</v>
      </c>
      <c r="AU13" s="9">
        <v>272581.41680000001</v>
      </c>
      <c r="AV13" s="9">
        <v>270902.71119999996</v>
      </c>
      <c r="AW13" s="9">
        <v>270145.02240000002</v>
      </c>
      <c r="AX13" s="9">
        <v>274185.22120000003</v>
      </c>
      <c r="AY13" s="9">
        <v>268870.93640000001</v>
      </c>
      <c r="AZ13" s="9">
        <v>264214.94</v>
      </c>
      <c r="BA13" s="9">
        <v>246388.83719999998</v>
      </c>
      <c r="BB13" s="9">
        <v>232219.24000000002</v>
      </c>
      <c r="BC13" s="9">
        <v>270687.57760000002</v>
      </c>
      <c r="BD13" s="9">
        <v>42.903950000000002</v>
      </c>
      <c r="BE13" s="9">
        <v>42.194850000000002</v>
      </c>
      <c r="BF13" s="9">
        <v>41.633299999999998</v>
      </c>
      <c r="BG13" s="9">
        <v>41.273980000000002</v>
      </c>
      <c r="BH13" s="9">
        <v>40.746299999999998</v>
      </c>
      <c r="BI13" s="9">
        <v>40.079389999999997</v>
      </c>
      <c r="BJ13" s="9">
        <v>40.024090000000001</v>
      </c>
      <c r="BK13" s="9">
        <v>39.962609999999998</v>
      </c>
      <c r="BL13" s="9">
        <v>40.538060000000002</v>
      </c>
      <c r="BM13" s="9">
        <v>42.688389999999998</v>
      </c>
      <c r="BN13" s="9">
        <v>45.25714</v>
      </c>
      <c r="BO13" s="9">
        <v>47.770879999999998</v>
      </c>
      <c r="BP13" s="9">
        <v>49.290819999999997</v>
      </c>
      <c r="BQ13" s="9">
        <v>49.91872</v>
      </c>
      <c r="BR13" s="9">
        <v>50.350610000000003</v>
      </c>
      <c r="BS13" s="9">
        <v>50.609650000000002</v>
      </c>
      <c r="BT13" s="9">
        <v>50.018920000000001</v>
      </c>
      <c r="BU13" s="9">
        <v>48.644010000000002</v>
      </c>
      <c r="BV13" s="9">
        <v>46.94753</v>
      </c>
      <c r="BW13" s="9">
        <v>45.872669999999999</v>
      </c>
      <c r="BX13" s="9">
        <v>44.898780000000002</v>
      </c>
      <c r="BY13" s="9">
        <v>43.859310000000001</v>
      </c>
      <c r="BZ13" s="9">
        <v>43.17915</v>
      </c>
      <c r="CA13" s="9">
        <v>42.699109999999997</v>
      </c>
      <c r="CB13" s="9">
        <v>5629299.6631519999</v>
      </c>
      <c r="CC13" s="9">
        <v>5160298.6818239996</v>
      </c>
      <c r="CD13" s="9">
        <v>4683736.4511519996</v>
      </c>
      <c r="CE13" s="9">
        <v>3823546.6477119997</v>
      </c>
      <c r="CF13" s="9">
        <v>2818470.34656</v>
      </c>
      <c r="CG13" s="9">
        <v>2001075.5211039998</v>
      </c>
      <c r="CH13" s="9">
        <v>1302698.5702543999</v>
      </c>
      <c r="CI13" s="9">
        <v>1284489.2126879999</v>
      </c>
      <c r="CJ13" s="9">
        <v>2069012.7928800001</v>
      </c>
      <c r="CK13" s="9">
        <v>3610989.8990879999</v>
      </c>
      <c r="CL13" s="9">
        <v>5879047.2079680003</v>
      </c>
      <c r="CM13" s="9">
        <v>6773345.6704320004</v>
      </c>
      <c r="CN13" s="9">
        <v>7720512.6357920002</v>
      </c>
      <c r="CO13" s="9">
        <v>11578719.894192001</v>
      </c>
      <c r="CP13" s="9">
        <v>14540552.765728001</v>
      </c>
      <c r="CQ13" s="9">
        <v>8360898.6792319994</v>
      </c>
      <c r="CR13" s="9">
        <v>8929430.05944</v>
      </c>
      <c r="CS13" s="9">
        <v>14751071.038000001</v>
      </c>
      <c r="CT13" s="9">
        <v>15010502.973663999</v>
      </c>
      <c r="CU13" s="9">
        <v>12399519.235664001</v>
      </c>
      <c r="CV13" s="9">
        <v>10627686.010832001</v>
      </c>
      <c r="CW13" s="9">
        <v>10586309.174144</v>
      </c>
      <c r="CX13" s="9">
        <v>7704665.5987840006</v>
      </c>
      <c r="CY13" s="9">
        <v>7780304.1430399995</v>
      </c>
      <c r="CZ13" s="9">
        <v>35599009.9256</v>
      </c>
    </row>
    <row r="14" spans="1:104" x14ac:dyDescent="0.25">
      <c r="A14" s="9" t="s">
        <v>22</v>
      </c>
      <c r="B14" s="9" t="s">
        <v>21</v>
      </c>
      <c r="C14" s="9" t="s">
        <v>150</v>
      </c>
      <c r="D14" s="9">
        <v>2017</v>
      </c>
      <c r="E14" s="9">
        <v>1</v>
      </c>
      <c r="F14" s="9">
        <v>221719.1636</v>
      </c>
      <c r="G14" s="9">
        <v>218600.61960000001</v>
      </c>
      <c r="H14" s="9">
        <v>217175.0724</v>
      </c>
      <c r="I14" s="9">
        <v>216905.07080000002</v>
      </c>
      <c r="J14" s="9">
        <v>227060.2444</v>
      </c>
      <c r="K14" s="9">
        <v>241397.25279999999</v>
      </c>
      <c r="L14" s="9">
        <v>263678.25439999998</v>
      </c>
      <c r="M14" s="9">
        <v>270349.18239999999</v>
      </c>
      <c r="N14" s="9">
        <v>281662.70880000002</v>
      </c>
      <c r="O14" s="9">
        <v>288430.86800000002</v>
      </c>
      <c r="P14" s="9">
        <v>292410.712</v>
      </c>
      <c r="Q14" s="9">
        <v>297571.49400000001</v>
      </c>
      <c r="R14" s="9">
        <v>296674.46600000001</v>
      </c>
      <c r="S14" s="9">
        <v>289718.86239999998</v>
      </c>
      <c r="T14" s="9">
        <v>292500.9252</v>
      </c>
      <c r="U14" s="9">
        <v>278394.6176</v>
      </c>
      <c r="V14" s="9">
        <v>209039.04120000001</v>
      </c>
      <c r="W14" s="9">
        <v>187367.71239999999</v>
      </c>
      <c r="X14" s="9">
        <v>196381.37639999998</v>
      </c>
      <c r="Y14" s="9">
        <v>208225.0808</v>
      </c>
      <c r="Z14" s="9">
        <v>207214.6164</v>
      </c>
      <c r="AA14" s="9">
        <v>248130.70480000001</v>
      </c>
      <c r="AB14" s="9">
        <v>251969.93360000002</v>
      </c>
      <c r="AC14" s="9">
        <v>235949.49839999998</v>
      </c>
      <c r="AD14" s="9">
        <v>197486.90279999998</v>
      </c>
      <c r="AE14" s="9">
        <v>223693.90119999999</v>
      </c>
      <c r="AF14" s="9">
        <v>221137.05240000002</v>
      </c>
      <c r="AG14" s="9">
        <v>219729.24160000001</v>
      </c>
      <c r="AH14" s="9">
        <v>220560.1728</v>
      </c>
      <c r="AI14" s="9">
        <v>228239.39600000001</v>
      </c>
      <c r="AJ14" s="9">
        <v>241975.91880000001</v>
      </c>
      <c r="AK14" s="9">
        <v>263970.07559999998</v>
      </c>
      <c r="AL14" s="9">
        <v>271603.74560000002</v>
      </c>
      <c r="AM14" s="9">
        <v>282592.65759999998</v>
      </c>
      <c r="AN14" s="9">
        <v>284536.77120000002</v>
      </c>
      <c r="AO14" s="9">
        <v>287885.37799999997</v>
      </c>
      <c r="AP14" s="9">
        <v>287956.96160000004</v>
      </c>
      <c r="AQ14" s="9">
        <v>287898.90360000002</v>
      </c>
      <c r="AR14" s="9">
        <v>287348.56479999999</v>
      </c>
      <c r="AS14" s="9">
        <v>284683.51120000001</v>
      </c>
      <c r="AT14" s="9">
        <v>288068.6116</v>
      </c>
      <c r="AU14" s="9">
        <v>284580.66560000001</v>
      </c>
      <c r="AV14" s="9">
        <v>282757.00640000001</v>
      </c>
      <c r="AW14" s="9">
        <v>279465.81959999999</v>
      </c>
      <c r="AX14" s="9">
        <v>283651.22720000002</v>
      </c>
      <c r="AY14" s="9">
        <v>278458.03480000002</v>
      </c>
      <c r="AZ14" s="9">
        <v>274210.74119999999</v>
      </c>
      <c r="BA14" s="9">
        <v>253392.0356</v>
      </c>
      <c r="BB14" s="9">
        <v>237749.16880000001</v>
      </c>
      <c r="BC14" s="9">
        <v>281174.3836</v>
      </c>
      <c r="BD14" s="9">
        <v>39.944049999999997</v>
      </c>
      <c r="BE14" s="9">
        <v>39.423900000000003</v>
      </c>
      <c r="BF14" s="9">
        <v>38.684469999999997</v>
      </c>
      <c r="BG14" s="9">
        <v>37.922800000000002</v>
      </c>
      <c r="BH14" s="9">
        <v>37.441830000000003</v>
      </c>
      <c r="BI14" s="9">
        <v>36.94867</v>
      </c>
      <c r="BJ14" s="9">
        <v>36.507809999999999</v>
      </c>
      <c r="BK14" s="9">
        <v>36.167070000000002</v>
      </c>
      <c r="BL14" s="9">
        <v>36.653950000000002</v>
      </c>
      <c r="BM14" s="9">
        <v>39.36656</v>
      </c>
      <c r="BN14" s="9">
        <v>42.540019999999998</v>
      </c>
      <c r="BO14" s="9">
        <v>44.987499999999997</v>
      </c>
      <c r="BP14" s="9">
        <v>46.692659999999997</v>
      </c>
      <c r="BQ14" s="9">
        <v>47.88505</v>
      </c>
      <c r="BR14" s="9">
        <v>48.907870000000003</v>
      </c>
      <c r="BS14" s="9">
        <v>49.253300000000003</v>
      </c>
      <c r="BT14" s="9">
        <v>48.894179999999999</v>
      </c>
      <c r="BU14" s="9">
        <v>47.806629999999998</v>
      </c>
      <c r="BV14" s="9">
        <v>45.857030000000002</v>
      </c>
      <c r="BW14" s="9">
        <v>44.700980000000001</v>
      </c>
      <c r="BX14" s="9">
        <v>43.591679999999997</v>
      </c>
      <c r="BY14" s="9">
        <v>43.105690000000003</v>
      </c>
      <c r="BZ14" s="9">
        <v>42.359909999999999</v>
      </c>
      <c r="CA14" s="9">
        <v>41.62086</v>
      </c>
      <c r="CB14" s="9">
        <v>5275663.0923039997</v>
      </c>
      <c r="CC14" s="9">
        <v>4827330.1771200001</v>
      </c>
      <c r="CD14" s="9">
        <v>4381286.4773919992</v>
      </c>
      <c r="CE14" s="9">
        <v>3580753.0425919998</v>
      </c>
      <c r="CF14" s="9">
        <v>2641246.6453120001</v>
      </c>
      <c r="CG14" s="9">
        <v>1872615.6910560001</v>
      </c>
      <c r="CH14" s="9">
        <v>1220241.3877280001</v>
      </c>
      <c r="CI14" s="9">
        <v>1206177.8547104001</v>
      </c>
      <c r="CJ14" s="9">
        <v>1942137.17808</v>
      </c>
      <c r="CK14" s="9">
        <v>3387356.6691360003</v>
      </c>
      <c r="CL14" s="9">
        <v>5577816.7380320001</v>
      </c>
      <c r="CM14" s="9">
        <v>6478165.5025120005</v>
      </c>
      <c r="CN14" s="9">
        <v>7427999.4201600011</v>
      </c>
      <c r="CO14" s="9">
        <v>11156193.568607999</v>
      </c>
      <c r="CP14" s="9">
        <v>13910324.912351999</v>
      </c>
      <c r="CQ14" s="9">
        <v>7862457.0194720002</v>
      </c>
      <c r="CR14" s="9">
        <v>8318207.9045120003</v>
      </c>
      <c r="CS14" s="9">
        <v>14080399.292784</v>
      </c>
      <c r="CT14" s="9">
        <v>14326861.178431999</v>
      </c>
      <c r="CU14" s="9">
        <v>11891259.674624</v>
      </c>
      <c r="CV14" s="9">
        <v>10187984.056623999</v>
      </c>
      <c r="CW14" s="9">
        <v>10127515.228159999</v>
      </c>
      <c r="CX14" s="9">
        <v>7219260.744256</v>
      </c>
      <c r="CY14" s="9">
        <v>7267843.8879200006</v>
      </c>
      <c r="CZ14" s="9">
        <v>34848469.634879999</v>
      </c>
    </row>
    <row r="15" spans="1:104" x14ac:dyDescent="0.25">
      <c r="A15" s="9" t="s">
        <v>22</v>
      </c>
      <c r="B15" s="9" t="s">
        <v>21</v>
      </c>
      <c r="C15" s="9" t="s">
        <v>150</v>
      </c>
      <c r="D15" s="9">
        <v>2017</v>
      </c>
      <c r="E15" s="9">
        <v>2</v>
      </c>
      <c r="F15" s="9">
        <v>232940.56279999999</v>
      </c>
      <c r="G15" s="9">
        <v>228942.21679999999</v>
      </c>
      <c r="H15" s="9">
        <v>226830.81959999999</v>
      </c>
      <c r="I15" s="9">
        <v>226371.97</v>
      </c>
      <c r="J15" s="9">
        <v>235788.212</v>
      </c>
      <c r="K15" s="9">
        <v>249411.93640000001</v>
      </c>
      <c r="L15" s="9">
        <v>270809.69080000004</v>
      </c>
      <c r="M15" s="9">
        <v>278193.77519999997</v>
      </c>
      <c r="N15" s="9">
        <v>292204.38280000002</v>
      </c>
      <c r="O15" s="9">
        <v>301625.72879999998</v>
      </c>
      <c r="P15" s="9">
        <v>308110.61600000004</v>
      </c>
      <c r="Q15" s="9">
        <v>316015.43599999999</v>
      </c>
      <c r="R15" s="9">
        <v>315516.2648</v>
      </c>
      <c r="S15" s="9">
        <v>309803.35759999999</v>
      </c>
      <c r="T15" s="9">
        <v>313669.12719999999</v>
      </c>
      <c r="U15" s="9">
        <v>297888.1972</v>
      </c>
      <c r="V15" s="9">
        <v>230257.26240000001</v>
      </c>
      <c r="W15" s="9">
        <v>208342.09</v>
      </c>
      <c r="X15" s="9">
        <v>218137.43160000001</v>
      </c>
      <c r="Y15" s="9">
        <v>225286.60440000001</v>
      </c>
      <c r="Z15" s="9">
        <v>225509.26640000002</v>
      </c>
      <c r="AA15" s="9">
        <v>264682.33879999997</v>
      </c>
      <c r="AB15" s="9">
        <v>263375.20439999999</v>
      </c>
      <c r="AC15" s="9">
        <v>246273.99720000001</v>
      </c>
      <c r="AD15" s="9">
        <v>217707.29199999999</v>
      </c>
      <c r="AE15" s="9">
        <v>234913.76919999998</v>
      </c>
      <c r="AF15" s="9">
        <v>231476.86319999999</v>
      </c>
      <c r="AG15" s="9">
        <v>229383.0748</v>
      </c>
      <c r="AH15" s="9">
        <v>230024.2648</v>
      </c>
      <c r="AI15" s="9">
        <v>236966.47039999999</v>
      </c>
      <c r="AJ15" s="9">
        <v>249990.092</v>
      </c>
      <c r="AK15" s="9">
        <v>271101.25680000003</v>
      </c>
      <c r="AL15" s="9">
        <v>279447.31760000001</v>
      </c>
      <c r="AM15" s="9">
        <v>293133.6936</v>
      </c>
      <c r="AN15" s="9">
        <v>297734.56680000003</v>
      </c>
      <c r="AO15" s="9">
        <v>303588.59960000002</v>
      </c>
      <c r="AP15" s="9">
        <v>306408.04920000001</v>
      </c>
      <c r="AQ15" s="9">
        <v>306747.21000000002</v>
      </c>
      <c r="AR15" s="9">
        <v>307434.84639999998</v>
      </c>
      <c r="AS15" s="9">
        <v>305857.45519999997</v>
      </c>
      <c r="AT15" s="9">
        <v>307555.04560000001</v>
      </c>
      <c r="AU15" s="9">
        <v>305742.6152</v>
      </c>
      <c r="AV15" s="9">
        <v>303660.56599999999</v>
      </c>
      <c r="AW15" s="9">
        <v>301159.98879999999</v>
      </c>
      <c r="AX15" s="9">
        <v>300656.60680000001</v>
      </c>
      <c r="AY15" s="9">
        <v>296699.73080000002</v>
      </c>
      <c r="AZ15" s="9">
        <v>290742.85239999997</v>
      </c>
      <c r="BA15" s="9">
        <v>264796.2856</v>
      </c>
      <c r="BB15" s="9">
        <v>248072.39159999997</v>
      </c>
      <c r="BC15" s="9">
        <v>301332.50400000002</v>
      </c>
      <c r="BD15" s="9">
        <v>47.560470000000002</v>
      </c>
      <c r="BE15" s="9">
        <v>47.129460000000002</v>
      </c>
      <c r="BF15" s="9">
        <v>46.809069999999998</v>
      </c>
      <c r="BG15" s="9">
        <v>46.326450000000001</v>
      </c>
      <c r="BH15" s="9">
        <v>45.820900000000002</v>
      </c>
      <c r="BI15" s="9">
        <v>45.27234</v>
      </c>
      <c r="BJ15" s="9">
        <v>44.707689999999999</v>
      </c>
      <c r="BK15" s="9">
        <v>44.932130000000001</v>
      </c>
      <c r="BL15" s="9">
        <v>45.916789999999999</v>
      </c>
      <c r="BM15" s="9">
        <v>49.168770000000002</v>
      </c>
      <c r="BN15" s="9">
        <v>52.308399999999999</v>
      </c>
      <c r="BO15" s="9">
        <v>55.249220000000001</v>
      </c>
      <c r="BP15" s="9">
        <v>57.034489999999998</v>
      </c>
      <c r="BQ15" s="9">
        <v>58.138420000000004</v>
      </c>
      <c r="BR15" s="9">
        <v>58.913049999999998</v>
      </c>
      <c r="BS15" s="9">
        <v>59.27028</v>
      </c>
      <c r="BT15" s="9">
        <v>58.483020000000003</v>
      </c>
      <c r="BU15" s="9">
        <v>57.565689999999996</v>
      </c>
      <c r="BV15" s="9">
        <v>55.566220000000001</v>
      </c>
      <c r="BW15" s="9">
        <v>53.52008</v>
      </c>
      <c r="BX15" s="9">
        <v>52.090710000000001</v>
      </c>
      <c r="BY15" s="9">
        <v>50.78445</v>
      </c>
      <c r="BZ15" s="9">
        <v>49.665790000000001</v>
      </c>
      <c r="CA15" s="9">
        <v>48.312069999999999</v>
      </c>
      <c r="CB15" s="9">
        <v>5298932.9836959997</v>
      </c>
      <c r="CC15" s="9">
        <v>4862137.3236479992</v>
      </c>
      <c r="CD15" s="9">
        <v>4410953.4722879995</v>
      </c>
      <c r="CE15" s="9">
        <v>3598306.4080480002</v>
      </c>
      <c r="CF15" s="9">
        <v>2651173.6343840002</v>
      </c>
      <c r="CG15" s="9">
        <v>1876635.6576</v>
      </c>
      <c r="CH15" s="9">
        <v>1219366.4059456</v>
      </c>
      <c r="CI15" s="9">
        <v>1203917.1323344</v>
      </c>
      <c r="CJ15" s="9">
        <v>1941989.014064</v>
      </c>
      <c r="CK15" s="9">
        <v>3393110.6431199997</v>
      </c>
      <c r="CL15" s="9">
        <v>5562927.0685120001</v>
      </c>
      <c r="CM15" s="9">
        <v>6360430.4677760005</v>
      </c>
      <c r="CN15" s="9">
        <v>7208329.1705919998</v>
      </c>
      <c r="CO15" s="9">
        <v>10876391.523008</v>
      </c>
      <c r="CP15" s="9">
        <v>13639959.774847999</v>
      </c>
      <c r="CQ15" s="9">
        <v>7699041.8788799997</v>
      </c>
      <c r="CR15" s="9">
        <v>8034224.7029440003</v>
      </c>
      <c r="CS15" s="9">
        <v>13708304.090623999</v>
      </c>
      <c r="CT15" s="9">
        <v>13803729.857807999</v>
      </c>
      <c r="CU15" s="9">
        <v>11512392.88848</v>
      </c>
      <c r="CV15" s="9">
        <v>9934621.9610879999</v>
      </c>
      <c r="CW15" s="9">
        <v>9950172.6700640004</v>
      </c>
      <c r="CX15" s="9">
        <v>7198257.273856</v>
      </c>
      <c r="CY15" s="9">
        <v>7299448.4122559996</v>
      </c>
      <c r="CZ15" s="9">
        <v>34497776.80624</v>
      </c>
    </row>
    <row r="16" spans="1:104" x14ac:dyDescent="0.25">
      <c r="A16" s="9" t="s">
        <v>22</v>
      </c>
      <c r="B16" s="9" t="s">
        <v>21</v>
      </c>
      <c r="C16" s="9" t="s">
        <v>150</v>
      </c>
      <c r="D16" s="9">
        <v>2017</v>
      </c>
      <c r="E16" s="9">
        <v>3</v>
      </c>
      <c r="F16" s="9">
        <v>247669.9412</v>
      </c>
      <c r="G16" s="9">
        <v>242163.87360000002</v>
      </c>
      <c r="H16" s="9">
        <v>239220.26919999998</v>
      </c>
      <c r="I16" s="9">
        <v>237343.2732</v>
      </c>
      <c r="J16" s="9">
        <v>245479.30439999999</v>
      </c>
      <c r="K16" s="9">
        <v>257911.24479999999</v>
      </c>
      <c r="L16" s="9">
        <v>279622.63999999996</v>
      </c>
      <c r="M16" s="9">
        <v>288674.45640000002</v>
      </c>
      <c r="N16" s="9">
        <v>303987.47720000002</v>
      </c>
      <c r="O16" s="9">
        <v>315093.01559999998</v>
      </c>
      <c r="P16" s="9">
        <v>323704.99479999999</v>
      </c>
      <c r="Q16" s="9">
        <v>334762.1728</v>
      </c>
      <c r="R16" s="9">
        <v>337260.58079999994</v>
      </c>
      <c r="S16" s="9">
        <v>333472.64720000001</v>
      </c>
      <c r="T16" s="9">
        <v>338497.27999999997</v>
      </c>
      <c r="U16" s="9">
        <v>322025.90639999998</v>
      </c>
      <c r="V16" s="9">
        <v>255255.6336</v>
      </c>
      <c r="W16" s="9">
        <v>232394.05200000003</v>
      </c>
      <c r="X16" s="9">
        <v>240919.26319999999</v>
      </c>
      <c r="Y16" s="9">
        <v>242969.15720000002</v>
      </c>
      <c r="Z16" s="9">
        <v>240903.696</v>
      </c>
      <c r="AA16" s="9">
        <v>285853.22039999999</v>
      </c>
      <c r="AB16" s="9">
        <v>282175.15039999998</v>
      </c>
      <c r="AC16" s="9">
        <v>263747.03080000001</v>
      </c>
      <c r="AD16" s="9">
        <v>238881.49119999999</v>
      </c>
      <c r="AE16" s="9">
        <v>249635.74679999999</v>
      </c>
      <c r="AF16" s="9">
        <v>244690.226</v>
      </c>
      <c r="AG16" s="9">
        <v>241767.54800000001</v>
      </c>
      <c r="AH16" s="9">
        <v>240989.69840000002</v>
      </c>
      <c r="AI16" s="9">
        <v>246648.24799999999</v>
      </c>
      <c r="AJ16" s="9">
        <v>258481.872</v>
      </c>
      <c r="AK16" s="9">
        <v>279912.29200000002</v>
      </c>
      <c r="AL16" s="9">
        <v>289936.54800000001</v>
      </c>
      <c r="AM16" s="9">
        <v>304925.97519999999</v>
      </c>
      <c r="AN16" s="9">
        <v>311203.63999999996</v>
      </c>
      <c r="AO16" s="9">
        <v>319190.76199999999</v>
      </c>
      <c r="AP16" s="9">
        <v>325152.74440000003</v>
      </c>
      <c r="AQ16" s="9">
        <v>328492.16400000005</v>
      </c>
      <c r="AR16" s="9">
        <v>331133.35639999999</v>
      </c>
      <c r="AS16" s="9">
        <v>330725.80200000003</v>
      </c>
      <c r="AT16" s="9">
        <v>331701.81440000003</v>
      </c>
      <c r="AU16" s="9">
        <v>330756.29839999997</v>
      </c>
      <c r="AV16" s="9">
        <v>327770.20319999999</v>
      </c>
      <c r="AW16" s="9">
        <v>324007.78960000002</v>
      </c>
      <c r="AX16" s="9">
        <v>318384.33</v>
      </c>
      <c r="AY16" s="9">
        <v>312148.51800000004</v>
      </c>
      <c r="AZ16" s="9">
        <v>311930.44959999999</v>
      </c>
      <c r="BA16" s="9">
        <v>283569.946</v>
      </c>
      <c r="BB16" s="9">
        <v>265483.66680000001</v>
      </c>
      <c r="BC16" s="9">
        <v>322547.66279999999</v>
      </c>
      <c r="BD16" s="9">
        <v>58.886830000000003</v>
      </c>
      <c r="BE16" s="9">
        <v>57.3324</v>
      </c>
      <c r="BF16" s="9">
        <v>56.337020000000003</v>
      </c>
      <c r="BG16" s="9">
        <v>55.617130000000003</v>
      </c>
      <c r="BH16" s="9">
        <v>54.581429999999997</v>
      </c>
      <c r="BI16" s="9">
        <v>53.626530000000002</v>
      </c>
      <c r="BJ16" s="9">
        <v>52.906149999999997</v>
      </c>
      <c r="BK16" s="9">
        <v>53.487690000000001</v>
      </c>
      <c r="BL16" s="9">
        <v>56.765360000000001</v>
      </c>
      <c r="BM16" s="9">
        <v>61.682830000000003</v>
      </c>
      <c r="BN16" s="9">
        <v>67.0411</v>
      </c>
      <c r="BO16" s="9">
        <v>71.489900000000006</v>
      </c>
      <c r="BP16" s="9">
        <v>74.573869999999999</v>
      </c>
      <c r="BQ16" s="9">
        <v>76.459370000000007</v>
      </c>
      <c r="BR16" s="9">
        <v>77.495500000000007</v>
      </c>
      <c r="BS16" s="9">
        <v>78.227519999999998</v>
      </c>
      <c r="BT16" s="9">
        <v>78.034949999999995</v>
      </c>
      <c r="BU16" s="9">
        <v>76.913439999999994</v>
      </c>
      <c r="BV16" s="9">
        <v>74.555980000000005</v>
      </c>
      <c r="BW16" s="9">
        <v>71.166529999999995</v>
      </c>
      <c r="BX16" s="9">
        <v>68.020489999999995</v>
      </c>
      <c r="BY16" s="9">
        <v>65.050929999999994</v>
      </c>
      <c r="BZ16" s="9">
        <v>62.743519999999997</v>
      </c>
      <c r="CA16" s="9">
        <v>60.799990000000001</v>
      </c>
      <c r="CB16" s="9">
        <v>5304926.2995520001</v>
      </c>
      <c r="CC16" s="9">
        <v>4863661.2963840002</v>
      </c>
      <c r="CD16" s="9">
        <v>4414357.9883039994</v>
      </c>
      <c r="CE16" s="9">
        <v>3603106.2708959999</v>
      </c>
      <c r="CF16" s="9">
        <v>2655081.256784</v>
      </c>
      <c r="CG16" s="9">
        <v>1880636.0860319999</v>
      </c>
      <c r="CH16" s="9">
        <v>1223204.668048</v>
      </c>
      <c r="CI16" s="9">
        <v>1207440.9936512001</v>
      </c>
      <c r="CJ16" s="9">
        <v>1945696.370816</v>
      </c>
      <c r="CK16" s="9">
        <v>3400598.6245440003</v>
      </c>
      <c r="CL16" s="9">
        <v>5556827.9212159999</v>
      </c>
      <c r="CM16" s="9">
        <v>6353089.0221919995</v>
      </c>
      <c r="CN16" s="9">
        <v>7201577.1247199997</v>
      </c>
      <c r="CO16" s="9">
        <v>10884794.539344</v>
      </c>
      <c r="CP16" s="9">
        <v>13649691.382800002</v>
      </c>
      <c r="CQ16" s="9">
        <v>7693440.9534399994</v>
      </c>
      <c r="CR16" s="9">
        <v>8033791.6081280001</v>
      </c>
      <c r="CS16" s="9">
        <v>13750166.123760002</v>
      </c>
      <c r="CT16" s="9">
        <v>13841920.354063999</v>
      </c>
      <c r="CU16" s="9">
        <v>11541835.195088001</v>
      </c>
      <c r="CV16" s="9">
        <v>9965301.6814559996</v>
      </c>
      <c r="CW16" s="9">
        <v>9967318.9915199988</v>
      </c>
      <c r="CX16" s="9">
        <v>7209188.8475199994</v>
      </c>
      <c r="CY16" s="9">
        <v>7297554.843568</v>
      </c>
      <c r="CZ16" s="9">
        <v>34534980.627840005</v>
      </c>
    </row>
    <row r="17" spans="1:104" x14ac:dyDescent="0.25">
      <c r="A17" s="9" t="s">
        <v>22</v>
      </c>
      <c r="B17" s="9" t="s">
        <v>21</v>
      </c>
      <c r="C17" s="9" t="s">
        <v>150</v>
      </c>
      <c r="D17" s="9">
        <v>2017</v>
      </c>
      <c r="E17" s="9">
        <v>4</v>
      </c>
      <c r="F17" s="9">
        <v>259690.37160000001</v>
      </c>
      <c r="G17" s="9">
        <v>253878.57440000001</v>
      </c>
      <c r="H17" s="9">
        <v>250240.69840000002</v>
      </c>
      <c r="I17" s="9">
        <v>247872.18720000001</v>
      </c>
      <c r="J17" s="9">
        <v>255150.7464</v>
      </c>
      <c r="K17" s="9">
        <v>267685.91519999999</v>
      </c>
      <c r="L17" s="9">
        <v>288086.47560000001</v>
      </c>
      <c r="M17" s="9">
        <v>298716.32120000001</v>
      </c>
      <c r="N17" s="9">
        <v>316500.69880000001</v>
      </c>
      <c r="O17" s="9">
        <v>330770.07919999998</v>
      </c>
      <c r="P17" s="9">
        <v>343490.26799999998</v>
      </c>
      <c r="Q17" s="9">
        <v>356256.39279999997</v>
      </c>
      <c r="R17" s="9">
        <v>342065.23119999998</v>
      </c>
      <c r="S17" s="9">
        <v>269766.56079999998</v>
      </c>
      <c r="T17" s="9">
        <v>271825.13160000002</v>
      </c>
      <c r="U17" s="9">
        <v>256039.9908</v>
      </c>
      <c r="V17" s="9">
        <v>265398.30239999999</v>
      </c>
      <c r="W17" s="9">
        <v>268263.3052</v>
      </c>
      <c r="X17" s="9">
        <v>341772.26160000003</v>
      </c>
      <c r="Y17" s="9">
        <v>331256.10759999999</v>
      </c>
      <c r="Z17" s="9">
        <v>325096.21760000003</v>
      </c>
      <c r="AA17" s="9">
        <v>315656.88</v>
      </c>
      <c r="AB17" s="9">
        <v>299609.90399999998</v>
      </c>
      <c r="AC17" s="9">
        <v>279480.23840000003</v>
      </c>
      <c r="AD17" s="9">
        <v>243773.1648</v>
      </c>
      <c r="AE17" s="9">
        <v>261660.38799999998</v>
      </c>
      <c r="AF17" s="9">
        <v>256403.90599999999</v>
      </c>
      <c r="AG17" s="9">
        <v>252783.63880000002</v>
      </c>
      <c r="AH17" s="9">
        <v>251549.364</v>
      </c>
      <c r="AI17" s="9">
        <v>256330.02560000002</v>
      </c>
      <c r="AJ17" s="9">
        <v>268265.21919999999</v>
      </c>
      <c r="AK17" s="9">
        <v>288335.55080000003</v>
      </c>
      <c r="AL17" s="9">
        <v>299984.40999999997</v>
      </c>
      <c r="AM17" s="9">
        <v>317489.21600000001</v>
      </c>
      <c r="AN17" s="9">
        <v>326846.63440000004</v>
      </c>
      <c r="AO17" s="9">
        <v>338879.56960000005</v>
      </c>
      <c r="AP17" s="9">
        <v>346459.26479999995</v>
      </c>
      <c r="AQ17" s="9">
        <v>350937.38679999998</v>
      </c>
      <c r="AR17" s="9">
        <v>353670.70640000002</v>
      </c>
      <c r="AS17" s="9">
        <v>353514.26880000002</v>
      </c>
      <c r="AT17" s="9">
        <v>351833.13879999996</v>
      </c>
      <c r="AU17" s="9">
        <v>348740.11479999998</v>
      </c>
      <c r="AV17" s="9">
        <v>343786.4276</v>
      </c>
      <c r="AW17" s="9">
        <v>335323.23000000004</v>
      </c>
      <c r="AX17" s="9">
        <v>334520.24320000003</v>
      </c>
      <c r="AY17" s="9">
        <v>328768.03519999998</v>
      </c>
      <c r="AZ17" s="9">
        <v>317297.56079999998</v>
      </c>
      <c r="BA17" s="9">
        <v>301060.33319999999</v>
      </c>
      <c r="BB17" s="9">
        <v>281268.68</v>
      </c>
      <c r="BC17" s="9">
        <v>350401.46680000005</v>
      </c>
      <c r="BD17" s="9">
        <v>70.333309999999997</v>
      </c>
      <c r="BE17" s="9">
        <v>68.623360000000005</v>
      </c>
      <c r="BF17" s="9">
        <v>66.618880000000004</v>
      </c>
      <c r="BG17" s="9">
        <v>64.964299999999994</v>
      </c>
      <c r="BH17" s="9">
        <v>63.797080000000001</v>
      </c>
      <c r="BI17" s="9">
        <v>62.708260000000003</v>
      </c>
      <c r="BJ17" s="9">
        <v>61.95185</v>
      </c>
      <c r="BK17" s="9">
        <v>61.966639999999998</v>
      </c>
      <c r="BL17" s="9">
        <v>65.107690000000005</v>
      </c>
      <c r="BM17" s="9">
        <v>70.878050000000002</v>
      </c>
      <c r="BN17" s="9">
        <v>76.855770000000007</v>
      </c>
      <c r="BO17" s="9">
        <v>82.174310000000006</v>
      </c>
      <c r="BP17" s="9">
        <v>85.937920000000005</v>
      </c>
      <c r="BQ17" s="9">
        <v>88.137069999999994</v>
      </c>
      <c r="BR17" s="9">
        <v>89.344099999999997</v>
      </c>
      <c r="BS17" s="9">
        <v>90.14282</v>
      </c>
      <c r="BT17" s="9">
        <v>90.266260000000003</v>
      </c>
      <c r="BU17" s="9">
        <v>89.670580000000001</v>
      </c>
      <c r="BV17" s="9">
        <v>88.142110000000002</v>
      </c>
      <c r="BW17" s="9">
        <v>84.934269999999998</v>
      </c>
      <c r="BX17" s="9">
        <v>80.390240000000006</v>
      </c>
      <c r="BY17" s="9">
        <v>76.580659999999995</v>
      </c>
      <c r="BZ17" s="9">
        <v>73.778940000000006</v>
      </c>
      <c r="CA17" s="9">
        <v>71.497579999999999</v>
      </c>
      <c r="CB17" s="9">
        <v>5479772.8638399998</v>
      </c>
      <c r="CC17" s="9">
        <v>5026566.817888</v>
      </c>
      <c r="CD17" s="9">
        <v>4564137.1548960004</v>
      </c>
      <c r="CE17" s="9">
        <v>3728635.3841439998</v>
      </c>
      <c r="CF17" s="9">
        <v>2748502.7393119996</v>
      </c>
      <c r="CG17" s="9">
        <v>1947630.6439040001</v>
      </c>
      <c r="CH17" s="9">
        <v>1267612.1915424</v>
      </c>
      <c r="CI17" s="9">
        <v>1251803.9051232</v>
      </c>
      <c r="CJ17" s="9">
        <v>2018806.3577439999</v>
      </c>
      <c r="CK17" s="9">
        <v>3521088.5330719999</v>
      </c>
      <c r="CL17" s="9">
        <v>5731132.3028959995</v>
      </c>
      <c r="CM17" s="9">
        <v>6564554.8928959994</v>
      </c>
      <c r="CN17" s="9">
        <v>13662956.132672001</v>
      </c>
      <c r="CO17" s="9">
        <v>14576406.829423999</v>
      </c>
      <c r="CP17" s="9">
        <v>16326209.2048</v>
      </c>
      <c r="CQ17" s="9">
        <v>14195810.920367999</v>
      </c>
      <c r="CR17" s="9">
        <v>14287478.857343998</v>
      </c>
      <c r="CS17" s="9">
        <v>12536968.225408001</v>
      </c>
      <c r="CT17" s="9">
        <v>8151033.305536001</v>
      </c>
      <c r="CU17" s="9">
        <v>8121989.9020480001</v>
      </c>
      <c r="CV17" s="9">
        <v>7160913.4291199995</v>
      </c>
      <c r="CW17" s="9">
        <v>7277634.1102079991</v>
      </c>
      <c r="CX17" s="9">
        <v>7484904.17136</v>
      </c>
      <c r="CY17" s="9">
        <v>7557242.4028639998</v>
      </c>
      <c r="CZ17" s="9">
        <v>113891855.54208</v>
      </c>
    </row>
    <row r="18" spans="1:104" x14ac:dyDescent="0.25">
      <c r="A18" s="9" t="s">
        <v>22</v>
      </c>
      <c r="B18" s="9" t="s">
        <v>21</v>
      </c>
      <c r="C18" s="9" t="s">
        <v>150</v>
      </c>
      <c r="D18" s="9">
        <v>2017</v>
      </c>
      <c r="E18" s="9">
        <v>5</v>
      </c>
      <c r="F18" s="9">
        <v>263190.8224</v>
      </c>
      <c r="G18" s="9">
        <v>258178.31160000002</v>
      </c>
      <c r="H18" s="9">
        <v>254482.63280000002</v>
      </c>
      <c r="I18" s="9">
        <v>253327.08719999998</v>
      </c>
      <c r="J18" s="9">
        <v>257138.88199999998</v>
      </c>
      <c r="K18" s="9">
        <v>270296.10080000001</v>
      </c>
      <c r="L18" s="9">
        <v>288354.43560000003</v>
      </c>
      <c r="M18" s="9">
        <v>302161.52120000002</v>
      </c>
      <c r="N18" s="9">
        <v>319716.34639999998</v>
      </c>
      <c r="O18" s="9">
        <v>328994.01479999995</v>
      </c>
      <c r="P18" s="9">
        <v>342614.4216</v>
      </c>
      <c r="Q18" s="9">
        <v>348437.06479999999</v>
      </c>
      <c r="R18" s="9">
        <v>335071.34759999998</v>
      </c>
      <c r="S18" s="9">
        <v>267304.136</v>
      </c>
      <c r="T18" s="9">
        <v>260467.58319999999</v>
      </c>
      <c r="U18" s="9">
        <v>249064.60920000001</v>
      </c>
      <c r="V18" s="9">
        <v>265487.62239999999</v>
      </c>
      <c r="W18" s="9">
        <v>259776.37400000001</v>
      </c>
      <c r="X18" s="9">
        <v>330897.67920000001</v>
      </c>
      <c r="Y18" s="9">
        <v>332782.20360000001</v>
      </c>
      <c r="Z18" s="9">
        <v>330523.42839999998</v>
      </c>
      <c r="AA18" s="9">
        <v>321893.0748</v>
      </c>
      <c r="AB18" s="9">
        <v>307952.13680000004</v>
      </c>
      <c r="AC18" s="9">
        <v>287708.77960000001</v>
      </c>
      <c r="AD18" s="9">
        <v>238144.34599999999</v>
      </c>
      <c r="AE18" s="9">
        <v>263054.92839999998</v>
      </c>
      <c r="AF18" s="9">
        <v>257946.33479999998</v>
      </c>
      <c r="AG18" s="9">
        <v>254350.18400000001</v>
      </c>
      <c r="AH18" s="9">
        <v>252925.78520000001</v>
      </c>
      <c r="AI18" s="9">
        <v>257446.01519999999</v>
      </c>
      <c r="AJ18" s="9">
        <v>268590.7268</v>
      </c>
      <c r="AK18" s="9">
        <v>286902.85800000001</v>
      </c>
      <c r="AL18" s="9">
        <v>301631.59839999996</v>
      </c>
      <c r="AM18" s="9">
        <v>320709.58480000001</v>
      </c>
      <c r="AN18" s="9">
        <v>330899.84839999996</v>
      </c>
      <c r="AO18" s="9">
        <v>343748.27519999997</v>
      </c>
      <c r="AP18" s="9">
        <v>350994.55160000001</v>
      </c>
      <c r="AQ18" s="9">
        <v>354607.16279999999</v>
      </c>
      <c r="AR18" s="9">
        <v>356875.12520000001</v>
      </c>
      <c r="AS18" s="9">
        <v>356692.14680000005</v>
      </c>
      <c r="AT18" s="9">
        <v>355041.25799999997</v>
      </c>
      <c r="AU18" s="9">
        <v>352379.39439999999</v>
      </c>
      <c r="AV18" s="9">
        <v>346774.56440000003</v>
      </c>
      <c r="AW18" s="9">
        <v>337986.49720000004</v>
      </c>
      <c r="AX18" s="9">
        <v>335400.30039999995</v>
      </c>
      <c r="AY18" s="9">
        <v>332865.39880000002</v>
      </c>
      <c r="AZ18" s="9">
        <v>321759.22239999997</v>
      </c>
      <c r="BA18" s="9">
        <v>305627.1372</v>
      </c>
      <c r="BB18" s="9">
        <v>285013.48479999998</v>
      </c>
      <c r="BC18" s="9">
        <v>353671.21680000005</v>
      </c>
      <c r="BD18" s="9">
        <v>72.601420000000005</v>
      </c>
      <c r="BE18" s="9">
        <v>70.879940000000005</v>
      </c>
      <c r="BF18" s="9">
        <v>69.274190000000004</v>
      </c>
      <c r="BG18" s="9">
        <v>68.221310000000003</v>
      </c>
      <c r="BH18" s="9">
        <v>67.064440000000005</v>
      </c>
      <c r="BI18" s="9">
        <v>66.012789999999995</v>
      </c>
      <c r="BJ18" s="9">
        <v>65.638660000000002</v>
      </c>
      <c r="BK18" s="9">
        <v>66.118170000000006</v>
      </c>
      <c r="BL18" s="9">
        <v>69.644189999999995</v>
      </c>
      <c r="BM18" s="9">
        <v>75.485860000000002</v>
      </c>
      <c r="BN18" s="9">
        <v>81.197149999999993</v>
      </c>
      <c r="BO18" s="9">
        <v>85.362589999999997</v>
      </c>
      <c r="BP18" s="9">
        <v>88.611779999999996</v>
      </c>
      <c r="BQ18" s="9">
        <v>90.985069999999993</v>
      </c>
      <c r="BR18" s="9">
        <v>92.617040000000003</v>
      </c>
      <c r="BS18" s="9">
        <v>93.476389999999995</v>
      </c>
      <c r="BT18" s="9">
        <v>93.455510000000004</v>
      </c>
      <c r="BU18" s="9">
        <v>92.75215</v>
      </c>
      <c r="BV18" s="9">
        <v>91.088130000000007</v>
      </c>
      <c r="BW18" s="9">
        <v>88.783199999999994</v>
      </c>
      <c r="BX18" s="9">
        <v>85.517409999999998</v>
      </c>
      <c r="BY18" s="9">
        <v>81.494450000000001</v>
      </c>
      <c r="BZ18" s="9">
        <v>78.594610000000003</v>
      </c>
      <c r="CA18" s="9">
        <v>75.79392</v>
      </c>
      <c r="CB18" s="9">
        <v>1332996.4833504001</v>
      </c>
      <c r="CC18" s="9">
        <v>1205963.9123839999</v>
      </c>
      <c r="CD18" s="9">
        <v>1118953.6984912001</v>
      </c>
      <c r="CE18" s="9">
        <v>970352.19160000002</v>
      </c>
      <c r="CF18" s="9">
        <v>733895.12183680001</v>
      </c>
      <c r="CG18" s="9">
        <v>517511.01988959999</v>
      </c>
      <c r="CH18" s="9">
        <v>348463.041608</v>
      </c>
      <c r="CI18" s="9">
        <v>353289.1180896</v>
      </c>
      <c r="CJ18" s="9">
        <v>542397.20159680001</v>
      </c>
      <c r="CK18" s="9">
        <v>884231.77589120006</v>
      </c>
      <c r="CL18" s="9">
        <v>1378312.6918704</v>
      </c>
      <c r="CM18" s="9">
        <v>1708417.397808</v>
      </c>
      <c r="CN18" s="9">
        <v>6822658.2369439993</v>
      </c>
      <c r="CO18" s="9">
        <v>6900196.8625920005</v>
      </c>
      <c r="CP18" s="9">
        <v>11355397.645856</v>
      </c>
      <c r="CQ18" s="9">
        <v>8665470.1663199998</v>
      </c>
      <c r="CR18" s="9">
        <v>8451576.6852000002</v>
      </c>
      <c r="CS18" s="9">
        <v>5177148.6752479998</v>
      </c>
      <c r="CT18" s="9">
        <v>2833079.9698079997</v>
      </c>
      <c r="CU18" s="9">
        <v>2799399.5210719998</v>
      </c>
      <c r="CV18" s="9">
        <v>1854813.2146719999</v>
      </c>
      <c r="CW18" s="9">
        <v>1816738.3189119999</v>
      </c>
      <c r="CX18" s="9">
        <v>1820986.2300960002</v>
      </c>
      <c r="CY18" s="9">
        <v>1797380.934448</v>
      </c>
      <c r="CZ18" s="9">
        <v>103428463.88688</v>
      </c>
    </row>
    <row r="19" spans="1:104" x14ac:dyDescent="0.25">
      <c r="A19" s="9" t="s">
        <v>22</v>
      </c>
      <c r="B19" s="9" t="s">
        <v>21</v>
      </c>
      <c r="C19" s="9" t="s">
        <v>150</v>
      </c>
      <c r="D19" s="9">
        <v>2017</v>
      </c>
      <c r="E19" s="9">
        <v>6</v>
      </c>
      <c r="F19" s="9">
        <v>283385.94680000003</v>
      </c>
      <c r="G19" s="9">
        <v>278576.06479999999</v>
      </c>
      <c r="H19" s="9">
        <v>274304.01679999998</v>
      </c>
      <c r="I19" s="9">
        <v>273157.53080000001</v>
      </c>
      <c r="J19" s="9">
        <v>278999.56920000003</v>
      </c>
      <c r="K19" s="9">
        <v>294253.3836</v>
      </c>
      <c r="L19" s="9">
        <v>312929.5576</v>
      </c>
      <c r="M19" s="9">
        <v>324927.91320000001</v>
      </c>
      <c r="N19" s="9">
        <v>339678.47319999995</v>
      </c>
      <c r="O19" s="9">
        <v>347882.38760000002</v>
      </c>
      <c r="P19" s="9">
        <v>359079.16000000003</v>
      </c>
      <c r="Q19" s="9">
        <v>362048.41200000001</v>
      </c>
      <c r="R19" s="9">
        <v>344264.9276</v>
      </c>
      <c r="S19" s="9">
        <v>276223.6312</v>
      </c>
      <c r="T19" s="9">
        <v>269790.16680000001</v>
      </c>
      <c r="U19" s="9">
        <v>258881.38759999999</v>
      </c>
      <c r="V19" s="9">
        <v>275620.2108</v>
      </c>
      <c r="W19" s="9">
        <v>269537.00839999999</v>
      </c>
      <c r="X19" s="9">
        <v>342692.0024</v>
      </c>
      <c r="Y19" s="9">
        <v>345391.76319999999</v>
      </c>
      <c r="Z19" s="9">
        <v>344770.35119999998</v>
      </c>
      <c r="AA19" s="9">
        <v>335864.50920000003</v>
      </c>
      <c r="AB19" s="9">
        <v>321647.5724</v>
      </c>
      <c r="AC19" s="9">
        <v>303266.66480000003</v>
      </c>
      <c r="AD19" s="9">
        <v>247613.03160000002</v>
      </c>
      <c r="AE19" s="9">
        <v>283242.77960000001</v>
      </c>
      <c r="AF19" s="9">
        <v>278341.79119999998</v>
      </c>
      <c r="AG19" s="9">
        <v>274167.74</v>
      </c>
      <c r="AH19" s="9">
        <v>272750.99720000004</v>
      </c>
      <c r="AI19" s="9">
        <v>279304.53320000001</v>
      </c>
      <c r="AJ19" s="9">
        <v>292542.77799999999</v>
      </c>
      <c r="AK19" s="9">
        <v>311467.38919999998</v>
      </c>
      <c r="AL19" s="9">
        <v>324397.7352</v>
      </c>
      <c r="AM19" s="9">
        <v>340677.83640000003</v>
      </c>
      <c r="AN19" s="9">
        <v>349798.81199999998</v>
      </c>
      <c r="AO19" s="9">
        <v>360236.74720000004</v>
      </c>
      <c r="AP19" s="9">
        <v>364641.75440000003</v>
      </c>
      <c r="AQ19" s="9">
        <v>363858.67320000002</v>
      </c>
      <c r="AR19" s="9">
        <v>366078.53039999999</v>
      </c>
      <c r="AS19" s="9">
        <v>366222.4632</v>
      </c>
      <c r="AT19" s="9">
        <v>365094.35159999999</v>
      </c>
      <c r="AU19" s="9">
        <v>362695.7268</v>
      </c>
      <c r="AV19" s="9">
        <v>356720.34639999998</v>
      </c>
      <c r="AW19" s="9">
        <v>349795.62200000003</v>
      </c>
      <c r="AX19" s="9">
        <v>348006.15960000001</v>
      </c>
      <c r="AY19" s="9">
        <v>347129.03719999996</v>
      </c>
      <c r="AZ19" s="9">
        <v>335737.29200000002</v>
      </c>
      <c r="BA19" s="9">
        <v>319326.14559999999</v>
      </c>
      <c r="BB19" s="9">
        <v>300574.43239999999</v>
      </c>
      <c r="BC19" s="9">
        <v>363359.24679999996</v>
      </c>
      <c r="BD19" s="9">
        <v>74.384289999999993</v>
      </c>
      <c r="BE19" s="9">
        <v>72.889470000000003</v>
      </c>
      <c r="BF19" s="9">
        <v>71.693579999999997</v>
      </c>
      <c r="BG19" s="9">
        <v>70.432239999999993</v>
      </c>
      <c r="BH19" s="9">
        <v>69.219189999999998</v>
      </c>
      <c r="BI19" s="9">
        <v>67.901240000000001</v>
      </c>
      <c r="BJ19" s="9">
        <v>67.283079999999998</v>
      </c>
      <c r="BK19" s="9">
        <v>68.180509999999998</v>
      </c>
      <c r="BL19" s="9">
        <v>71.749420000000001</v>
      </c>
      <c r="BM19" s="9">
        <v>76.752459999999999</v>
      </c>
      <c r="BN19" s="9">
        <v>81.761229999999998</v>
      </c>
      <c r="BO19" s="9">
        <v>85.841390000000004</v>
      </c>
      <c r="BP19" s="9">
        <v>88.893389999999997</v>
      </c>
      <c r="BQ19" s="9">
        <v>91.207499999999996</v>
      </c>
      <c r="BR19" s="9">
        <v>92.861810000000006</v>
      </c>
      <c r="BS19" s="9">
        <v>93.570939999999993</v>
      </c>
      <c r="BT19" s="9">
        <v>94.208889999999997</v>
      </c>
      <c r="BU19" s="9">
        <v>93.763300000000001</v>
      </c>
      <c r="BV19" s="9">
        <v>92.605109999999996</v>
      </c>
      <c r="BW19" s="9">
        <v>90.685140000000004</v>
      </c>
      <c r="BX19" s="9">
        <v>87.219759999999994</v>
      </c>
      <c r="BY19" s="9">
        <v>83.084389999999999</v>
      </c>
      <c r="BZ19" s="9">
        <v>80.247489999999999</v>
      </c>
      <c r="CA19" s="9">
        <v>78.253900000000002</v>
      </c>
      <c r="CB19" s="9">
        <v>1312720.9704400001</v>
      </c>
      <c r="CC19" s="9">
        <v>1184711.0054208001</v>
      </c>
      <c r="CD19" s="9">
        <v>1095106.6187072</v>
      </c>
      <c r="CE19" s="9">
        <v>947526.3038031999</v>
      </c>
      <c r="CF19" s="9">
        <v>716205.47804960003</v>
      </c>
      <c r="CG19" s="9">
        <v>502590.25220799999</v>
      </c>
      <c r="CH19" s="9">
        <v>339005.29285919998</v>
      </c>
      <c r="CI19" s="9">
        <v>344485.5704576</v>
      </c>
      <c r="CJ19" s="9">
        <v>526729.75240160001</v>
      </c>
      <c r="CK19" s="9">
        <v>856768.84284639999</v>
      </c>
      <c r="CL19" s="9">
        <v>1351138.4344303999</v>
      </c>
      <c r="CM19" s="9">
        <v>1671114.2574720001</v>
      </c>
      <c r="CN19" s="9">
        <v>6917789.3042719997</v>
      </c>
      <c r="CO19" s="9">
        <v>6995313.2763360003</v>
      </c>
      <c r="CP19" s="9">
        <v>11347364.225471999</v>
      </c>
      <c r="CQ19" s="9">
        <v>8723200.402751999</v>
      </c>
      <c r="CR19" s="9">
        <v>8285649.2690399997</v>
      </c>
      <c r="CS19" s="9">
        <v>5039383.8193600001</v>
      </c>
      <c r="CT19" s="9">
        <v>2845151.2666719998</v>
      </c>
      <c r="CU19" s="9">
        <v>2829211.4236320001</v>
      </c>
      <c r="CV19" s="9">
        <v>1809090.77624</v>
      </c>
      <c r="CW19" s="9">
        <v>1766207.8767520001</v>
      </c>
      <c r="CX19" s="9">
        <v>1775757.1289919999</v>
      </c>
      <c r="CY19" s="9">
        <v>1767640.6716320002</v>
      </c>
      <c r="CZ19" s="9">
        <v>104450193.17216001</v>
      </c>
    </row>
    <row r="20" spans="1:104" x14ac:dyDescent="0.25">
      <c r="A20" s="9" t="s">
        <v>22</v>
      </c>
      <c r="B20" s="9" t="s">
        <v>21</v>
      </c>
      <c r="C20" s="9" t="s">
        <v>150</v>
      </c>
      <c r="D20" s="9">
        <v>2017</v>
      </c>
      <c r="E20" s="9">
        <v>7</v>
      </c>
      <c r="F20" s="9">
        <v>300308.25880000001</v>
      </c>
      <c r="G20" s="9">
        <v>295803.97879999998</v>
      </c>
      <c r="H20" s="9">
        <v>291818.01</v>
      </c>
      <c r="I20" s="9">
        <v>291338.61680000002</v>
      </c>
      <c r="J20" s="9">
        <v>298561.41480000003</v>
      </c>
      <c r="K20" s="9">
        <v>316291.69</v>
      </c>
      <c r="L20" s="9">
        <v>335949.10800000001</v>
      </c>
      <c r="M20" s="9">
        <v>348916.58559999999</v>
      </c>
      <c r="N20" s="9">
        <v>363012.5576</v>
      </c>
      <c r="O20" s="9">
        <v>369951.06279999996</v>
      </c>
      <c r="P20" s="9">
        <v>380360.54319999996</v>
      </c>
      <c r="Q20" s="9">
        <v>381941.88999999996</v>
      </c>
      <c r="R20" s="9">
        <v>363539.16279999999</v>
      </c>
      <c r="S20" s="9">
        <v>295282.47759999998</v>
      </c>
      <c r="T20" s="9">
        <v>286960.78839999996</v>
      </c>
      <c r="U20" s="9">
        <v>275365.90399999998</v>
      </c>
      <c r="V20" s="9">
        <v>292131.5232</v>
      </c>
      <c r="W20" s="9">
        <v>286869.68200000003</v>
      </c>
      <c r="X20" s="9">
        <v>361189.40880000003</v>
      </c>
      <c r="Y20" s="9">
        <v>364398.93159999995</v>
      </c>
      <c r="Z20" s="9">
        <v>364062.83319999999</v>
      </c>
      <c r="AA20" s="9">
        <v>354816.1716</v>
      </c>
      <c r="AB20" s="9">
        <v>339788.08160000003</v>
      </c>
      <c r="AC20" s="9">
        <v>320575.86000000004</v>
      </c>
      <c r="AD20" s="9">
        <v>265192.99400000001</v>
      </c>
      <c r="AE20" s="9">
        <v>300266.66120000003</v>
      </c>
      <c r="AF20" s="9">
        <v>295591.78000000003</v>
      </c>
      <c r="AG20" s="9">
        <v>291581.6948</v>
      </c>
      <c r="AH20" s="9">
        <v>290850.4192</v>
      </c>
      <c r="AI20" s="9">
        <v>298762.00199999998</v>
      </c>
      <c r="AJ20" s="9">
        <v>314593.71679999999</v>
      </c>
      <c r="AK20" s="9">
        <v>334553.03639999998</v>
      </c>
      <c r="AL20" s="9">
        <v>348346.59639999998</v>
      </c>
      <c r="AM20" s="9">
        <v>364126.8884</v>
      </c>
      <c r="AN20" s="9">
        <v>371816.4472</v>
      </c>
      <c r="AO20" s="9">
        <v>381574.01919999998</v>
      </c>
      <c r="AP20" s="9">
        <v>384648.41359999997</v>
      </c>
      <c r="AQ20" s="9">
        <v>383125.2524</v>
      </c>
      <c r="AR20" s="9">
        <v>385259.36239999998</v>
      </c>
      <c r="AS20" s="9">
        <v>383945.33760000003</v>
      </c>
      <c r="AT20" s="9">
        <v>381840.06520000001</v>
      </c>
      <c r="AU20" s="9">
        <v>379366.92200000002</v>
      </c>
      <c r="AV20" s="9">
        <v>374211.88199999998</v>
      </c>
      <c r="AW20" s="9">
        <v>368254.49320000003</v>
      </c>
      <c r="AX20" s="9">
        <v>367181.24959999998</v>
      </c>
      <c r="AY20" s="9">
        <v>366502.80039999995</v>
      </c>
      <c r="AZ20" s="9">
        <v>354721.87520000001</v>
      </c>
      <c r="BA20" s="9">
        <v>337591.1924</v>
      </c>
      <c r="BB20" s="9">
        <v>317939.1336</v>
      </c>
      <c r="BC20" s="9">
        <v>381149.87679999997</v>
      </c>
      <c r="BD20" s="9">
        <v>76.706019999999995</v>
      </c>
      <c r="BE20" s="9">
        <v>75.647779999999997</v>
      </c>
      <c r="BF20" s="9">
        <v>74.406880000000001</v>
      </c>
      <c r="BG20" s="9">
        <v>73.499880000000005</v>
      </c>
      <c r="BH20" s="9">
        <v>72.675619999999995</v>
      </c>
      <c r="BI20" s="9">
        <v>71.885819999999995</v>
      </c>
      <c r="BJ20" s="9">
        <v>71.400599999999997</v>
      </c>
      <c r="BK20" s="9">
        <v>71.73</v>
      </c>
      <c r="BL20" s="9">
        <v>74.906210000000002</v>
      </c>
      <c r="BM20" s="9">
        <v>79.815619999999996</v>
      </c>
      <c r="BN20" s="9">
        <v>84.545670000000001</v>
      </c>
      <c r="BO20" s="9">
        <v>88.362189999999998</v>
      </c>
      <c r="BP20" s="9">
        <v>90.781999999999996</v>
      </c>
      <c r="BQ20" s="9">
        <v>92.795779999999993</v>
      </c>
      <c r="BR20" s="9">
        <v>94.328879999999998</v>
      </c>
      <c r="BS20" s="9">
        <v>94.878129999999999</v>
      </c>
      <c r="BT20" s="9">
        <v>95.297939999999997</v>
      </c>
      <c r="BU20" s="9">
        <v>94.585099999999997</v>
      </c>
      <c r="BV20" s="9">
        <v>93.138530000000003</v>
      </c>
      <c r="BW20" s="9">
        <v>91.132630000000006</v>
      </c>
      <c r="BX20" s="9">
        <v>88.103170000000006</v>
      </c>
      <c r="BY20" s="9">
        <v>84.861369999999994</v>
      </c>
      <c r="BZ20" s="9">
        <v>82.37679</v>
      </c>
      <c r="CA20" s="9">
        <v>80.702510000000004</v>
      </c>
      <c r="CB20" s="9">
        <v>1315867.7461952001</v>
      </c>
      <c r="CC20" s="9">
        <v>1194691.0730303999</v>
      </c>
      <c r="CD20" s="9">
        <v>1098385.2767184</v>
      </c>
      <c r="CE20" s="9">
        <v>951495.47125599999</v>
      </c>
      <c r="CF20" s="9">
        <v>712157.34406080004</v>
      </c>
      <c r="CG20" s="9">
        <v>495550.83327200002</v>
      </c>
      <c r="CH20" s="9">
        <v>331483.60819200001</v>
      </c>
      <c r="CI20" s="9">
        <v>333992.627408</v>
      </c>
      <c r="CJ20" s="9">
        <v>513419.08796640002</v>
      </c>
      <c r="CK20" s="9">
        <v>838220.33621920005</v>
      </c>
      <c r="CL20" s="9">
        <v>1319026.4076352001</v>
      </c>
      <c r="CM20" s="9">
        <v>1635465.3439520001</v>
      </c>
      <c r="CN20" s="9">
        <v>6907103.5851839995</v>
      </c>
      <c r="CO20" s="9">
        <v>6979025.0036319997</v>
      </c>
      <c r="CP20" s="9">
        <v>11266398.289344</v>
      </c>
      <c r="CQ20" s="9">
        <v>8559145.3889920004</v>
      </c>
      <c r="CR20" s="9">
        <v>8293234.9410240008</v>
      </c>
      <c r="CS20" s="9">
        <v>4959956.5095520001</v>
      </c>
      <c r="CT20" s="9">
        <v>2738009.144992</v>
      </c>
      <c r="CU20" s="9">
        <v>2725757.120592</v>
      </c>
      <c r="CV20" s="9">
        <v>1780763.7701920001</v>
      </c>
      <c r="CW20" s="9">
        <v>1761380.334912</v>
      </c>
      <c r="CX20" s="9">
        <v>1784034.775776</v>
      </c>
      <c r="CY20" s="9">
        <v>1787699.7999519999</v>
      </c>
      <c r="CZ20" s="9">
        <v>104635740.10912</v>
      </c>
    </row>
    <row r="21" spans="1:104" x14ac:dyDescent="0.25">
      <c r="A21" s="9" t="s">
        <v>22</v>
      </c>
      <c r="B21" s="9" t="s">
        <v>21</v>
      </c>
      <c r="C21" s="9" t="s">
        <v>150</v>
      </c>
      <c r="D21" s="9">
        <v>2017</v>
      </c>
      <c r="E21" s="9">
        <v>8</v>
      </c>
      <c r="F21" s="9">
        <v>305639.64199999999</v>
      </c>
      <c r="G21" s="9">
        <v>300342.45559999999</v>
      </c>
      <c r="H21" s="9">
        <v>296051.52279999998</v>
      </c>
      <c r="I21" s="9">
        <v>295491.10359999997</v>
      </c>
      <c r="J21" s="9">
        <v>303459.08559999999</v>
      </c>
      <c r="K21" s="9">
        <v>321532.22200000001</v>
      </c>
      <c r="L21" s="9">
        <v>342153.91319999995</v>
      </c>
      <c r="M21" s="9">
        <v>353513.75839999999</v>
      </c>
      <c r="N21" s="9">
        <v>368685.14319999999</v>
      </c>
      <c r="O21" s="9">
        <v>376184.06759999995</v>
      </c>
      <c r="P21" s="9">
        <v>387650.20360000001</v>
      </c>
      <c r="Q21" s="9">
        <v>390044.49</v>
      </c>
      <c r="R21" s="9">
        <v>372415.27399999998</v>
      </c>
      <c r="S21" s="9">
        <v>303916.40399999998</v>
      </c>
      <c r="T21" s="9">
        <v>296427.6876</v>
      </c>
      <c r="U21" s="9">
        <v>283788.39720000001</v>
      </c>
      <c r="V21" s="9">
        <v>299541.51040000003</v>
      </c>
      <c r="W21" s="9">
        <v>294179.75839999999</v>
      </c>
      <c r="X21" s="9">
        <v>368107.49800000002</v>
      </c>
      <c r="Y21" s="9">
        <v>373759.02960000001</v>
      </c>
      <c r="Z21" s="9">
        <v>371319.82799999998</v>
      </c>
      <c r="AA21" s="9">
        <v>360841.82640000002</v>
      </c>
      <c r="AB21" s="9">
        <v>345713.69799999997</v>
      </c>
      <c r="AC21" s="9">
        <v>325812.3088</v>
      </c>
      <c r="AD21" s="9">
        <v>273153.83040000004</v>
      </c>
      <c r="AE21" s="9">
        <v>305596.13039999997</v>
      </c>
      <c r="AF21" s="9">
        <v>300128.598</v>
      </c>
      <c r="AG21" s="9">
        <v>295813.93160000001</v>
      </c>
      <c r="AH21" s="9">
        <v>295000.22639999999</v>
      </c>
      <c r="AI21" s="9">
        <v>303660.56599999999</v>
      </c>
      <c r="AJ21" s="9">
        <v>319835.14199999999</v>
      </c>
      <c r="AK21" s="9">
        <v>340759.50040000002</v>
      </c>
      <c r="AL21" s="9">
        <v>352944.15199999994</v>
      </c>
      <c r="AM21" s="9">
        <v>369794.62520000001</v>
      </c>
      <c r="AN21" s="9">
        <v>378048.5588</v>
      </c>
      <c r="AO21" s="9">
        <v>388863.42439999996</v>
      </c>
      <c r="AP21" s="9">
        <v>392752.54480000003</v>
      </c>
      <c r="AQ21" s="9">
        <v>392014.2512</v>
      </c>
      <c r="AR21" s="9">
        <v>393961.81</v>
      </c>
      <c r="AS21" s="9">
        <v>393515.08240000001</v>
      </c>
      <c r="AT21" s="9">
        <v>390350.34719999996</v>
      </c>
      <c r="AU21" s="9">
        <v>386838.28480000002</v>
      </c>
      <c r="AV21" s="9">
        <v>381589.33120000002</v>
      </c>
      <c r="AW21" s="9">
        <v>375140.55479999998</v>
      </c>
      <c r="AX21" s="9">
        <v>376508.42680000002</v>
      </c>
      <c r="AY21" s="9">
        <v>373753.16000000003</v>
      </c>
      <c r="AZ21" s="9">
        <v>360738.72560000001</v>
      </c>
      <c r="BA21" s="9">
        <v>343506.85600000003</v>
      </c>
      <c r="BB21" s="9">
        <v>323161.80160000001</v>
      </c>
      <c r="BC21" s="9">
        <v>389315.89399999997</v>
      </c>
      <c r="BD21" s="9">
        <v>78.283469999999994</v>
      </c>
      <c r="BE21" s="9">
        <v>77.267849999999996</v>
      </c>
      <c r="BF21" s="9">
        <v>75.959180000000003</v>
      </c>
      <c r="BG21" s="9">
        <v>75.138570000000001</v>
      </c>
      <c r="BH21" s="9">
        <v>74.297600000000003</v>
      </c>
      <c r="BI21" s="9">
        <v>73.565340000000006</v>
      </c>
      <c r="BJ21" s="9">
        <v>72.940190000000001</v>
      </c>
      <c r="BK21" s="9">
        <v>72.901660000000007</v>
      </c>
      <c r="BL21" s="9">
        <v>75.568920000000006</v>
      </c>
      <c r="BM21" s="9">
        <v>80.079059999999998</v>
      </c>
      <c r="BN21" s="9">
        <v>84.494370000000004</v>
      </c>
      <c r="BO21" s="9">
        <v>88.959800000000001</v>
      </c>
      <c r="BP21" s="9">
        <v>92.421260000000004</v>
      </c>
      <c r="BQ21" s="9">
        <v>95.004429999999999</v>
      </c>
      <c r="BR21" s="9">
        <v>96.541910000000001</v>
      </c>
      <c r="BS21" s="9">
        <v>96.907529999999994</v>
      </c>
      <c r="BT21" s="9">
        <v>96.652469999999994</v>
      </c>
      <c r="BU21" s="9">
        <v>95.786590000000004</v>
      </c>
      <c r="BV21" s="9">
        <v>94.928370000000001</v>
      </c>
      <c r="BW21" s="9">
        <v>92.67577</v>
      </c>
      <c r="BX21" s="9">
        <v>88.990589999999997</v>
      </c>
      <c r="BY21" s="9">
        <v>85.559129999999996</v>
      </c>
      <c r="BZ21" s="9">
        <v>83.106520000000003</v>
      </c>
      <c r="CA21" s="9">
        <v>81.117769999999993</v>
      </c>
      <c r="CB21" s="9">
        <v>1371813.3389136</v>
      </c>
      <c r="CC21" s="9">
        <v>1255461.7653248</v>
      </c>
      <c r="CD21" s="9">
        <v>1171319.4206384001</v>
      </c>
      <c r="CE21" s="9">
        <v>1021300.4237216</v>
      </c>
      <c r="CF21" s="9">
        <v>778603.04380320001</v>
      </c>
      <c r="CG21" s="9">
        <v>568089.81887680001</v>
      </c>
      <c r="CH21" s="9">
        <v>352704.76572319999</v>
      </c>
      <c r="CI21" s="9">
        <v>340582.66976799996</v>
      </c>
      <c r="CJ21" s="9">
        <v>522857.2986032</v>
      </c>
      <c r="CK21" s="9">
        <v>859906.82645119994</v>
      </c>
      <c r="CL21" s="9">
        <v>1344550.3458815999</v>
      </c>
      <c r="CM21" s="9">
        <v>1654238.2132320001</v>
      </c>
      <c r="CN21" s="9">
        <v>6720309.4654079992</v>
      </c>
      <c r="CO21" s="9">
        <v>6798474.9388159998</v>
      </c>
      <c r="CP21" s="9">
        <v>11187213.57776</v>
      </c>
      <c r="CQ21" s="9">
        <v>8594138.1475840006</v>
      </c>
      <c r="CR21" s="9">
        <v>8529230.9113440011</v>
      </c>
      <c r="CS21" s="9">
        <v>5084982.5164160002</v>
      </c>
      <c r="CT21" s="9">
        <v>2793002.417568</v>
      </c>
      <c r="CU21" s="9">
        <v>2782676.525376</v>
      </c>
      <c r="CV21" s="9">
        <v>1825804.00288</v>
      </c>
      <c r="CW21" s="9">
        <v>1814460.5006880001</v>
      </c>
      <c r="CX21" s="9">
        <v>1834545.679824</v>
      </c>
      <c r="CY21" s="9">
        <v>1833231.7417919999</v>
      </c>
      <c r="CZ21" s="9">
        <v>104418801.93888</v>
      </c>
    </row>
    <row r="22" spans="1:104" x14ac:dyDescent="0.25">
      <c r="A22" s="9" t="s">
        <v>22</v>
      </c>
      <c r="B22" s="9" t="s">
        <v>21</v>
      </c>
      <c r="C22" s="9" t="s">
        <v>150</v>
      </c>
      <c r="D22" s="9">
        <v>2017</v>
      </c>
      <c r="E22" s="9">
        <v>9</v>
      </c>
      <c r="F22" s="9">
        <v>306754.228</v>
      </c>
      <c r="G22" s="9">
        <v>301189.08159999998</v>
      </c>
      <c r="H22" s="9">
        <v>296618.44959999999</v>
      </c>
      <c r="I22" s="9">
        <v>296447.97599999997</v>
      </c>
      <c r="J22" s="9">
        <v>304952.00559999997</v>
      </c>
      <c r="K22" s="9">
        <v>323178.26199999999</v>
      </c>
      <c r="L22" s="9">
        <v>346259.06040000002</v>
      </c>
      <c r="M22" s="9">
        <v>356528.30840000004</v>
      </c>
      <c r="N22" s="9">
        <v>374122.17920000001</v>
      </c>
      <c r="O22" s="9">
        <v>384841.21719999996</v>
      </c>
      <c r="P22" s="9">
        <v>397359.5428</v>
      </c>
      <c r="Q22" s="9">
        <v>400997.80160000001</v>
      </c>
      <c r="R22" s="9">
        <v>384167.48920000001</v>
      </c>
      <c r="S22" s="9">
        <v>315686.1004</v>
      </c>
      <c r="T22" s="9">
        <v>307791.74359999999</v>
      </c>
      <c r="U22" s="9">
        <v>295843.91759999999</v>
      </c>
      <c r="V22" s="9">
        <v>311674.484</v>
      </c>
      <c r="W22" s="9">
        <v>305305.0748</v>
      </c>
      <c r="X22" s="9">
        <v>379780.34600000002</v>
      </c>
      <c r="Y22" s="9">
        <v>385751.77080000006</v>
      </c>
      <c r="Z22" s="9">
        <v>377811.478</v>
      </c>
      <c r="AA22" s="9">
        <v>366477.40800000005</v>
      </c>
      <c r="AB22" s="9">
        <v>349456.84400000004</v>
      </c>
      <c r="AC22" s="9">
        <v>327830.04759999999</v>
      </c>
      <c r="AD22" s="9">
        <v>284460.33879999997</v>
      </c>
      <c r="AE22" s="9">
        <v>306716.71360000002</v>
      </c>
      <c r="AF22" s="9">
        <v>300961.69839999999</v>
      </c>
      <c r="AG22" s="9">
        <v>296368.48119999998</v>
      </c>
      <c r="AH22" s="9">
        <v>295958.24720000004</v>
      </c>
      <c r="AI22" s="9">
        <v>305160.88680000004</v>
      </c>
      <c r="AJ22" s="9">
        <v>321441.37079999998</v>
      </c>
      <c r="AK22" s="9">
        <v>344812.07640000002</v>
      </c>
      <c r="AL22" s="9">
        <v>355912.12799999997</v>
      </c>
      <c r="AM22" s="9">
        <v>375282.82879999996</v>
      </c>
      <c r="AN22" s="9">
        <v>386813.40280000004</v>
      </c>
      <c r="AO22" s="9">
        <v>398667.44279999996</v>
      </c>
      <c r="AP22" s="9">
        <v>403813.42320000002</v>
      </c>
      <c r="AQ22" s="9">
        <v>403741.20160000003</v>
      </c>
      <c r="AR22" s="9">
        <v>406342.32760000002</v>
      </c>
      <c r="AS22" s="9">
        <v>405529.38799999998</v>
      </c>
      <c r="AT22" s="9">
        <v>403317.6972</v>
      </c>
      <c r="AU22" s="9">
        <v>399610.78960000002</v>
      </c>
      <c r="AV22" s="9">
        <v>393357.3688</v>
      </c>
      <c r="AW22" s="9">
        <v>386967.16080000001</v>
      </c>
      <c r="AX22" s="9">
        <v>388589.72239999997</v>
      </c>
      <c r="AY22" s="9">
        <v>380320.73200000002</v>
      </c>
      <c r="AZ22" s="9">
        <v>366404.67600000004</v>
      </c>
      <c r="BA22" s="9">
        <v>347233.15880000003</v>
      </c>
      <c r="BB22" s="9">
        <v>325154.27559999999</v>
      </c>
      <c r="BC22" s="9">
        <v>401792.1116</v>
      </c>
      <c r="BD22" s="9">
        <v>78.937150000000003</v>
      </c>
      <c r="BE22" s="9">
        <v>77.492840000000001</v>
      </c>
      <c r="BF22" s="9">
        <v>76.348039999999997</v>
      </c>
      <c r="BG22" s="9">
        <v>75.562460000000002</v>
      </c>
      <c r="BH22" s="9">
        <v>74.516239999999996</v>
      </c>
      <c r="BI22" s="9">
        <v>73.441879999999998</v>
      </c>
      <c r="BJ22" s="9">
        <v>72.90352</v>
      </c>
      <c r="BK22" s="9">
        <v>72.682370000000006</v>
      </c>
      <c r="BL22" s="9">
        <v>74.712810000000005</v>
      </c>
      <c r="BM22" s="9">
        <v>79.171419999999998</v>
      </c>
      <c r="BN22" s="9">
        <v>84.331119999999999</v>
      </c>
      <c r="BO22" s="9">
        <v>89.280240000000006</v>
      </c>
      <c r="BP22" s="9">
        <v>93.264589999999998</v>
      </c>
      <c r="BQ22" s="9">
        <v>96.050740000000005</v>
      </c>
      <c r="BR22" s="9">
        <v>97.20908</v>
      </c>
      <c r="BS22" s="9">
        <v>97.722830000000002</v>
      </c>
      <c r="BT22" s="9">
        <v>97.64555</v>
      </c>
      <c r="BU22" s="9">
        <v>96.915059999999997</v>
      </c>
      <c r="BV22" s="9">
        <v>95.516720000000007</v>
      </c>
      <c r="BW22" s="9">
        <v>92.781130000000005</v>
      </c>
      <c r="BX22" s="9">
        <v>88.707089999999994</v>
      </c>
      <c r="BY22" s="9">
        <v>85.372500000000002</v>
      </c>
      <c r="BZ22" s="9">
        <v>82.835949999999997</v>
      </c>
      <c r="CA22" s="9">
        <v>80.795529999999999</v>
      </c>
      <c r="CB22" s="9">
        <v>1480199.7126928</v>
      </c>
      <c r="CC22" s="9">
        <v>1348309.1529952001</v>
      </c>
      <c r="CD22" s="9">
        <v>1252680.0266288</v>
      </c>
      <c r="CE22" s="9">
        <v>1086855.511192</v>
      </c>
      <c r="CF22" s="9">
        <v>821152.16721119999</v>
      </c>
      <c r="CG22" s="9">
        <v>570501.14753279998</v>
      </c>
      <c r="CH22" s="9">
        <v>376048.41348799999</v>
      </c>
      <c r="CI22" s="9">
        <v>365049.43333760003</v>
      </c>
      <c r="CJ22" s="9">
        <v>559520.5657712</v>
      </c>
      <c r="CK22" s="9">
        <v>920498.09375039989</v>
      </c>
      <c r="CL22" s="9">
        <v>1441942.4612207999</v>
      </c>
      <c r="CM22" s="9">
        <v>1779705.4557920001</v>
      </c>
      <c r="CN22" s="9">
        <v>7192195.574608</v>
      </c>
      <c r="CO22" s="9">
        <v>7272292.0647520004</v>
      </c>
      <c r="CP22" s="9">
        <v>11747369.620624</v>
      </c>
      <c r="CQ22" s="9">
        <v>9013730.5000160001</v>
      </c>
      <c r="CR22" s="9">
        <v>8744776.9911040012</v>
      </c>
      <c r="CS22" s="9">
        <v>5293827.0237600002</v>
      </c>
      <c r="CT22" s="9">
        <v>3014240.6006240002</v>
      </c>
      <c r="CU22" s="9">
        <v>3004015.6553440001</v>
      </c>
      <c r="CV22" s="9">
        <v>1938621.946096</v>
      </c>
      <c r="CW22" s="9">
        <v>1921490.2782239998</v>
      </c>
      <c r="CX22" s="9">
        <v>1942949.6379040002</v>
      </c>
      <c r="CY22" s="9">
        <v>1938013.0082719999</v>
      </c>
      <c r="CZ22" s="9">
        <v>108684785.87648001</v>
      </c>
    </row>
    <row r="23" spans="1:104" x14ac:dyDescent="0.25">
      <c r="A23" s="9" t="s">
        <v>22</v>
      </c>
      <c r="B23" s="9" t="s">
        <v>21</v>
      </c>
      <c r="C23" s="9" t="s">
        <v>150</v>
      </c>
      <c r="D23" s="9">
        <v>2017</v>
      </c>
      <c r="E23" s="9">
        <v>10</v>
      </c>
      <c r="F23" s="9">
        <v>286039.89919999999</v>
      </c>
      <c r="G23" s="9">
        <v>281721.1496</v>
      </c>
      <c r="H23" s="9">
        <v>278663.72599999997</v>
      </c>
      <c r="I23" s="9">
        <v>278943.17</v>
      </c>
      <c r="J23" s="9">
        <v>287148.87079999998</v>
      </c>
      <c r="K23" s="9">
        <v>306089.04920000001</v>
      </c>
      <c r="L23" s="9">
        <v>331704.62159999995</v>
      </c>
      <c r="M23" s="9">
        <v>341781.83160000003</v>
      </c>
      <c r="N23" s="9">
        <v>354685.25400000002</v>
      </c>
      <c r="O23" s="9">
        <v>362815.288</v>
      </c>
      <c r="P23" s="9">
        <v>373001.46840000001</v>
      </c>
      <c r="Q23" s="9">
        <v>377447.43520000001</v>
      </c>
      <c r="R23" s="9">
        <v>362939.57040000003</v>
      </c>
      <c r="S23" s="9">
        <v>295115.32160000002</v>
      </c>
      <c r="T23" s="9">
        <v>286876.18959999998</v>
      </c>
      <c r="U23" s="9">
        <v>274942.78239999997</v>
      </c>
      <c r="V23" s="9">
        <v>291059.93839999998</v>
      </c>
      <c r="W23" s="9">
        <v>285400.1128</v>
      </c>
      <c r="X23" s="9">
        <v>360988.3112</v>
      </c>
      <c r="Y23" s="9">
        <v>360003.1116</v>
      </c>
      <c r="Z23" s="9">
        <v>351487.21519999998</v>
      </c>
      <c r="AA23" s="9">
        <v>340911.3444</v>
      </c>
      <c r="AB23" s="9">
        <v>326253.42200000002</v>
      </c>
      <c r="AC23" s="9">
        <v>305725.64439999999</v>
      </c>
      <c r="AD23" s="9">
        <v>263847.19680000003</v>
      </c>
      <c r="AE23" s="9">
        <v>285937.94680000003</v>
      </c>
      <c r="AF23" s="9">
        <v>281430.85959999997</v>
      </c>
      <c r="AG23" s="9">
        <v>278386.83400000003</v>
      </c>
      <c r="AH23" s="9">
        <v>278444.76439999999</v>
      </c>
      <c r="AI23" s="9">
        <v>287353.15840000001</v>
      </c>
      <c r="AJ23" s="9">
        <v>304344.11919999996</v>
      </c>
      <c r="AK23" s="9">
        <v>330251.89560000005</v>
      </c>
      <c r="AL23" s="9">
        <v>341172.41400000005</v>
      </c>
      <c r="AM23" s="9">
        <v>355846.66920000006</v>
      </c>
      <c r="AN23" s="9">
        <v>364788.87719999999</v>
      </c>
      <c r="AO23" s="9">
        <v>374319.95919999998</v>
      </c>
      <c r="AP23" s="9">
        <v>380287.17320000002</v>
      </c>
      <c r="AQ23" s="9">
        <v>382531.91239999997</v>
      </c>
      <c r="AR23" s="9">
        <v>385753.42959999997</v>
      </c>
      <c r="AS23" s="9">
        <v>384650.45519999997</v>
      </c>
      <c r="AT23" s="9">
        <v>382436.72279999999</v>
      </c>
      <c r="AU23" s="9">
        <v>379010.27999999997</v>
      </c>
      <c r="AV23" s="9">
        <v>373498.34280000004</v>
      </c>
      <c r="AW23" s="9">
        <v>368210.34360000002</v>
      </c>
      <c r="AX23" s="9">
        <v>362878.3224</v>
      </c>
      <c r="AY23" s="9">
        <v>354016.37479999999</v>
      </c>
      <c r="AZ23" s="9">
        <v>340844.35439999995</v>
      </c>
      <c r="BA23" s="9">
        <v>324011.87280000001</v>
      </c>
      <c r="BB23" s="9">
        <v>303047.70319999999</v>
      </c>
      <c r="BC23" s="9">
        <v>381133.03360000002</v>
      </c>
      <c r="BD23" s="9">
        <v>74.489590000000007</v>
      </c>
      <c r="BE23" s="9">
        <v>73.497960000000006</v>
      </c>
      <c r="BF23" s="9">
        <v>72.687309999999997</v>
      </c>
      <c r="BG23" s="9">
        <v>71.364750000000001</v>
      </c>
      <c r="BH23" s="9">
        <v>70.275570000000002</v>
      </c>
      <c r="BI23" s="9">
        <v>69.360600000000005</v>
      </c>
      <c r="BJ23" s="9">
        <v>68.86139</v>
      </c>
      <c r="BK23" s="9">
        <v>68.463489999999993</v>
      </c>
      <c r="BL23" s="9">
        <v>69.210130000000007</v>
      </c>
      <c r="BM23" s="9">
        <v>72.900090000000006</v>
      </c>
      <c r="BN23" s="9">
        <v>77.778310000000005</v>
      </c>
      <c r="BO23" s="9">
        <v>82.699389999999994</v>
      </c>
      <c r="BP23" s="9">
        <v>86.587890000000002</v>
      </c>
      <c r="BQ23" s="9">
        <v>89.403949999999995</v>
      </c>
      <c r="BR23" s="9">
        <v>90.770920000000004</v>
      </c>
      <c r="BS23" s="9">
        <v>91.196240000000003</v>
      </c>
      <c r="BT23" s="9">
        <v>90.70899</v>
      </c>
      <c r="BU23" s="9">
        <v>89.443640000000002</v>
      </c>
      <c r="BV23" s="9">
        <v>87.172319999999999</v>
      </c>
      <c r="BW23" s="9">
        <v>84.037090000000006</v>
      </c>
      <c r="BX23" s="9">
        <v>80.754369999999994</v>
      </c>
      <c r="BY23" s="9">
        <v>78.384379999999993</v>
      </c>
      <c r="BZ23" s="9">
        <v>76.523120000000006</v>
      </c>
      <c r="CA23" s="9">
        <v>74.847049999999996</v>
      </c>
      <c r="CB23" s="9">
        <v>1408587.6476848</v>
      </c>
      <c r="CC23" s="9">
        <v>1277558.3930912002</v>
      </c>
      <c r="CD23" s="9">
        <v>1183065.8963904001</v>
      </c>
      <c r="CE23" s="9">
        <v>1016154.0850208001</v>
      </c>
      <c r="CF23" s="9">
        <v>763453.84302879998</v>
      </c>
      <c r="CG23" s="9">
        <v>534690.39331840002</v>
      </c>
      <c r="CH23" s="9">
        <v>359788.95949919999</v>
      </c>
      <c r="CI23" s="9">
        <v>360988.92521120002</v>
      </c>
      <c r="CJ23" s="9">
        <v>558484.23174720001</v>
      </c>
      <c r="CK23" s="9">
        <v>918240.30209120002</v>
      </c>
      <c r="CL23" s="9">
        <v>1431353.7814224001</v>
      </c>
      <c r="CM23" s="9">
        <v>1759395.5883679998</v>
      </c>
      <c r="CN23" s="9">
        <v>7155227.8385279998</v>
      </c>
      <c r="CO23" s="9">
        <v>7236605.7031839993</v>
      </c>
      <c r="CP23" s="9">
        <v>11754137.948255999</v>
      </c>
      <c r="CQ23" s="9">
        <v>9046308.6735999994</v>
      </c>
      <c r="CR23" s="9">
        <v>8768116.8940639999</v>
      </c>
      <c r="CS23" s="9">
        <v>5318212.2157119997</v>
      </c>
      <c r="CT23" s="9">
        <v>2967279.1202560002</v>
      </c>
      <c r="CU23" s="9">
        <v>2918837.6279040002</v>
      </c>
      <c r="CV23" s="9">
        <v>1869100.4590719999</v>
      </c>
      <c r="CW23" s="9">
        <v>1856532.568528</v>
      </c>
      <c r="CX23" s="9">
        <v>1871549.235776</v>
      </c>
      <c r="CY23" s="9">
        <v>1867954.2231679999</v>
      </c>
      <c r="CZ23" s="9">
        <v>108927530.63632001</v>
      </c>
    </row>
    <row r="24" spans="1:104" x14ac:dyDescent="0.25">
      <c r="A24" s="9" t="s">
        <v>22</v>
      </c>
      <c r="B24" s="9" t="s">
        <v>21</v>
      </c>
      <c r="C24" s="9" t="s">
        <v>150</v>
      </c>
      <c r="D24" s="9">
        <v>2017</v>
      </c>
      <c r="E24" s="9">
        <v>11</v>
      </c>
      <c r="F24" s="9">
        <v>245920.80040000001</v>
      </c>
      <c r="G24" s="9">
        <v>241353.74119999999</v>
      </c>
      <c r="H24" s="9">
        <v>239484.65639999998</v>
      </c>
      <c r="I24" s="9">
        <v>238527.91159999999</v>
      </c>
      <c r="J24" s="9">
        <v>247503.29559999998</v>
      </c>
      <c r="K24" s="9">
        <v>260669.7016</v>
      </c>
      <c r="L24" s="9">
        <v>281235.75920000003</v>
      </c>
      <c r="M24" s="9">
        <v>289610.27480000001</v>
      </c>
      <c r="N24" s="9">
        <v>305442.5</v>
      </c>
      <c r="O24" s="9">
        <v>318775.55160000001</v>
      </c>
      <c r="P24" s="9">
        <v>328149.81320000003</v>
      </c>
      <c r="Q24" s="9">
        <v>338438.20120000001</v>
      </c>
      <c r="R24" s="9">
        <v>339817.68479999999</v>
      </c>
      <c r="S24" s="9">
        <v>335462.44159999996</v>
      </c>
      <c r="T24" s="9">
        <v>339845.62920000002</v>
      </c>
      <c r="U24" s="9">
        <v>323743.53000000003</v>
      </c>
      <c r="V24" s="9">
        <v>255414.62320000003</v>
      </c>
      <c r="W24" s="9">
        <v>232846.26640000002</v>
      </c>
      <c r="X24" s="9">
        <v>242440.38280000002</v>
      </c>
      <c r="Y24" s="9">
        <v>248357.57759999999</v>
      </c>
      <c r="Z24" s="9">
        <v>242401.59239999999</v>
      </c>
      <c r="AA24" s="9">
        <v>281989.49239999999</v>
      </c>
      <c r="AB24" s="9">
        <v>281172.46960000001</v>
      </c>
      <c r="AC24" s="9">
        <v>262803.5564</v>
      </c>
      <c r="AD24" s="9">
        <v>240465.90040000001</v>
      </c>
      <c r="AE24" s="9">
        <v>247902.3008</v>
      </c>
      <c r="AF24" s="9">
        <v>243899.99920000002</v>
      </c>
      <c r="AG24" s="9">
        <v>242053.11679999999</v>
      </c>
      <c r="AH24" s="9">
        <v>242207.13</v>
      </c>
      <c r="AI24" s="9">
        <v>248693.93119999999</v>
      </c>
      <c r="AJ24" s="9">
        <v>261239.81839999999</v>
      </c>
      <c r="AK24" s="9">
        <v>281512.39600000001</v>
      </c>
      <c r="AL24" s="9">
        <v>290873.89760000003</v>
      </c>
      <c r="AM24" s="9">
        <v>306393.88559999998</v>
      </c>
      <c r="AN24" s="9">
        <v>314861.03880000004</v>
      </c>
      <c r="AO24" s="9">
        <v>323596.78999999998</v>
      </c>
      <c r="AP24" s="9">
        <v>328753.10600000003</v>
      </c>
      <c r="AQ24" s="9">
        <v>330960.71360000002</v>
      </c>
      <c r="AR24" s="9">
        <v>333016.86000000004</v>
      </c>
      <c r="AS24" s="9">
        <v>331903.03960000002</v>
      </c>
      <c r="AT24" s="9">
        <v>333431.17720000003</v>
      </c>
      <c r="AU24" s="9">
        <v>331274.86479999998</v>
      </c>
      <c r="AV24" s="9">
        <v>328238.24</v>
      </c>
      <c r="AW24" s="9">
        <v>325479.40039999998</v>
      </c>
      <c r="AX24" s="9">
        <v>323726.43160000001</v>
      </c>
      <c r="AY24" s="9">
        <v>313801.32079999999</v>
      </c>
      <c r="AZ24" s="9">
        <v>308192.53519999998</v>
      </c>
      <c r="BA24" s="9">
        <v>282625.70600000001</v>
      </c>
      <c r="BB24" s="9">
        <v>264640.74119999999</v>
      </c>
      <c r="BC24" s="9">
        <v>324352.94760000001</v>
      </c>
      <c r="BD24" s="9">
        <v>60.921289999999999</v>
      </c>
      <c r="BE24" s="9">
        <v>59.633270000000003</v>
      </c>
      <c r="BF24" s="9">
        <v>58.704120000000003</v>
      </c>
      <c r="BG24" s="9">
        <v>57.643610000000002</v>
      </c>
      <c r="BH24" s="9">
        <v>56.725940000000001</v>
      </c>
      <c r="BI24" s="9">
        <v>55.937350000000002</v>
      </c>
      <c r="BJ24" s="9">
        <v>55.515360000000001</v>
      </c>
      <c r="BK24" s="9">
        <v>55.488289999999999</v>
      </c>
      <c r="BL24" s="9">
        <v>57.45111</v>
      </c>
      <c r="BM24" s="9">
        <v>61.781390000000002</v>
      </c>
      <c r="BN24" s="9">
        <v>67.195869999999999</v>
      </c>
      <c r="BO24" s="9">
        <v>71.537430000000001</v>
      </c>
      <c r="BP24" s="9">
        <v>74.480860000000007</v>
      </c>
      <c r="BQ24" s="9">
        <v>76.291589999999999</v>
      </c>
      <c r="BR24" s="9">
        <v>77.527979999999999</v>
      </c>
      <c r="BS24" s="9">
        <v>77.83381</v>
      </c>
      <c r="BT24" s="9">
        <v>76.898560000000003</v>
      </c>
      <c r="BU24" s="9">
        <v>74.769080000000002</v>
      </c>
      <c r="BV24" s="9">
        <v>72.187110000000004</v>
      </c>
      <c r="BW24" s="9">
        <v>69.472470000000001</v>
      </c>
      <c r="BX24" s="9">
        <v>67.331789999999998</v>
      </c>
      <c r="BY24" s="9">
        <v>65.506630000000001</v>
      </c>
      <c r="BZ24" s="9">
        <v>63.705869999999997</v>
      </c>
      <c r="CA24" s="9">
        <v>62.522190000000002</v>
      </c>
      <c r="CB24" s="9">
        <v>5607198.8021280002</v>
      </c>
      <c r="CC24" s="9">
        <v>5144235.0974080004</v>
      </c>
      <c r="CD24" s="9">
        <v>4668771.8855360001</v>
      </c>
      <c r="CE24" s="9">
        <v>3811027.6024479996</v>
      </c>
      <c r="CF24" s="9">
        <v>2809640.7481120001</v>
      </c>
      <c r="CG24" s="9">
        <v>1992947.6665120001</v>
      </c>
      <c r="CH24" s="9">
        <v>1296787.640104</v>
      </c>
      <c r="CI24" s="9">
        <v>1280155.8222640001</v>
      </c>
      <c r="CJ24" s="9">
        <v>2061474.338</v>
      </c>
      <c r="CK24" s="9">
        <v>3600559.803632</v>
      </c>
      <c r="CL24" s="9">
        <v>5840107.7507520001</v>
      </c>
      <c r="CM24" s="9">
        <v>6675166.6576320007</v>
      </c>
      <c r="CN24" s="9">
        <v>7566695.5927199991</v>
      </c>
      <c r="CO24" s="9">
        <v>11306637.031008</v>
      </c>
      <c r="CP24" s="9">
        <v>14121862.422800001</v>
      </c>
      <c r="CQ24" s="9">
        <v>8075521.7590079997</v>
      </c>
      <c r="CR24" s="9">
        <v>8432815.2131520007</v>
      </c>
      <c r="CS24" s="9">
        <v>14243218.520960001</v>
      </c>
      <c r="CT24" s="9">
        <v>14334433.825008001</v>
      </c>
      <c r="CU24" s="9">
        <v>12008203.415824</v>
      </c>
      <c r="CV24" s="9">
        <v>10410866.69744</v>
      </c>
      <c r="CW24" s="9">
        <v>10418916.399584001</v>
      </c>
      <c r="CX24" s="9">
        <v>7647295.1892480003</v>
      </c>
      <c r="CY24" s="9">
        <v>7732382.0388320005</v>
      </c>
      <c r="CZ24" s="9">
        <v>35194619.852480002</v>
      </c>
    </row>
    <row r="25" spans="1:104" x14ac:dyDescent="0.25">
      <c r="A25" s="9" t="s">
        <v>22</v>
      </c>
      <c r="B25" s="9" t="s">
        <v>21</v>
      </c>
      <c r="C25" s="9" t="s">
        <v>150</v>
      </c>
      <c r="D25" s="9">
        <v>2017</v>
      </c>
      <c r="E25" s="9">
        <v>12</v>
      </c>
      <c r="F25" s="9">
        <v>216974.4852</v>
      </c>
      <c r="G25" s="9">
        <v>213285.18640000001</v>
      </c>
      <c r="H25" s="9">
        <v>211697.97</v>
      </c>
      <c r="I25" s="9">
        <v>210572.41039999999</v>
      </c>
      <c r="J25" s="9">
        <v>219104.63959999999</v>
      </c>
      <c r="K25" s="9">
        <v>230881.09880000001</v>
      </c>
      <c r="L25" s="9">
        <v>250767.30360000001</v>
      </c>
      <c r="M25" s="9">
        <v>256391.0184</v>
      </c>
      <c r="N25" s="9">
        <v>267558.44280000002</v>
      </c>
      <c r="O25" s="9">
        <v>275756.6152</v>
      </c>
      <c r="P25" s="9">
        <v>279941.3848</v>
      </c>
      <c r="Q25" s="9">
        <v>285167.49800000002</v>
      </c>
      <c r="R25" s="9">
        <v>284690.91200000001</v>
      </c>
      <c r="S25" s="9">
        <v>278066.81320000003</v>
      </c>
      <c r="T25" s="9">
        <v>281031.85440000001</v>
      </c>
      <c r="U25" s="9">
        <v>265829.8456</v>
      </c>
      <c r="V25" s="9">
        <v>196720.02679999999</v>
      </c>
      <c r="W25" s="9">
        <v>175504.6128</v>
      </c>
      <c r="X25" s="9">
        <v>187100.13519999999</v>
      </c>
      <c r="Y25" s="9">
        <v>198792.37839999999</v>
      </c>
      <c r="Z25" s="9">
        <v>197436.11800000002</v>
      </c>
      <c r="AA25" s="9">
        <v>237980.2524</v>
      </c>
      <c r="AB25" s="9">
        <v>244878.43600000002</v>
      </c>
      <c r="AC25" s="9">
        <v>230310.2164</v>
      </c>
      <c r="AD25" s="9">
        <v>186786.11159999997</v>
      </c>
      <c r="AE25" s="9">
        <v>218955.98559999999</v>
      </c>
      <c r="AF25" s="9">
        <v>215831.44439999998</v>
      </c>
      <c r="AG25" s="9">
        <v>214266.43040000001</v>
      </c>
      <c r="AH25" s="9">
        <v>214251.5012</v>
      </c>
      <c r="AI25" s="9">
        <v>220295.27519999997</v>
      </c>
      <c r="AJ25" s="9">
        <v>231451.08800000002</v>
      </c>
      <c r="AK25" s="9">
        <v>251043.94039999999</v>
      </c>
      <c r="AL25" s="9">
        <v>257654.64119999998</v>
      </c>
      <c r="AM25" s="9">
        <v>268509.70079999999</v>
      </c>
      <c r="AN25" s="9">
        <v>271841.97480000003</v>
      </c>
      <c r="AO25" s="9">
        <v>275388.3616</v>
      </c>
      <c r="AP25" s="9">
        <v>275482.27519999997</v>
      </c>
      <c r="AQ25" s="9">
        <v>275834.06839999999</v>
      </c>
      <c r="AR25" s="9">
        <v>275621.10399999999</v>
      </c>
      <c r="AS25" s="9">
        <v>273089.39240000001</v>
      </c>
      <c r="AT25" s="9">
        <v>275517.49280000001</v>
      </c>
      <c r="AU25" s="9">
        <v>272580.14079999999</v>
      </c>
      <c r="AV25" s="9">
        <v>270896.58640000003</v>
      </c>
      <c r="AW25" s="9">
        <v>270139.02519999997</v>
      </c>
      <c r="AX25" s="9">
        <v>274161.23240000004</v>
      </c>
      <c r="AY25" s="9">
        <v>268835.84639999998</v>
      </c>
      <c r="AZ25" s="9">
        <v>264183.29519999999</v>
      </c>
      <c r="BA25" s="9">
        <v>246331.67240000001</v>
      </c>
      <c r="BB25" s="9">
        <v>232147.40119999999</v>
      </c>
      <c r="BC25" s="9">
        <v>270673.28639999998</v>
      </c>
      <c r="BD25" s="9">
        <v>42.903950000000002</v>
      </c>
      <c r="BE25" s="9">
        <v>42.194850000000002</v>
      </c>
      <c r="BF25" s="9">
        <v>41.633299999999998</v>
      </c>
      <c r="BG25" s="9">
        <v>41.273980000000002</v>
      </c>
      <c r="BH25" s="9">
        <v>40.746299999999998</v>
      </c>
      <c r="BI25" s="9">
        <v>40.079389999999997</v>
      </c>
      <c r="BJ25" s="9">
        <v>40.024090000000001</v>
      </c>
      <c r="BK25" s="9">
        <v>39.962609999999998</v>
      </c>
      <c r="BL25" s="9">
        <v>40.538060000000002</v>
      </c>
      <c r="BM25" s="9">
        <v>42.688389999999998</v>
      </c>
      <c r="BN25" s="9">
        <v>45.25714</v>
      </c>
      <c r="BO25" s="9">
        <v>47.770879999999998</v>
      </c>
      <c r="BP25" s="9">
        <v>49.290819999999997</v>
      </c>
      <c r="BQ25" s="9">
        <v>49.91872</v>
      </c>
      <c r="BR25" s="9">
        <v>50.350610000000003</v>
      </c>
      <c r="BS25" s="9">
        <v>50.609650000000002</v>
      </c>
      <c r="BT25" s="9">
        <v>50.018920000000001</v>
      </c>
      <c r="BU25" s="9">
        <v>48.644010000000002</v>
      </c>
      <c r="BV25" s="9">
        <v>46.94753</v>
      </c>
      <c r="BW25" s="9">
        <v>45.872669999999999</v>
      </c>
      <c r="BX25" s="9">
        <v>44.898780000000002</v>
      </c>
      <c r="BY25" s="9">
        <v>43.859310000000001</v>
      </c>
      <c r="BZ25" s="9">
        <v>43.17915</v>
      </c>
      <c r="CA25" s="9">
        <v>42.699109999999997</v>
      </c>
      <c r="CB25" s="9">
        <v>5628594.6629440002</v>
      </c>
      <c r="CC25" s="9">
        <v>5159622.9887840003</v>
      </c>
      <c r="CD25" s="9">
        <v>4683132.3978559999</v>
      </c>
      <c r="CE25" s="9">
        <v>3823059.8230879996</v>
      </c>
      <c r="CF25" s="9">
        <v>2818113.7760160002</v>
      </c>
      <c r="CG25" s="9">
        <v>2000850.8328159999</v>
      </c>
      <c r="CH25" s="9">
        <v>1302594.2041728001</v>
      </c>
      <c r="CI25" s="9">
        <v>1284364.4944064</v>
      </c>
      <c r="CJ25" s="9">
        <v>2068792.98912</v>
      </c>
      <c r="CK25" s="9">
        <v>3610496.56176</v>
      </c>
      <c r="CL25" s="9">
        <v>5878252.6580799995</v>
      </c>
      <c r="CM25" s="9">
        <v>6772425.7509920001</v>
      </c>
      <c r="CN25" s="9">
        <v>7719740.880367999</v>
      </c>
      <c r="CO25" s="9">
        <v>11577130.794415999</v>
      </c>
      <c r="CP25" s="9">
        <v>14535681.263135999</v>
      </c>
      <c r="CQ25" s="9">
        <v>8360323.9331040001</v>
      </c>
      <c r="CR25" s="9">
        <v>8928972.5419840012</v>
      </c>
      <c r="CS25" s="9">
        <v>14750810.529840002</v>
      </c>
      <c r="CT25" s="9">
        <v>15010595.779696001</v>
      </c>
      <c r="CU25" s="9">
        <v>12398092.953488</v>
      </c>
      <c r="CV25" s="9">
        <v>10624962.072384</v>
      </c>
      <c r="CW25" s="9">
        <v>10583554.300352</v>
      </c>
      <c r="CX25" s="9">
        <v>7703848.2544320002</v>
      </c>
      <c r="CY25" s="9">
        <v>7779299.5584480008</v>
      </c>
      <c r="CZ25" s="9">
        <v>35600524.129280001</v>
      </c>
    </row>
    <row r="26" spans="1:104" x14ac:dyDescent="0.25">
      <c r="A26" s="9" t="s">
        <v>22</v>
      </c>
      <c r="B26" s="9" t="s">
        <v>21</v>
      </c>
      <c r="C26" s="9" t="s">
        <v>150</v>
      </c>
      <c r="D26" s="9">
        <v>2018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39.944049999999997</v>
      </c>
      <c r="BE26" s="9">
        <v>39.423900000000003</v>
      </c>
      <c r="BF26" s="9">
        <v>38.684469999999997</v>
      </c>
      <c r="BG26" s="9">
        <v>37.922800000000002</v>
      </c>
      <c r="BH26" s="9">
        <v>37.441830000000003</v>
      </c>
      <c r="BI26" s="9">
        <v>36.94867</v>
      </c>
      <c r="BJ26" s="9">
        <v>36.507809999999999</v>
      </c>
      <c r="BK26" s="9">
        <v>36.167070000000002</v>
      </c>
      <c r="BL26" s="9">
        <v>36.653950000000002</v>
      </c>
      <c r="BM26" s="9">
        <v>39.36656</v>
      </c>
      <c r="BN26" s="9">
        <v>42.540019999999998</v>
      </c>
      <c r="BO26" s="9">
        <v>44.987499999999997</v>
      </c>
      <c r="BP26" s="9">
        <v>46.692659999999997</v>
      </c>
      <c r="BQ26" s="9">
        <v>47.88505</v>
      </c>
      <c r="BR26" s="9">
        <v>48.907870000000003</v>
      </c>
      <c r="BS26" s="9">
        <v>49.253300000000003</v>
      </c>
      <c r="BT26" s="9">
        <v>48.894179999999999</v>
      </c>
      <c r="BU26" s="9">
        <v>47.806629999999998</v>
      </c>
      <c r="BV26" s="9">
        <v>45.857030000000002</v>
      </c>
      <c r="BW26" s="9">
        <v>44.700980000000001</v>
      </c>
      <c r="BX26" s="9">
        <v>43.591679999999997</v>
      </c>
      <c r="BY26" s="9">
        <v>43.105690000000003</v>
      </c>
      <c r="BZ26" s="9">
        <v>42.359909999999999</v>
      </c>
      <c r="CA26" s="9">
        <v>41.62086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</row>
    <row r="27" spans="1:104" x14ac:dyDescent="0.25">
      <c r="A27" s="9" t="s">
        <v>22</v>
      </c>
      <c r="B27" s="9" t="s">
        <v>21</v>
      </c>
      <c r="C27" s="9" t="s">
        <v>150</v>
      </c>
      <c r="D27" s="9">
        <v>2018</v>
      </c>
      <c r="E27" s="9">
        <v>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47.560470000000002</v>
      </c>
      <c r="BE27" s="9">
        <v>47.129460000000002</v>
      </c>
      <c r="BF27" s="9">
        <v>46.809069999999998</v>
      </c>
      <c r="BG27" s="9">
        <v>46.326450000000001</v>
      </c>
      <c r="BH27" s="9">
        <v>45.820900000000002</v>
      </c>
      <c r="BI27" s="9">
        <v>45.27234</v>
      </c>
      <c r="BJ27" s="9">
        <v>44.707689999999999</v>
      </c>
      <c r="BK27" s="9">
        <v>44.932130000000001</v>
      </c>
      <c r="BL27" s="9">
        <v>45.916789999999999</v>
      </c>
      <c r="BM27" s="9">
        <v>49.168770000000002</v>
      </c>
      <c r="BN27" s="9">
        <v>52.308399999999999</v>
      </c>
      <c r="BO27" s="9">
        <v>55.249220000000001</v>
      </c>
      <c r="BP27" s="9">
        <v>57.034489999999998</v>
      </c>
      <c r="BQ27" s="9">
        <v>58.138420000000004</v>
      </c>
      <c r="BR27" s="9">
        <v>58.913049999999998</v>
      </c>
      <c r="BS27" s="9">
        <v>59.27028</v>
      </c>
      <c r="BT27" s="9">
        <v>58.483020000000003</v>
      </c>
      <c r="BU27" s="9">
        <v>57.565689999999996</v>
      </c>
      <c r="BV27" s="9">
        <v>55.566220000000001</v>
      </c>
      <c r="BW27" s="9">
        <v>53.52008</v>
      </c>
      <c r="BX27" s="9">
        <v>52.090710000000001</v>
      </c>
      <c r="BY27" s="9">
        <v>50.78445</v>
      </c>
      <c r="BZ27" s="9">
        <v>49.665790000000001</v>
      </c>
      <c r="CA27" s="9">
        <v>48.312069999999999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</row>
    <row r="28" spans="1:104" x14ac:dyDescent="0.25">
      <c r="A28" s="9" t="s">
        <v>22</v>
      </c>
      <c r="B28" s="9" t="s">
        <v>21</v>
      </c>
      <c r="C28" s="9" t="s">
        <v>150</v>
      </c>
      <c r="D28" s="9">
        <v>2018</v>
      </c>
      <c r="E28" s="9">
        <v>3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58.886830000000003</v>
      </c>
      <c r="BE28" s="9">
        <v>57.3324</v>
      </c>
      <c r="BF28" s="9">
        <v>56.337020000000003</v>
      </c>
      <c r="BG28" s="9">
        <v>55.617130000000003</v>
      </c>
      <c r="BH28" s="9">
        <v>54.581429999999997</v>
      </c>
      <c r="BI28" s="9">
        <v>53.626530000000002</v>
      </c>
      <c r="BJ28" s="9">
        <v>52.906149999999997</v>
      </c>
      <c r="BK28" s="9">
        <v>53.487690000000001</v>
      </c>
      <c r="BL28" s="9">
        <v>56.765360000000001</v>
      </c>
      <c r="BM28" s="9">
        <v>61.682830000000003</v>
      </c>
      <c r="BN28" s="9">
        <v>67.0411</v>
      </c>
      <c r="BO28" s="9">
        <v>71.489900000000006</v>
      </c>
      <c r="BP28" s="9">
        <v>74.573869999999999</v>
      </c>
      <c r="BQ28" s="9">
        <v>76.459370000000007</v>
      </c>
      <c r="BR28" s="9">
        <v>77.495500000000007</v>
      </c>
      <c r="BS28" s="9">
        <v>78.227519999999998</v>
      </c>
      <c r="BT28" s="9">
        <v>78.034949999999995</v>
      </c>
      <c r="BU28" s="9">
        <v>76.913439999999994</v>
      </c>
      <c r="BV28" s="9">
        <v>74.555980000000005</v>
      </c>
      <c r="BW28" s="9">
        <v>71.166529999999995</v>
      </c>
      <c r="BX28" s="9">
        <v>68.020489999999995</v>
      </c>
      <c r="BY28" s="9">
        <v>65.050929999999994</v>
      </c>
      <c r="BZ28" s="9">
        <v>62.743519999999997</v>
      </c>
      <c r="CA28" s="9">
        <v>60.799990000000001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</row>
    <row r="29" spans="1:104" x14ac:dyDescent="0.25">
      <c r="A29" s="9" t="s">
        <v>22</v>
      </c>
      <c r="B29" s="9" t="s">
        <v>21</v>
      </c>
      <c r="C29" s="9" t="s">
        <v>150</v>
      </c>
      <c r="D29" s="9">
        <v>2018</v>
      </c>
      <c r="E29" s="9">
        <v>4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70.333309999999997</v>
      </c>
      <c r="BE29" s="9">
        <v>68.623360000000005</v>
      </c>
      <c r="BF29" s="9">
        <v>66.618880000000004</v>
      </c>
      <c r="BG29" s="9">
        <v>64.964299999999994</v>
      </c>
      <c r="BH29" s="9">
        <v>63.797080000000001</v>
      </c>
      <c r="BI29" s="9">
        <v>62.708260000000003</v>
      </c>
      <c r="BJ29" s="9">
        <v>61.95185</v>
      </c>
      <c r="BK29" s="9">
        <v>61.966639999999998</v>
      </c>
      <c r="BL29" s="9">
        <v>65.107690000000005</v>
      </c>
      <c r="BM29" s="9">
        <v>70.878050000000002</v>
      </c>
      <c r="BN29" s="9">
        <v>76.855770000000007</v>
      </c>
      <c r="BO29" s="9">
        <v>82.174310000000006</v>
      </c>
      <c r="BP29" s="9">
        <v>85.937920000000005</v>
      </c>
      <c r="BQ29" s="9">
        <v>88.137069999999994</v>
      </c>
      <c r="BR29" s="9">
        <v>89.344099999999997</v>
      </c>
      <c r="BS29" s="9">
        <v>90.14282</v>
      </c>
      <c r="BT29" s="9">
        <v>90.266260000000003</v>
      </c>
      <c r="BU29" s="9">
        <v>89.670580000000001</v>
      </c>
      <c r="BV29" s="9">
        <v>88.142110000000002</v>
      </c>
      <c r="BW29" s="9">
        <v>84.934269999999998</v>
      </c>
      <c r="BX29" s="9">
        <v>80.390240000000006</v>
      </c>
      <c r="BY29" s="9">
        <v>76.580659999999995</v>
      </c>
      <c r="BZ29" s="9">
        <v>73.778940000000006</v>
      </c>
      <c r="CA29" s="9">
        <v>71.497579999999999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</row>
    <row r="30" spans="1:104" x14ac:dyDescent="0.25">
      <c r="A30" s="9" t="s">
        <v>22</v>
      </c>
      <c r="B30" s="9" t="s">
        <v>21</v>
      </c>
      <c r="C30" s="9" t="s">
        <v>150</v>
      </c>
      <c r="D30" s="9">
        <v>2018</v>
      </c>
      <c r="E30" s="9">
        <v>5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72.601420000000005</v>
      </c>
      <c r="BE30" s="9">
        <v>70.879940000000005</v>
      </c>
      <c r="BF30" s="9">
        <v>69.274190000000004</v>
      </c>
      <c r="BG30" s="9">
        <v>68.221310000000003</v>
      </c>
      <c r="BH30" s="9">
        <v>67.064440000000005</v>
      </c>
      <c r="BI30" s="9">
        <v>66.012789999999995</v>
      </c>
      <c r="BJ30" s="9">
        <v>65.638660000000002</v>
      </c>
      <c r="BK30" s="9">
        <v>66.118170000000006</v>
      </c>
      <c r="BL30" s="9">
        <v>69.644189999999995</v>
      </c>
      <c r="BM30" s="9">
        <v>75.485860000000002</v>
      </c>
      <c r="BN30" s="9">
        <v>81.197149999999993</v>
      </c>
      <c r="BO30" s="9">
        <v>85.362589999999997</v>
      </c>
      <c r="BP30" s="9">
        <v>88.611779999999996</v>
      </c>
      <c r="BQ30" s="9">
        <v>90.985069999999993</v>
      </c>
      <c r="BR30" s="9">
        <v>92.617040000000003</v>
      </c>
      <c r="BS30" s="9">
        <v>93.476389999999995</v>
      </c>
      <c r="BT30" s="9">
        <v>93.455510000000004</v>
      </c>
      <c r="BU30" s="9">
        <v>92.75215</v>
      </c>
      <c r="BV30" s="9">
        <v>91.088130000000007</v>
      </c>
      <c r="BW30" s="9">
        <v>88.783199999999994</v>
      </c>
      <c r="BX30" s="9">
        <v>85.517409999999998</v>
      </c>
      <c r="BY30" s="9">
        <v>81.494450000000001</v>
      </c>
      <c r="BZ30" s="9">
        <v>78.594610000000003</v>
      </c>
      <c r="CA30" s="9">
        <v>75.79392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</row>
    <row r="31" spans="1:104" x14ac:dyDescent="0.25">
      <c r="A31" s="9" t="s">
        <v>22</v>
      </c>
      <c r="B31" s="9" t="s">
        <v>21</v>
      </c>
      <c r="C31" s="9" t="s">
        <v>150</v>
      </c>
      <c r="D31" s="9">
        <v>2018</v>
      </c>
      <c r="E31" s="9">
        <v>6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74.384289999999993</v>
      </c>
      <c r="BE31" s="9">
        <v>72.889470000000003</v>
      </c>
      <c r="BF31" s="9">
        <v>71.693579999999997</v>
      </c>
      <c r="BG31" s="9">
        <v>70.432239999999993</v>
      </c>
      <c r="BH31" s="9">
        <v>69.219189999999998</v>
      </c>
      <c r="BI31" s="9">
        <v>67.901240000000001</v>
      </c>
      <c r="BJ31" s="9">
        <v>67.283079999999998</v>
      </c>
      <c r="BK31" s="9">
        <v>68.180509999999998</v>
      </c>
      <c r="BL31" s="9">
        <v>71.749420000000001</v>
      </c>
      <c r="BM31" s="9">
        <v>76.752459999999999</v>
      </c>
      <c r="BN31" s="9">
        <v>81.761229999999998</v>
      </c>
      <c r="BO31" s="9">
        <v>85.841390000000004</v>
      </c>
      <c r="BP31" s="9">
        <v>88.893389999999997</v>
      </c>
      <c r="BQ31" s="9">
        <v>91.207499999999996</v>
      </c>
      <c r="BR31" s="9">
        <v>92.861810000000006</v>
      </c>
      <c r="BS31" s="9">
        <v>93.570939999999993</v>
      </c>
      <c r="BT31" s="9">
        <v>94.208889999999997</v>
      </c>
      <c r="BU31" s="9">
        <v>93.763300000000001</v>
      </c>
      <c r="BV31" s="9">
        <v>92.605109999999996</v>
      </c>
      <c r="BW31" s="9">
        <v>90.685140000000004</v>
      </c>
      <c r="BX31" s="9">
        <v>87.219759999999994</v>
      </c>
      <c r="BY31" s="9">
        <v>83.084389999999999</v>
      </c>
      <c r="BZ31" s="9">
        <v>80.247489999999999</v>
      </c>
      <c r="CA31" s="9">
        <v>78.253900000000002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</row>
    <row r="32" spans="1:104" x14ac:dyDescent="0.25">
      <c r="A32" s="9" t="s">
        <v>22</v>
      </c>
      <c r="B32" s="9" t="s">
        <v>21</v>
      </c>
      <c r="C32" s="9" t="s">
        <v>150</v>
      </c>
      <c r="D32" s="9">
        <v>2018</v>
      </c>
      <c r="E32" s="9">
        <v>7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76.706019999999995</v>
      </c>
      <c r="BE32" s="9">
        <v>75.647779999999997</v>
      </c>
      <c r="BF32" s="9">
        <v>74.406880000000001</v>
      </c>
      <c r="BG32" s="9">
        <v>73.499880000000005</v>
      </c>
      <c r="BH32" s="9">
        <v>72.675619999999995</v>
      </c>
      <c r="BI32" s="9">
        <v>71.885819999999995</v>
      </c>
      <c r="BJ32" s="9">
        <v>71.400599999999997</v>
      </c>
      <c r="BK32" s="9">
        <v>71.73</v>
      </c>
      <c r="BL32" s="9">
        <v>74.906210000000002</v>
      </c>
      <c r="BM32" s="9">
        <v>79.815619999999996</v>
      </c>
      <c r="BN32" s="9">
        <v>84.545670000000001</v>
      </c>
      <c r="BO32" s="9">
        <v>88.362189999999998</v>
      </c>
      <c r="BP32" s="9">
        <v>90.781999999999996</v>
      </c>
      <c r="BQ32" s="9">
        <v>92.795779999999993</v>
      </c>
      <c r="BR32" s="9">
        <v>94.328879999999998</v>
      </c>
      <c r="BS32" s="9">
        <v>94.878129999999999</v>
      </c>
      <c r="BT32" s="9">
        <v>95.297939999999997</v>
      </c>
      <c r="BU32" s="9">
        <v>94.585099999999997</v>
      </c>
      <c r="BV32" s="9">
        <v>93.138530000000003</v>
      </c>
      <c r="BW32" s="9">
        <v>91.132630000000006</v>
      </c>
      <c r="BX32" s="9">
        <v>88.103170000000006</v>
      </c>
      <c r="BY32" s="9">
        <v>84.861369999999994</v>
      </c>
      <c r="BZ32" s="9">
        <v>82.37679</v>
      </c>
      <c r="CA32" s="9">
        <v>80.702510000000004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</row>
    <row r="33" spans="1:104" x14ac:dyDescent="0.25">
      <c r="A33" s="9" t="s">
        <v>22</v>
      </c>
      <c r="B33" s="9" t="s">
        <v>21</v>
      </c>
      <c r="C33" s="9" t="s">
        <v>150</v>
      </c>
      <c r="D33" s="9">
        <v>2018</v>
      </c>
      <c r="E33" s="9">
        <v>8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78.283469999999994</v>
      </c>
      <c r="BE33" s="9">
        <v>77.267849999999996</v>
      </c>
      <c r="BF33" s="9">
        <v>75.959180000000003</v>
      </c>
      <c r="BG33" s="9">
        <v>75.138570000000001</v>
      </c>
      <c r="BH33" s="9">
        <v>74.297600000000003</v>
      </c>
      <c r="BI33" s="9">
        <v>73.565340000000006</v>
      </c>
      <c r="BJ33" s="9">
        <v>72.940190000000001</v>
      </c>
      <c r="BK33" s="9">
        <v>72.901660000000007</v>
      </c>
      <c r="BL33" s="9">
        <v>75.568920000000006</v>
      </c>
      <c r="BM33" s="9">
        <v>80.079059999999998</v>
      </c>
      <c r="BN33" s="9">
        <v>84.494370000000004</v>
      </c>
      <c r="BO33" s="9">
        <v>88.959800000000001</v>
      </c>
      <c r="BP33" s="9">
        <v>92.421260000000004</v>
      </c>
      <c r="BQ33" s="9">
        <v>95.004429999999999</v>
      </c>
      <c r="BR33" s="9">
        <v>96.541910000000001</v>
      </c>
      <c r="BS33" s="9">
        <v>96.907529999999994</v>
      </c>
      <c r="BT33" s="9">
        <v>96.652469999999994</v>
      </c>
      <c r="BU33" s="9">
        <v>95.786590000000004</v>
      </c>
      <c r="BV33" s="9">
        <v>94.928370000000001</v>
      </c>
      <c r="BW33" s="9">
        <v>92.67577</v>
      </c>
      <c r="BX33" s="9">
        <v>88.990589999999997</v>
      </c>
      <c r="BY33" s="9">
        <v>85.559129999999996</v>
      </c>
      <c r="BZ33" s="9">
        <v>83.106520000000003</v>
      </c>
      <c r="CA33" s="9">
        <v>81.117769999999993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</row>
    <row r="34" spans="1:104" x14ac:dyDescent="0.25">
      <c r="A34" s="9" t="s">
        <v>22</v>
      </c>
      <c r="B34" s="9" t="s">
        <v>21</v>
      </c>
      <c r="C34" s="9" t="s">
        <v>150</v>
      </c>
      <c r="D34" s="9">
        <v>2018</v>
      </c>
      <c r="E34" s="9">
        <v>9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78.937150000000003</v>
      </c>
      <c r="BE34" s="9">
        <v>77.492840000000001</v>
      </c>
      <c r="BF34" s="9">
        <v>76.348039999999997</v>
      </c>
      <c r="BG34" s="9">
        <v>75.562460000000002</v>
      </c>
      <c r="BH34" s="9">
        <v>74.516239999999996</v>
      </c>
      <c r="BI34" s="9">
        <v>73.441879999999998</v>
      </c>
      <c r="BJ34" s="9">
        <v>72.90352</v>
      </c>
      <c r="BK34" s="9">
        <v>72.682370000000006</v>
      </c>
      <c r="BL34" s="9">
        <v>74.712810000000005</v>
      </c>
      <c r="BM34" s="9">
        <v>79.171419999999998</v>
      </c>
      <c r="BN34" s="9">
        <v>84.331119999999999</v>
      </c>
      <c r="BO34" s="9">
        <v>89.280240000000006</v>
      </c>
      <c r="BP34" s="9">
        <v>93.264589999999998</v>
      </c>
      <c r="BQ34" s="9">
        <v>96.050740000000005</v>
      </c>
      <c r="BR34" s="9">
        <v>97.20908</v>
      </c>
      <c r="BS34" s="9">
        <v>97.722830000000002</v>
      </c>
      <c r="BT34" s="9">
        <v>97.64555</v>
      </c>
      <c r="BU34" s="9">
        <v>96.915059999999997</v>
      </c>
      <c r="BV34" s="9">
        <v>95.516720000000007</v>
      </c>
      <c r="BW34" s="9">
        <v>92.781130000000005</v>
      </c>
      <c r="BX34" s="9">
        <v>88.707089999999994</v>
      </c>
      <c r="BY34" s="9">
        <v>85.372500000000002</v>
      </c>
      <c r="BZ34" s="9">
        <v>82.835949999999997</v>
      </c>
      <c r="CA34" s="9">
        <v>80.795529999999999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</row>
    <row r="35" spans="1:104" x14ac:dyDescent="0.25">
      <c r="A35" s="9" t="s">
        <v>22</v>
      </c>
      <c r="B35" s="9" t="s">
        <v>21</v>
      </c>
      <c r="C35" s="9" t="s">
        <v>150</v>
      </c>
      <c r="D35" s="9">
        <v>2018</v>
      </c>
      <c r="E35" s="9">
        <v>10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74.489590000000007</v>
      </c>
      <c r="BE35" s="9">
        <v>73.497960000000006</v>
      </c>
      <c r="BF35" s="9">
        <v>72.687309999999997</v>
      </c>
      <c r="BG35" s="9">
        <v>71.364750000000001</v>
      </c>
      <c r="BH35" s="9">
        <v>70.275570000000002</v>
      </c>
      <c r="BI35" s="9">
        <v>69.360600000000005</v>
      </c>
      <c r="BJ35" s="9">
        <v>68.86139</v>
      </c>
      <c r="BK35" s="9">
        <v>68.463489999999993</v>
      </c>
      <c r="BL35" s="9">
        <v>69.210130000000007</v>
      </c>
      <c r="BM35" s="9">
        <v>72.900090000000006</v>
      </c>
      <c r="BN35" s="9">
        <v>77.778310000000005</v>
      </c>
      <c r="BO35" s="9">
        <v>82.699389999999994</v>
      </c>
      <c r="BP35" s="9">
        <v>86.587890000000002</v>
      </c>
      <c r="BQ35" s="9">
        <v>89.403949999999995</v>
      </c>
      <c r="BR35" s="9">
        <v>90.770920000000004</v>
      </c>
      <c r="BS35" s="9">
        <v>91.196240000000003</v>
      </c>
      <c r="BT35" s="9">
        <v>90.70899</v>
      </c>
      <c r="BU35" s="9">
        <v>89.443640000000002</v>
      </c>
      <c r="BV35" s="9">
        <v>87.172319999999999</v>
      </c>
      <c r="BW35" s="9">
        <v>84.037090000000006</v>
      </c>
      <c r="BX35" s="9">
        <v>80.754369999999994</v>
      </c>
      <c r="BY35" s="9">
        <v>78.384379999999993</v>
      </c>
      <c r="BZ35" s="9">
        <v>76.523120000000006</v>
      </c>
      <c r="CA35" s="9">
        <v>74.847049999999996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</row>
    <row r="36" spans="1:104" x14ac:dyDescent="0.25">
      <c r="A36" s="9" t="s">
        <v>22</v>
      </c>
      <c r="B36" s="9" t="s">
        <v>21</v>
      </c>
      <c r="C36" s="9" t="s">
        <v>150</v>
      </c>
      <c r="D36" s="9">
        <v>2018</v>
      </c>
      <c r="E36" s="9">
        <v>11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60.921289999999999</v>
      </c>
      <c r="BE36" s="9">
        <v>59.633270000000003</v>
      </c>
      <c r="BF36" s="9">
        <v>58.704120000000003</v>
      </c>
      <c r="BG36" s="9">
        <v>57.643610000000002</v>
      </c>
      <c r="BH36" s="9">
        <v>56.725940000000001</v>
      </c>
      <c r="BI36" s="9">
        <v>55.937350000000002</v>
      </c>
      <c r="BJ36" s="9">
        <v>55.515360000000001</v>
      </c>
      <c r="BK36" s="9">
        <v>55.488289999999999</v>
      </c>
      <c r="BL36" s="9">
        <v>57.45111</v>
      </c>
      <c r="BM36" s="9">
        <v>61.781390000000002</v>
      </c>
      <c r="BN36" s="9">
        <v>67.195869999999999</v>
      </c>
      <c r="BO36" s="9">
        <v>71.537430000000001</v>
      </c>
      <c r="BP36" s="9">
        <v>74.480860000000007</v>
      </c>
      <c r="BQ36" s="9">
        <v>76.291589999999999</v>
      </c>
      <c r="BR36" s="9">
        <v>77.527979999999999</v>
      </c>
      <c r="BS36" s="9">
        <v>77.83381</v>
      </c>
      <c r="BT36" s="9">
        <v>76.898560000000003</v>
      </c>
      <c r="BU36" s="9">
        <v>74.769080000000002</v>
      </c>
      <c r="BV36" s="9">
        <v>72.187110000000004</v>
      </c>
      <c r="BW36" s="9">
        <v>69.472470000000001</v>
      </c>
      <c r="BX36" s="9">
        <v>67.331789999999998</v>
      </c>
      <c r="BY36" s="9">
        <v>65.506630000000001</v>
      </c>
      <c r="BZ36" s="9">
        <v>63.705869999999997</v>
      </c>
      <c r="CA36" s="9">
        <v>62.522190000000002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</row>
    <row r="37" spans="1:104" x14ac:dyDescent="0.25">
      <c r="A37" s="9" t="s">
        <v>22</v>
      </c>
      <c r="B37" s="9" t="s">
        <v>21</v>
      </c>
      <c r="C37" s="9" t="s">
        <v>150</v>
      </c>
      <c r="D37" s="9">
        <v>2018</v>
      </c>
      <c r="E37" s="9">
        <v>12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42.903950000000002</v>
      </c>
      <c r="BE37" s="9">
        <v>42.194850000000002</v>
      </c>
      <c r="BF37" s="9">
        <v>41.633299999999998</v>
      </c>
      <c r="BG37" s="9">
        <v>41.273980000000002</v>
      </c>
      <c r="BH37" s="9">
        <v>40.746299999999998</v>
      </c>
      <c r="BI37" s="9">
        <v>40.079389999999997</v>
      </c>
      <c r="BJ37" s="9">
        <v>40.024090000000001</v>
      </c>
      <c r="BK37" s="9">
        <v>39.962609999999998</v>
      </c>
      <c r="BL37" s="9">
        <v>40.538060000000002</v>
      </c>
      <c r="BM37" s="9">
        <v>42.688389999999998</v>
      </c>
      <c r="BN37" s="9">
        <v>45.25714</v>
      </c>
      <c r="BO37" s="9">
        <v>47.770879999999998</v>
      </c>
      <c r="BP37" s="9">
        <v>49.290819999999997</v>
      </c>
      <c r="BQ37" s="9">
        <v>49.91872</v>
      </c>
      <c r="BR37" s="9">
        <v>50.350610000000003</v>
      </c>
      <c r="BS37" s="9">
        <v>50.609650000000002</v>
      </c>
      <c r="BT37" s="9">
        <v>50.018920000000001</v>
      </c>
      <c r="BU37" s="9">
        <v>48.644010000000002</v>
      </c>
      <c r="BV37" s="9">
        <v>46.94753</v>
      </c>
      <c r="BW37" s="9">
        <v>45.872669999999999</v>
      </c>
      <c r="BX37" s="9">
        <v>44.898780000000002</v>
      </c>
      <c r="BY37" s="9">
        <v>43.859310000000001</v>
      </c>
      <c r="BZ37" s="9">
        <v>43.17915</v>
      </c>
      <c r="CA37" s="9">
        <v>42.699109999999997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</row>
    <row r="38" spans="1:104" x14ac:dyDescent="0.25">
      <c r="A38" s="9" t="s">
        <v>22</v>
      </c>
      <c r="B38" s="9" t="s">
        <v>21</v>
      </c>
      <c r="C38" s="9" t="s">
        <v>150</v>
      </c>
      <c r="D38" s="9">
        <v>2019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39.944049999999997</v>
      </c>
      <c r="BE38" s="9">
        <v>39.423900000000003</v>
      </c>
      <c r="BF38" s="9">
        <v>38.684469999999997</v>
      </c>
      <c r="BG38" s="9">
        <v>37.922800000000002</v>
      </c>
      <c r="BH38" s="9">
        <v>37.441830000000003</v>
      </c>
      <c r="BI38" s="9">
        <v>36.94867</v>
      </c>
      <c r="BJ38" s="9">
        <v>36.507809999999999</v>
      </c>
      <c r="BK38" s="9">
        <v>36.167070000000002</v>
      </c>
      <c r="BL38" s="9">
        <v>36.653950000000002</v>
      </c>
      <c r="BM38" s="9">
        <v>39.36656</v>
      </c>
      <c r="BN38" s="9">
        <v>42.540019999999998</v>
      </c>
      <c r="BO38" s="9">
        <v>44.987499999999997</v>
      </c>
      <c r="BP38" s="9">
        <v>46.692659999999997</v>
      </c>
      <c r="BQ38" s="9">
        <v>47.88505</v>
      </c>
      <c r="BR38" s="9">
        <v>48.907870000000003</v>
      </c>
      <c r="BS38" s="9">
        <v>49.253300000000003</v>
      </c>
      <c r="BT38" s="9">
        <v>48.894179999999999</v>
      </c>
      <c r="BU38" s="9">
        <v>47.806629999999998</v>
      </c>
      <c r="BV38" s="9">
        <v>45.857030000000002</v>
      </c>
      <c r="BW38" s="9">
        <v>44.700980000000001</v>
      </c>
      <c r="BX38" s="9">
        <v>43.591679999999997</v>
      </c>
      <c r="BY38" s="9">
        <v>43.105690000000003</v>
      </c>
      <c r="BZ38" s="9">
        <v>42.359909999999999</v>
      </c>
      <c r="CA38" s="9">
        <v>41.62086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</row>
    <row r="39" spans="1:104" x14ac:dyDescent="0.25">
      <c r="A39" s="9" t="s">
        <v>22</v>
      </c>
      <c r="B39" s="9" t="s">
        <v>21</v>
      </c>
      <c r="C39" s="9" t="s">
        <v>150</v>
      </c>
      <c r="D39" s="9">
        <v>2019</v>
      </c>
      <c r="E39" s="9">
        <v>2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47.560470000000002</v>
      </c>
      <c r="BE39" s="9">
        <v>47.129460000000002</v>
      </c>
      <c r="BF39" s="9">
        <v>46.809069999999998</v>
      </c>
      <c r="BG39" s="9">
        <v>46.326450000000001</v>
      </c>
      <c r="BH39" s="9">
        <v>45.820900000000002</v>
      </c>
      <c r="BI39" s="9">
        <v>45.27234</v>
      </c>
      <c r="BJ39" s="9">
        <v>44.707689999999999</v>
      </c>
      <c r="BK39" s="9">
        <v>44.932130000000001</v>
      </c>
      <c r="BL39" s="9">
        <v>45.916789999999999</v>
      </c>
      <c r="BM39" s="9">
        <v>49.168770000000002</v>
      </c>
      <c r="BN39" s="9">
        <v>52.308399999999999</v>
      </c>
      <c r="BO39" s="9">
        <v>55.249220000000001</v>
      </c>
      <c r="BP39" s="9">
        <v>57.034489999999998</v>
      </c>
      <c r="BQ39" s="9">
        <v>58.138420000000004</v>
      </c>
      <c r="BR39" s="9">
        <v>58.913049999999998</v>
      </c>
      <c r="BS39" s="9">
        <v>59.27028</v>
      </c>
      <c r="BT39" s="9">
        <v>58.483020000000003</v>
      </c>
      <c r="BU39" s="9">
        <v>57.565689999999996</v>
      </c>
      <c r="BV39" s="9">
        <v>55.566220000000001</v>
      </c>
      <c r="BW39" s="9">
        <v>53.52008</v>
      </c>
      <c r="BX39" s="9">
        <v>52.090710000000001</v>
      </c>
      <c r="BY39" s="9">
        <v>50.78445</v>
      </c>
      <c r="BZ39" s="9">
        <v>49.665790000000001</v>
      </c>
      <c r="CA39" s="9">
        <v>48.312069999999999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</row>
    <row r="40" spans="1:104" x14ac:dyDescent="0.25">
      <c r="A40" s="9" t="s">
        <v>22</v>
      </c>
      <c r="B40" s="9" t="s">
        <v>21</v>
      </c>
      <c r="C40" s="9" t="s">
        <v>150</v>
      </c>
      <c r="D40" s="9">
        <v>2019</v>
      </c>
      <c r="E40" s="9">
        <v>3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58.886830000000003</v>
      </c>
      <c r="BE40" s="9">
        <v>57.3324</v>
      </c>
      <c r="BF40" s="9">
        <v>56.337020000000003</v>
      </c>
      <c r="BG40" s="9">
        <v>55.617130000000003</v>
      </c>
      <c r="BH40" s="9">
        <v>54.581429999999997</v>
      </c>
      <c r="BI40" s="9">
        <v>53.626530000000002</v>
      </c>
      <c r="BJ40" s="9">
        <v>52.906149999999997</v>
      </c>
      <c r="BK40" s="9">
        <v>53.487690000000001</v>
      </c>
      <c r="BL40" s="9">
        <v>56.765360000000001</v>
      </c>
      <c r="BM40" s="9">
        <v>61.682830000000003</v>
      </c>
      <c r="BN40" s="9">
        <v>67.0411</v>
      </c>
      <c r="BO40" s="9">
        <v>71.489900000000006</v>
      </c>
      <c r="BP40" s="9">
        <v>74.573869999999999</v>
      </c>
      <c r="BQ40" s="9">
        <v>76.459370000000007</v>
      </c>
      <c r="BR40" s="9">
        <v>77.495500000000007</v>
      </c>
      <c r="BS40" s="9">
        <v>78.227519999999998</v>
      </c>
      <c r="BT40" s="9">
        <v>78.034949999999995</v>
      </c>
      <c r="BU40" s="9">
        <v>76.913439999999994</v>
      </c>
      <c r="BV40" s="9">
        <v>74.555980000000005</v>
      </c>
      <c r="BW40" s="9">
        <v>71.166529999999995</v>
      </c>
      <c r="BX40" s="9">
        <v>68.020489999999995</v>
      </c>
      <c r="BY40" s="9">
        <v>65.050929999999994</v>
      </c>
      <c r="BZ40" s="9">
        <v>62.743519999999997</v>
      </c>
      <c r="CA40" s="9">
        <v>60.799990000000001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</row>
    <row r="41" spans="1:104" x14ac:dyDescent="0.25">
      <c r="A41" s="9" t="s">
        <v>22</v>
      </c>
      <c r="B41" s="9" t="s">
        <v>21</v>
      </c>
      <c r="C41" s="9" t="s">
        <v>150</v>
      </c>
      <c r="D41" s="9">
        <v>2019</v>
      </c>
      <c r="E41" s="9">
        <v>4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70.333309999999997</v>
      </c>
      <c r="BE41" s="9">
        <v>68.623360000000005</v>
      </c>
      <c r="BF41" s="9">
        <v>66.618880000000004</v>
      </c>
      <c r="BG41" s="9">
        <v>64.964299999999994</v>
      </c>
      <c r="BH41" s="9">
        <v>63.797080000000001</v>
      </c>
      <c r="BI41" s="9">
        <v>62.708260000000003</v>
      </c>
      <c r="BJ41" s="9">
        <v>61.95185</v>
      </c>
      <c r="BK41" s="9">
        <v>61.966639999999998</v>
      </c>
      <c r="BL41" s="9">
        <v>65.107690000000005</v>
      </c>
      <c r="BM41" s="9">
        <v>70.878050000000002</v>
      </c>
      <c r="BN41" s="9">
        <v>76.855770000000007</v>
      </c>
      <c r="BO41" s="9">
        <v>82.174310000000006</v>
      </c>
      <c r="BP41" s="9">
        <v>85.937920000000005</v>
      </c>
      <c r="BQ41" s="9">
        <v>88.137069999999994</v>
      </c>
      <c r="BR41" s="9">
        <v>89.344099999999997</v>
      </c>
      <c r="BS41" s="9">
        <v>90.14282</v>
      </c>
      <c r="BT41" s="9">
        <v>90.266260000000003</v>
      </c>
      <c r="BU41" s="9">
        <v>89.670580000000001</v>
      </c>
      <c r="BV41" s="9">
        <v>88.142110000000002</v>
      </c>
      <c r="BW41" s="9">
        <v>84.934269999999998</v>
      </c>
      <c r="BX41" s="9">
        <v>80.390240000000006</v>
      </c>
      <c r="BY41" s="9">
        <v>76.580659999999995</v>
      </c>
      <c r="BZ41" s="9">
        <v>73.778940000000006</v>
      </c>
      <c r="CA41" s="9">
        <v>71.497579999999999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</row>
    <row r="42" spans="1:104" x14ac:dyDescent="0.25">
      <c r="A42" s="9" t="s">
        <v>22</v>
      </c>
      <c r="B42" s="9" t="s">
        <v>21</v>
      </c>
      <c r="C42" s="9" t="s">
        <v>150</v>
      </c>
      <c r="D42" s="9">
        <v>2019</v>
      </c>
      <c r="E42" s="9">
        <v>5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72.601420000000005</v>
      </c>
      <c r="BE42" s="9">
        <v>70.879940000000005</v>
      </c>
      <c r="BF42" s="9">
        <v>69.274190000000004</v>
      </c>
      <c r="BG42" s="9">
        <v>68.221310000000003</v>
      </c>
      <c r="BH42" s="9">
        <v>67.064440000000005</v>
      </c>
      <c r="BI42" s="9">
        <v>66.012789999999995</v>
      </c>
      <c r="BJ42" s="9">
        <v>65.638660000000002</v>
      </c>
      <c r="BK42" s="9">
        <v>66.118170000000006</v>
      </c>
      <c r="BL42" s="9">
        <v>69.644189999999995</v>
      </c>
      <c r="BM42" s="9">
        <v>75.485860000000002</v>
      </c>
      <c r="BN42" s="9">
        <v>81.197149999999993</v>
      </c>
      <c r="BO42" s="9">
        <v>85.362589999999997</v>
      </c>
      <c r="BP42" s="9">
        <v>88.611779999999996</v>
      </c>
      <c r="BQ42" s="9">
        <v>90.985069999999993</v>
      </c>
      <c r="BR42" s="9">
        <v>92.617040000000003</v>
      </c>
      <c r="BS42" s="9">
        <v>93.476389999999995</v>
      </c>
      <c r="BT42" s="9">
        <v>93.455510000000004</v>
      </c>
      <c r="BU42" s="9">
        <v>92.75215</v>
      </c>
      <c r="BV42" s="9">
        <v>91.088130000000007</v>
      </c>
      <c r="BW42" s="9">
        <v>88.783199999999994</v>
      </c>
      <c r="BX42" s="9">
        <v>85.517409999999998</v>
      </c>
      <c r="BY42" s="9">
        <v>81.494450000000001</v>
      </c>
      <c r="BZ42" s="9">
        <v>78.594610000000003</v>
      </c>
      <c r="CA42" s="9">
        <v>75.79392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</row>
    <row r="43" spans="1:104" x14ac:dyDescent="0.25">
      <c r="A43" s="9" t="s">
        <v>22</v>
      </c>
      <c r="B43" s="9" t="s">
        <v>21</v>
      </c>
      <c r="C43" s="9" t="s">
        <v>150</v>
      </c>
      <c r="D43" s="9">
        <v>2019</v>
      </c>
      <c r="E43" s="9">
        <v>6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74.384289999999993</v>
      </c>
      <c r="BE43" s="9">
        <v>72.889470000000003</v>
      </c>
      <c r="BF43" s="9">
        <v>71.693579999999997</v>
      </c>
      <c r="BG43" s="9">
        <v>70.432239999999993</v>
      </c>
      <c r="BH43" s="9">
        <v>69.219189999999998</v>
      </c>
      <c r="BI43" s="9">
        <v>67.901240000000001</v>
      </c>
      <c r="BJ43" s="9">
        <v>67.283079999999998</v>
      </c>
      <c r="BK43" s="9">
        <v>68.180509999999998</v>
      </c>
      <c r="BL43" s="9">
        <v>71.749420000000001</v>
      </c>
      <c r="BM43" s="9">
        <v>76.752459999999999</v>
      </c>
      <c r="BN43" s="9">
        <v>81.761229999999998</v>
      </c>
      <c r="BO43" s="9">
        <v>85.841390000000004</v>
      </c>
      <c r="BP43" s="9">
        <v>88.893389999999997</v>
      </c>
      <c r="BQ43" s="9">
        <v>91.207499999999996</v>
      </c>
      <c r="BR43" s="9">
        <v>92.861810000000006</v>
      </c>
      <c r="BS43" s="9">
        <v>93.570939999999993</v>
      </c>
      <c r="BT43" s="9">
        <v>94.208889999999997</v>
      </c>
      <c r="BU43" s="9">
        <v>93.763300000000001</v>
      </c>
      <c r="BV43" s="9">
        <v>92.605109999999996</v>
      </c>
      <c r="BW43" s="9">
        <v>90.685140000000004</v>
      </c>
      <c r="BX43" s="9">
        <v>87.219759999999994</v>
      </c>
      <c r="BY43" s="9">
        <v>83.084389999999999</v>
      </c>
      <c r="BZ43" s="9">
        <v>80.247489999999999</v>
      </c>
      <c r="CA43" s="9">
        <v>78.253900000000002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</row>
    <row r="44" spans="1:104" x14ac:dyDescent="0.25">
      <c r="A44" s="9" t="s">
        <v>22</v>
      </c>
      <c r="B44" s="9" t="s">
        <v>21</v>
      </c>
      <c r="C44" s="9" t="s">
        <v>150</v>
      </c>
      <c r="D44" s="9">
        <v>2019</v>
      </c>
      <c r="E44" s="9">
        <v>7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76.706019999999995</v>
      </c>
      <c r="BE44" s="9">
        <v>75.647779999999997</v>
      </c>
      <c r="BF44" s="9">
        <v>74.406880000000001</v>
      </c>
      <c r="BG44" s="9">
        <v>73.499880000000005</v>
      </c>
      <c r="BH44" s="9">
        <v>72.675619999999995</v>
      </c>
      <c r="BI44" s="9">
        <v>71.885819999999995</v>
      </c>
      <c r="BJ44" s="9">
        <v>71.400599999999997</v>
      </c>
      <c r="BK44" s="9">
        <v>71.73</v>
      </c>
      <c r="BL44" s="9">
        <v>74.906210000000002</v>
      </c>
      <c r="BM44" s="9">
        <v>79.815619999999996</v>
      </c>
      <c r="BN44" s="9">
        <v>84.545670000000001</v>
      </c>
      <c r="BO44" s="9">
        <v>88.362189999999998</v>
      </c>
      <c r="BP44" s="9">
        <v>90.781999999999996</v>
      </c>
      <c r="BQ44" s="9">
        <v>92.795779999999993</v>
      </c>
      <c r="BR44" s="9">
        <v>94.328879999999998</v>
      </c>
      <c r="BS44" s="9">
        <v>94.878129999999999</v>
      </c>
      <c r="BT44" s="9">
        <v>95.297939999999997</v>
      </c>
      <c r="BU44" s="9">
        <v>94.585099999999997</v>
      </c>
      <c r="BV44" s="9">
        <v>93.138530000000003</v>
      </c>
      <c r="BW44" s="9">
        <v>91.132630000000006</v>
      </c>
      <c r="BX44" s="9">
        <v>88.103170000000006</v>
      </c>
      <c r="BY44" s="9">
        <v>84.861369999999994</v>
      </c>
      <c r="BZ44" s="9">
        <v>82.37679</v>
      </c>
      <c r="CA44" s="9">
        <v>80.702510000000004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</row>
    <row r="45" spans="1:104" x14ac:dyDescent="0.25">
      <c r="A45" s="9" t="s">
        <v>22</v>
      </c>
      <c r="B45" s="9" t="s">
        <v>21</v>
      </c>
      <c r="C45" s="9" t="s">
        <v>150</v>
      </c>
      <c r="D45" s="9">
        <v>2019</v>
      </c>
      <c r="E45" s="9">
        <v>8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78.283469999999994</v>
      </c>
      <c r="BE45" s="9">
        <v>77.267849999999996</v>
      </c>
      <c r="BF45" s="9">
        <v>75.959180000000003</v>
      </c>
      <c r="BG45" s="9">
        <v>75.138570000000001</v>
      </c>
      <c r="BH45" s="9">
        <v>74.297600000000003</v>
      </c>
      <c r="BI45" s="9">
        <v>73.565340000000006</v>
      </c>
      <c r="BJ45" s="9">
        <v>72.940190000000001</v>
      </c>
      <c r="BK45" s="9">
        <v>72.901660000000007</v>
      </c>
      <c r="BL45" s="9">
        <v>75.568920000000006</v>
      </c>
      <c r="BM45" s="9">
        <v>80.079059999999998</v>
      </c>
      <c r="BN45" s="9">
        <v>84.494370000000004</v>
      </c>
      <c r="BO45" s="9">
        <v>88.959800000000001</v>
      </c>
      <c r="BP45" s="9">
        <v>92.421260000000004</v>
      </c>
      <c r="BQ45" s="9">
        <v>95.004429999999999</v>
      </c>
      <c r="BR45" s="9">
        <v>96.541910000000001</v>
      </c>
      <c r="BS45" s="9">
        <v>96.907529999999994</v>
      </c>
      <c r="BT45" s="9">
        <v>96.652469999999994</v>
      </c>
      <c r="BU45" s="9">
        <v>95.786590000000004</v>
      </c>
      <c r="BV45" s="9">
        <v>94.928370000000001</v>
      </c>
      <c r="BW45" s="9">
        <v>92.67577</v>
      </c>
      <c r="BX45" s="9">
        <v>88.990589999999997</v>
      </c>
      <c r="BY45" s="9">
        <v>85.559129999999996</v>
      </c>
      <c r="BZ45" s="9">
        <v>83.106520000000003</v>
      </c>
      <c r="CA45" s="9">
        <v>81.117769999999993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9">
        <v>0</v>
      </c>
      <c r="CZ45" s="9">
        <v>0</v>
      </c>
    </row>
    <row r="46" spans="1:104" x14ac:dyDescent="0.25">
      <c r="A46" s="9" t="s">
        <v>22</v>
      </c>
      <c r="B46" s="9" t="s">
        <v>21</v>
      </c>
      <c r="C46" s="9" t="s">
        <v>150</v>
      </c>
      <c r="D46" s="9">
        <v>2019</v>
      </c>
      <c r="E46" s="9">
        <v>9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78.937150000000003</v>
      </c>
      <c r="BE46" s="9">
        <v>77.492840000000001</v>
      </c>
      <c r="BF46" s="9">
        <v>76.348039999999997</v>
      </c>
      <c r="BG46" s="9">
        <v>75.562460000000002</v>
      </c>
      <c r="BH46" s="9">
        <v>74.516239999999996</v>
      </c>
      <c r="BI46" s="9">
        <v>73.441879999999998</v>
      </c>
      <c r="BJ46" s="9">
        <v>72.90352</v>
      </c>
      <c r="BK46" s="9">
        <v>72.682370000000006</v>
      </c>
      <c r="BL46" s="9">
        <v>74.712810000000005</v>
      </c>
      <c r="BM46" s="9">
        <v>79.171419999999998</v>
      </c>
      <c r="BN46" s="9">
        <v>84.331119999999999</v>
      </c>
      <c r="BO46" s="9">
        <v>89.280240000000006</v>
      </c>
      <c r="BP46" s="9">
        <v>93.264589999999998</v>
      </c>
      <c r="BQ46" s="9">
        <v>96.050740000000005</v>
      </c>
      <c r="BR46" s="9">
        <v>97.20908</v>
      </c>
      <c r="BS46" s="9">
        <v>97.722830000000002</v>
      </c>
      <c r="BT46" s="9">
        <v>97.64555</v>
      </c>
      <c r="BU46" s="9">
        <v>96.915059999999997</v>
      </c>
      <c r="BV46" s="9">
        <v>95.516720000000007</v>
      </c>
      <c r="BW46" s="9">
        <v>92.781130000000005</v>
      </c>
      <c r="BX46" s="9">
        <v>88.707089999999994</v>
      </c>
      <c r="BY46" s="9">
        <v>85.372500000000002</v>
      </c>
      <c r="BZ46" s="9">
        <v>82.835949999999997</v>
      </c>
      <c r="CA46" s="9">
        <v>80.795529999999999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</row>
    <row r="47" spans="1:104" x14ac:dyDescent="0.25">
      <c r="A47" s="9" t="s">
        <v>22</v>
      </c>
      <c r="B47" s="9" t="s">
        <v>21</v>
      </c>
      <c r="C47" s="9" t="s">
        <v>150</v>
      </c>
      <c r="D47" s="9">
        <v>2019</v>
      </c>
      <c r="E47" s="9">
        <v>10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74.489590000000007</v>
      </c>
      <c r="BE47" s="9">
        <v>73.497960000000006</v>
      </c>
      <c r="BF47" s="9">
        <v>72.687309999999997</v>
      </c>
      <c r="BG47" s="9">
        <v>71.364750000000001</v>
      </c>
      <c r="BH47" s="9">
        <v>70.275570000000002</v>
      </c>
      <c r="BI47" s="9">
        <v>69.360600000000005</v>
      </c>
      <c r="BJ47" s="9">
        <v>68.86139</v>
      </c>
      <c r="BK47" s="9">
        <v>68.463489999999993</v>
      </c>
      <c r="BL47" s="9">
        <v>69.210130000000007</v>
      </c>
      <c r="BM47" s="9">
        <v>72.900090000000006</v>
      </c>
      <c r="BN47" s="9">
        <v>77.778310000000005</v>
      </c>
      <c r="BO47" s="9">
        <v>82.699389999999994</v>
      </c>
      <c r="BP47" s="9">
        <v>86.587890000000002</v>
      </c>
      <c r="BQ47" s="9">
        <v>89.403949999999995</v>
      </c>
      <c r="BR47" s="9">
        <v>90.770920000000004</v>
      </c>
      <c r="BS47" s="9">
        <v>91.196240000000003</v>
      </c>
      <c r="BT47" s="9">
        <v>90.70899</v>
      </c>
      <c r="BU47" s="9">
        <v>89.443640000000002</v>
      </c>
      <c r="BV47" s="9">
        <v>87.172319999999999</v>
      </c>
      <c r="BW47" s="9">
        <v>84.037090000000006</v>
      </c>
      <c r="BX47" s="9">
        <v>80.754369999999994</v>
      </c>
      <c r="BY47" s="9">
        <v>78.384379999999993</v>
      </c>
      <c r="BZ47" s="9">
        <v>76.523120000000006</v>
      </c>
      <c r="CA47" s="9">
        <v>74.847049999999996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9">
        <v>0</v>
      </c>
      <c r="CZ47" s="9">
        <v>0</v>
      </c>
    </row>
    <row r="48" spans="1:104" x14ac:dyDescent="0.25">
      <c r="A48" s="9" t="s">
        <v>22</v>
      </c>
      <c r="B48" s="9" t="s">
        <v>21</v>
      </c>
      <c r="C48" s="9" t="s">
        <v>150</v>
      </c>
      <c r="D48" s="9">
        <v>2019</v>
      </c>
      <c r="E48" s="9">
        <v>11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60.921289999999999</v>
      </c>
      <c r="BE48" s="9">
        <v>59.633270000000003</v>
      </c>
      <c r="BF48" s="9">
        <v>58.704120000000003</v>
      </c>
      <c r="BG48" s="9">
        <v>57.643610000000002</v>
      </c>
      <c r="BH48" s="9">
        <v>56.725940000000001</v>
      </c>
      <c r="BI48" s="9">
        <v>55.937350000000002</v>
      </c>
      <c r="BJ48" s="9">
        <v>55.515360000000001</v>
      </c>
      <c r="BK48" s="9">
        <v>55.488289999999999</v>
      </c>
      <c r="BL48" s="9">
        <v>57.45111</v>
      </c>
      <c r="BM48" s="9">
        <v>61.781390000000002</v>
      </c>
      <c r="BN48" s="9">
        <v>67.195869999999999</v>
      </c>
      <c r="BO48" s="9">
        <v>71.537430000000001</v>
      </c>
      <c r="BP48" s="9">
        <v>74.480860000000007</v>
      </c>
      <c r="BQ48" s="9">
        <v>76.291589999999999</v>
      </c>
      <c r="BR48" s="9">
        <v>77.527979999999999</v>
      </c>
      <c r="BS48" s="9">
        <v>77.83381</v>
      </c>
      <c r="BT48" s="9">
        <v>76.898560000000003</v>
      </c>
      <c r="BU48" s="9">
        <v>74.769080000000002</v>
      </c>
      <c r="BV48" s="9">
        <v>72.187110000000004</v>
      </c>
      <c r="BW48" s="9">
        <v>69.472470000000001</v>
      </c>
      <c r="BX48" s="9">
        <v>67.331789999999998</v>
      </c>
      <c r="BY48" s="9">
        <v>65.506630000000001</v>
      </c>
      <c r="BZ48" s="9">
        <v>63.705869999999997</v>
      </c>
      <c r="CA48" s="9">
        <v>62.522190000000002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9">
        <v>0</v>
      </c>
      <c r="CZ48" s="9">
        <v>0</v>
      </c>
    </row>
    <row r="49" spans="1:104" x14ac:dyDescent="0.25">
      <c r="A49" s="9" t="s">
        <v>22</v>
      </c>
      <c r="B49" s="9" t="s">
        <v>21</v>
      </c>
      <c r="C49" s="9" t="s">
        <v>150</v>
      </c>
      <c r="D49" s="9">
        <v>2019</v>
      </c>
      <c r="E49" s="9">
        <v>12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42.903950000000002</v>
      </c>
      <c r="BE49" s="9">
        <v>42.194850000000002</v>
      </c>
      <c r="BF49" s="9">
        <v>41.633299999999998</v>
      </c>
      <c r="BG49" s="9">
        <v>41.273980000000002</v>
      </c>
      <c r="BH49" s="9">
        <v>40.746299999999998</v>
      </c>
      <c r="BI49" s="9">
        <v>40.079389999999997</v>
      </c>
      <c r="BJ49" s="9">
        <v>40.024090000000001</v>
      </c>
      <c r="BK49" s="9">
        <v>39.962609999999998</v>
      </c>
      <c r="BL49" s="9">
        <v>40.538060000000002</v>
      </c>
      <c r="BM49" s="9">
        <v>42.688389999999998</v>
      </c>
      <c r="BN49" s="9">
        <v>45.25714</v>
      </c>
      <c r="BO49" s="9">
        <v>47.770879999999998</v>
      </c>
      <c r="BP49" s="9">
        <v>49.290819999999997</v>
      </c>
      <c r="BQ49" s="9">
        <v>49.91872</v>
      </c>
      <c r="BR49" s="9">
        <v>50.350610000000003</v>
      </c>
      <c r="BS49" s="9">
        <v>50.609650000000002</v>
      </c>
      <c r="BT49" s="9">
        <v>50.018920000000001</v>
      </c>
      <c r="BU49" s="9">
        <v>48.644010000000002</v>
      </c>
      <c r="BV49" s="9">
        <v>46.94753</v>
      </c>
      <c r="BW49" s="9">
        <v>45.872669999999999</v>
      </c>
      <c r="BX49" s="9">
        <v>44.898780000000002</v>
      </c>
      <c r="BY49" s="9">
        <v>43.859310000000001</v>
      </c>
      <c r="BZ49" s="9">
        <v>43.17915</v>
      </c>
      <c r="CA49" s="9">
        <v>42.699109999999997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</row>
    <row r="50" spans="1:104" x14ac:dyDescent="0.25">
      <c r="A50" s="9" t="s">
        <v>22</v>
      </c>
      <c r="B50" s="9" t="s">
        <v>21</v>
      </c>
      <c r="C50" s="9" t="s">
        <v>150</v>
      </c>
      <c r="D50" s="9">
        <v>2020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39.944049999999997</v>
      </c>
      <c r="BE50" s="9">
        <v>39.423900000000003</v>
      </c>
      <c r="BF50" s="9">
        <v>38.684469999999997</v>
      </c>
      <c r="BG50" s="9">
        <v>37.922800000000002</v>
      </c>
      <c r="BH50" s="9">
        <v>37.441830000000003</v>
      </c>
      <c r="BI50" s="9">
        <v>36.94867</v>
      </c>
      <c r="BJ50" s="9">
        <v>36.507809999999999</v>
      </c>
      <c r="BK50" s="9">
        <v>36.167070000000002</v>
      </c>
      <c r="BL50" s="9">
        <v>36.653950000000002</v>
      </c>
      <c r="BM50" s="9">
        <v>39.36656</v>
      </c>
      <c r="BN50" s="9">
        <v>42.540019999999998</v>
      </c>
      <c r="BO50" s="9">
        <v>44.987499999999997</v>
      </c>
      <c r="BP50" s="9">
        <v>46.692659999999997</v>
      </c>
      <c r="BQ50" s="9">
        <v>47.88505</v>
      </c>
      <c r="BR50" s="9">
        <v>48.907870000000003</v>
      </c>
      <c r="BS50" s="9">
        <v>49.253300000000003</v>
      </c>
      <c r="BT50" s="9">
        <v>48.894179999999999</v>
      </c>
      <c r="BU50" s="9">
        <v>47.806629999999998</v>
      </c>
      <c r="BV50" s="9">
        <v>45.857030000000002</v>
      </c>
      <c r="BW50" s="9">
        <v>44.700980000000001</v>
      </c>
      <c r="BX50" s="9">
        <v>43.591679999999997</v>
      </c>
      <c r="BY50" s="9">
        <v>43.105690000000003</v>
      </c>
      <c r="BZ50" s="9">
        <v>42.359909999999999</v>
      </c>
      <c r="CA50" s="9">
        <v>41.62086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</row>
    <row r="51" spans="1:104" x14ac:dyDescent="0.25">
      <c r="A51" s="9" t="s">
        <v>22</v>
      </c>
      <c r="B51" s="9" t="s">
        <v>21</v>
      </c>
      <c r="C51" s="9" t="s">
        <v>150</v>
      </c>
      <c r="D51" s="9">
        <v>2020</v>
      </c>
      <c r="E51" s="9">
        <v>2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47.560470000000002</v>
      </c>
      <c r="BE51" s="9">
        <v>47.129460000000002</v>
      </c>
      <c r="BF51" s="9">
        <v>46.809069999999998</v>
      </c>
      <c r="BG51" s="9">
        <v>46.326450000000001</v>
      </c>
      <c r="BH51" s="9">
        <v>45.820900000000002</v>
      </c>
      <c r="BI51" s="9">
        <v>45.27234</v>
      </c>
      <c r="BJ51" s="9">
        <v>44.707689999999999</v>
      </c>
      <c r="BK51" s="9">
        <v>44.932130000000001</v>
      </c>
      <c r="BL51" s="9">
        <v>45.916789999999999</v>
      </c>
      <c r="BM51" s="9">
        <v>49.168770000000002</v>
      </c>
      <c r="BN51" s="9">
        <v>52.308399999999999</v>
      </c>
      <c r="BO51" s="9">
        <v>55.249220000000001</v>
      </c>
      <c r="BP51" s="9">
        <v>57.034489999999998</v>
      </c>
      <c r="BQ51" s="9">
        <v>58.138420000000004</v>
      </c>
      <c r="BR51" s="9">
        <v>58.913049999999998</v>
      </c>
      <c r="BS51" s="9">
        <v>59.27028</v>
      </c>
      <c r="BT51" s="9">
        <v>58.483020000000003</v>
      </c>
      <c r="BU51" s="9">
        <v>57.565689999999996</v>
      </c>
      <c r="BV51" s="9">
        <v>55.566220000000001</v>
      </c>
      <c r="BW51" s="9">
        <v>53.52008</v>
      </c>
      <c r="BX51" s="9">
        <v>52.090710000000001</v>
      </c>
      <c r="BY51" s="9">
        <v>50.78445</v>
      </c>
      <c r="BZ51" s="9">
        <v>49.665790000000001</v>
      </c>
      <c r="CA51" s="9">
        <v>48.312069999999999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</row>
    <row r="52" spans="1:104" x14ac:dyDescent="0.25">
      <c r="A52" s="9" t="s">
        <v>22</v>
      </c>
      <c r="B52" s="9" t="s">
        <v>21</v>
      </c>
      <c r="C52" s="9" t="s">
        <v>150</v>
      </c>
      <c r="D52" s="9">
        <v>2020</v>
      </c>
      <c r="E52" s="9">
        <v>3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58.886830000000003</v>
      </c>
      <c r="BE52" s="9">
        <v>57.3324</v>
      </c>
      <c r="BF52" s="9">
        <v>56.337020000000003</v>
      </c>
      <c r="BG52" s="9">
        <v>55.617130000000003</v>
      </c>
      <c r="BH52" s="9">
        <v>54.581429999999997</v>
      </c>
      <c r="BI52" s="9">
        <v>53.626530000000002</v>
      </c>
      <c r="BJ52" s="9">
        <v>52.906149999999997</v>
      </c>
      <c r="BK52" s="9">
        <v>53.487690000000001</v>
      </c>
      <c r="BL52" s="9">
        <v>56.765360000000001</v>
      </c>
      <c r="BM52" s="9">
        <v>61.682830000000003</v>
      </c>
      <c r="BN52" s="9">
        <v>67.0411</v>
      </c>
      <c r="BO52" s="9">
        <v>71.489900000000006</v>
      </c>
      <c r="BP52" s="9">
        <v>74.573869999999999</v>
      </c>
      <c r="BQ52" s="9">
        <v>76.459370000000007</v>
      </c>
      <c r="BR52" s="9">
        <v>77.495500000000007</v>
      </c>
      <c r="BS52" s="9">
        <v>78.227519999999998</v>
      </c>
      <c r="BT52" s="9">
        <v>78.034949999999995</v>
      </c>
      <c r="BU52" s="9">
        <v>76.913439999999994</v>
      </c>
      <c r="BV52" s="9">
        <v>74.555980000000005</v>
      </c>
      <c r="BW52" s="9">
        <v>71.166529999999995</v>
      </c>
      <c r="BX52" s="9">
        <v>68.020489999999995</v>
      </c>
      <c r="BY52" s="9">
        <v>65.050929999999994</v>
      </c>
      <c r="BZ52" s="9">
        <v>62.743519999999997</v>
      </c>
      <c r="CA52" s="9">
        <v>60.799990000000001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</row>
    <row r="53" spans="1:104" x14ac:dyDescent="0.25">
      <c r="A53" s="9" t="s">
        <v>22</v>
      </c>
      <c r="B53" s="9" t="s">
        <v>21</v>
      </c>
      <c r="C53" s="9" t="s">
        <v>150</v>
      </c>
      <c r="D53" s="9">
        <v>2020</v>
      </c>
      <c r="E53" s="9">
        <v>4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70.333309999999997</v>
      </c>
      <c r="BE53" s="9">
        <v>68.623360000000005</v>
      </c>
      <c r="BF53" s="9">
        <v>66.618880000000004</v>
      </c>
      <c r="BG53" s="9">
        <v>64.964299999999994</v>
      </c>
      <c r="BH53" s="9">
        <v>63.797080000000001</v>
      </c>
      <c r="BI53" s="9">
        <v>62.708260000000003</v>
      </c>
      <c r="BJ53" s="9">
        <v>61.95185</v>
      </c>
      <c r="BK53" s="9">
        <v>61.966639999999998</v>
      </c>
      <c r="BL53" s="9">
        <v>65.107690000000005</v>
      </c>
      <c r="BM53" s="9">
        <v>70.878050000000002</v>
      </c>
      <c r="BN53" s="9">
        <v>76.855770000000007</v>
      </c>
      <c r="BO53" s="9">
        <v>82.174310000000006</v>
      </c>
      <c r="BP53" s="9">
        <v>85.937920000000005</v>
      </c>
      <c r="BQ53" s="9">
        <v>88.137069999999994</v>
      </c>
      <c r="BR53" s="9">
        <v>89.344099999999997</v>
      </c>
      <c r="BS53" s="9">
        <v>90.14282</v>
      </c>
      <c r="BT53" s="9">
        <v>90.266260000000003</v>
      </c>
      <c r="BU53" s="9">
        <v>89.670580000000001</v>
      </c>
      <c r="BV53" s="9">
        <v>88.142110000000002</v>
      </c>
      <c r="BW53" s="9">
        <v>84.934269999999998</v>
      </c>
      <c r="BX53" s="9">
        <v>80.390240000000006</v>
      </c>
      <c r="BY53" s="9">
        <v>76.580659999999995</v>
      </c>
      <c r="BZ53" s="9">
        <v>73.778940000000006</v>
      </c>
      <c r="CA53" s="9">
        <v>71.497579999999999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</row>
    <row r="54" spans="1:104" x14ac:dyDescent="0.25">
      <c r="A54" s="9" t="s">
        <v>22</v>
      </c>
      <c r="B54" s="9" t="s">
        <v>21</v>
      </c>
      <c r="C54" s="9" t="s">
        <v>150</v>
      </c>
      <c r="D54" s="9">
        <v>2020</v>
      </c>
      <c r="E54" s="9">
        <v>5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72.601420000000005</v>
      </c>
      <c r="BE54" s="9">
        <v>70.879940000000005</v>
      </c>
      <c r="BF54" s="9">
        <v>69.274190000000004</v>
      </c>
      <c r="BG54" s="9">
        <v>68.221310000000003</v>
      </c>
      <c r="BH54" s="9">
        <v>67.064440000000005</v>
      </c>
      <c r="BI54" s="9">
        <v>66.012789999999995</v>
      </c>
      <c r="BJ54" s="9">
        <v>65.638660000000002</v>
      </c>
      <c r="BK54" s="9">
        <v>66.118170000000006</v>
      </c>
      <c r="BL54" s="9">
        <v>69.644189999999995</v>
      </c>
      <c r="BM54" s="9">
        <v>75.485860000000002</v>
      </c>
      <c r="BN54" s="9">
        <v>81.197149999999993</v>
      </c>
      <c r="BO54" s="9">
        <v>85.362589999999997</v>
      </c>
      <c r="BP54" s="9">
        <v>88.611779999999996</v>
      </c>
      <c r="BQ54" s="9">
        <v>90.985069999999993</v>
      </c>
      <c r="BR54" s="9">
        <v>92.617040000000003</v>
      </c>
      <c r="BS54" s="9">
        <v>93.476389999999995</v>
      </c>
      <c r="BT54" s="9">
        <v>93.455510000000004</v>
      </c>
      <c r="BU54" s="9">
        <v>92.75215</v>
      </c>
      <c r="BV54" s="9">
        <v>91.088130000000007</v>
      </c>
      <c r="BW54" s="9">
        <v>88.783199999999994</v>
      </c>
      <c r="BX54" s="9">
        <v>85.517409999999998</v>
      </c>
      <c r="BY54" s="9">
        <v>81.494450000000001</v>
      </c>
      <c r="BZ54" s="9">
        <v>78.594610000000003</v>
      </c>
      <c r="CA54" s="9">
        <v>75.79392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0</v>
      </c>
    </row>
    <row r="55" spans="1:104" x14ac:dyDescent="0.25">
      <c r="A55" s="9" t="s">
        <v>22</v>
      </c>
      <c r="B55" s="9" t="s">
        <v>21</v>
      </c>
      <c r="C55" s="9" t="s">
        <v>150</v>
      </c>
      <c r="D55" s="9">
        <v>2020</v>
      </c>
      <c r="E55" s="9">
        <v>6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74.384289999999993</v>
      </c>
      <c r="BE55" s="9">
        <v>72.889470000000003</v>
      </c>
      <c r="BF55" s="9">
        <v>71.693579999999997</v>
      </c>
      <c r="BG55" s="9">
        <v>70.432239999999993</v>
      </c>
      <c r="BH55" s="9">
        <v>69.219189999999998</v>
      </c>
      <c r="BI55" s="9">
        <v>67.901240000000001</v>
      </c>
      <c r="BJ55" s="9">
        <v>67.283079999999998</v>
      </c>
      <c r="BK55" s="9">
        <v>68.180509999999998</v>
      </c>
      <c r="BL55" s="9">
        <v>71.749420000000001</v>
      </c>
      <c r="BM55" s="9">
        <v>76.752459999999999</v>
      </c>
      <c r="BN55" s="9">
        <v>81.761229999999998</v>
      </c>
      <c r="BO55" s="9">
        <v>85.841390000000004</v>
      </c>
      <c r="BP55" s="9">
        <v>88.893389999999997</v>
      </c>
      <c r="BQ55" s="9">
        <v>91.207499999999996</v>
      </c>
      <c r="BR55" s="9">
        <v>92.861810000000006</v>
      </c>
      <c r="BS55" s="9">
        <v>93.570939999999993</v>
      </c>
      <c r="BT55" s="9">
        <v>94.208889999999997</v>
      </c>
      <c r="BU55" s="9">
        <v>93.763300000000001</v>
      </c>
      <c r="BV55" s="9">
        <v>92.605109999999996</v>
      </c>
      <c r="BW55" s="9">
        <v>90.685140000000004</v>
      </c>
      <c r="BX55" s="9">
        <v>87.219759999999994</v>
      </c>
      <c r="BY55" s="9">
        <v>83.084389999999999</v>
      </c>
      <c r="BZ55" s="9">
        <v>80.247489999999999</v>
      </c>
      <c r="CA55" s="9">
        <v>78.253900000000002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9">
        <v>0</v>
      </c>
      <c r="CZ55" s="9">
        <v>0</v>
      </c>
    </row>
    <row r="56" spans="1:104" x14ac:dyDescent="0.25">
      <c r="A56" s="9" t="s">
        <v>22</v>
      </c>
      <c r="B56" s="9" t="s">
        <v>21</v>
      </c>
      <c r="C56" s="9" t="s">
        <v>150</v>
      </c>
      <c r="D56" s="9">
        <v>2020</v>
      </c>
      <c r="E56" s="9">
        <v>7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76.706019999999995</v>
      </c>
      <c r="BE56" s="9">
        <v>75.647779999999997</v>
      </c>
      <c r="BF56" s="9">
        <v>74.406880000000001</v>
      </c>
      <c r="BG56" s="9">
        <v>73.499880000000005</v>
      </c>
      <c r="BH56" s="9">
        <v>72.675619999999995</v>
      </c>
      <c r="BI56" s="9">
        <v>71.885819999999995</v>
      </c>
      <c r="BJ56" s="9">
        <v>71.400599999999997</v>
      </c>
      <c r="BK56" s="9">
        <v>71.73</v>
      </c>
      <c r="BL56" s="9">
        <v>74.906210000000002</v>
      </c>
      <c r="BM56" s="9">
        <v>79.815619999999996</v>
      </c>
      <c r="BN56" s="9">
        <v>84.545670000000001</v>
      </c>
      <c r="BO56" s="9">
        <v>88.362189999999998</v>
      </c>
      <c r="BP56" s="9">
        <v>90.781999999999996</v>
      </c>
      <c r="BQ56" s="9">
        <v>92.795779999999993</v>
      </c>
      <c r="BR56" s="9">
        <v>94.328879999999998</v>
      </c>
      <c r="BS56" s="9">
        <v>94.878129999999999</v>
      </c>
      <c r="BT56" s="9">
        <v>95.297939999999997</v>
      </c>
      <c r="BU56" s="9">
        <v>94.585099999999997</v>
      </c>
      <c r="BV56" s="9">
        <v>93.138530000000003</v>
      </c>
      <c r="BW56" s="9">
        <v>91.132630000000006</v>
      </c>
      <c r="BX56" s="9">
        <v>88.103170000000006</v>
      </c>
      <c r="BY56" s="9">
        <v>84.861369999999994</v>
      </c>
      <c r="BZ56" s="9">
        <v>82.37679</v>
      </c>
      <c r="CA56" s="9">
        <v>80.702510000000004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0</v>
      </c>
      <c r="CX56" s="9">
        <v>0</v>
      </c>
      <c r="CY56" s="9">
        <v>0</v>
      </c>
      <c r="CZ56" s="9">
        <v>0</v>
      </c>
    </row>
    <row r="57" spans="1:104" x14ac:dyDescent="0.25">
      <c r="A57" s="9" t="s">
        <v>22</v>
      </c>
      <c r="B57" s="9" t="s">
        <v>21</v>
      </c>
      <c r="C57" s="9" t="s">
        <v>150</v>
      </c>
      <c r="D57" s="9">
        <v>2020</v>
      </c>
      <c r="E57" s="9">
        <v>8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78.283469999999994</v>
      </c>
      <c r="BE57" s="9">
        <v>77.267849999999996</v>
      </c>
      <c r="BF57" s="9">
        <v>75.959180000000003</v>
      </c>
      <c r="BG57" s="9">
        <v>75.138570000000001</v>
      </c>
      <c r="BH57" s="9">
        <v>74.297600000000003</v>
      </c>
      <c r="BI57" s="9">
        <v>73.565340000000006</v>
      </c>
      <c r="BJ57" s="9">
        <v>72.940190000000001</v>
      </c>
      <c r="BK57" s="9">
        <v>72.901660000000007</v>
      </c>
      <c r="BL57" s="9">
        <v>75.568920000000006</v>
      </c>
      <c r="BM57" s="9">
        <v>80.079059999999998</v>
      </c>
      <c r="BN57" s="9">
        <v>84.494370000000004</v>
      </c>
      <c r="BO57" s="9">
        <v>88.959800000000001</v>
      </c>
      <c r="BP57" s="9">
        <v>92.421260000000004</v>
      </c>
      <c r="BQ57" s="9">
        <v>95.004429999999999</v>
      </c>
      <c r="BR57" s="9">
        <v>96.541910000000001</v>
      </c>
      <c r="BS57" s="9">
        <v>96.907529999999994</v>
      </c>
      <c r="BT57" s="9">
        <v>96.652469999999994</v>
      </c>
      <c r="BU57" s="9">
        <v>95.786590000000004</v>
      </c>
      <c r="BV57" s="9">
        <v>94.928370000000001</v>
      </c>
      <c r="BW57" s="9">
        <v>92.67577</v>
      </c>
      <c r="BX57" s="9">
        <v>88.990589999999997</v>
      </c>
      <c r="BY57" s="9">
        <v>85.559129999999996</v>
      </c>
      <c r="BZ57" s="9">
        <v>83.106520000000003</v>
      </c>
      <c r="CA57" s="9">
        <v>81.117769999999993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9">
        <v>0</v>
      </c>
      <c r="CW57" s="9">
        <v>0</v>
      </c>
      <c r="CX57" s="9">
        <v>0</v>
      </c>
      <c r="CY57" s="9">
        <v>0</v>
      </c>
      <c r="CZ57" s="9">
        <v>0</v>
      </c>
    </row>
    <row r="58" spans="1:104" x14ac:dyDescent="0.25">
      <c r="A58" s="9" t="s">
        <v>22</v>
      </c>
      <c r="B58" s="9" t="s">
        <v>21</v>
      </c>
      <c r="C58" s="9" t="s">
        <v>150</v>
      </c>
      <c r="D58" s="9">
        <v>2020</v>
      </c>
      <c r="E58" s="9">
        <v>9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78.937150000000003</v>
      </c>
      <c r="BE58" s="9">
        <v>77.492840000000001</v>
      </c>
      <c r="BF58" s="9">
        <v>76.348039999999997</v>
      </c>
      <c r="BG58" s="9">
        <v>75.562460000000002</v>
      </c>
      <c r="BH58" s="9">
        <v>74.516239999999996</v>
      </c>
      <c r="BI58" s="9">
        <v>73.441879999999998</v>
      </c>
      <c r="BJ58" s="9">
        <v>72.90352</v>
      </c>
      <c r="BK58" s="9">
        <v>72.682370000000006</v>
      </c>
      <c r="BL58" s="9">
        <v>74.712810000000005</v>
      </c>
      <c r="BM58" s="9">
        <v>79.171419999999998</v>
      </c>
      <c r="BN58" s="9">
        <v>84.331119999999999</v>
      </c>
      <c r="BO58" s="9">
        <v>89.280240000000006</v>
      </c>
      <c r="BP58" s="9">
        <v>93.264589999999998</v>
      </c>
      <c r="BQ58" s="9">
        <v>96.050740000000005</v>
      </c>
      <c r="BR58" s="9">
        <v>97.20908</v>
      </c>
      <c r="BS58" s="9">
        <v>97.722830000000002</v>
      </c>
      <c r="BT58" s="9">
        <v>97.64555</v>
      </c>
      <c r="BU58" s="9">
        <v>96.915059999999997</v>
      </c>
      <c r="BV58" s="9">
        <v>95.516720000000007</v>
      </c>
      <c r="BW58" s="9">
        <v>92.781130000000005</v>
      </c>
      <c r="BX58" s="9">
        <v>88.707089999999994</v>
      </c>
      <c r="BY58" s="9">
        <v>85.372500000000002</v>
      </c>
      <c r="BZ58" s="9">
        <v>82.835949999999997</v>
      </c>
      <c r="CA58" s="9">
        <v>80.795529999999999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9">
        <v>0</v>
      </c>
      <c r="CW58" s="9">
        <v>0</v>
      </c>
      <c r="CX58" s="9">
        <v>0</v>
      </c>
      <c r="CY58" s="9">
        <v>0</v>
      </c>
      <c r="CZ58" s="9">
        <v>0</v>
      </c>
    </row>
    <row r="59" spans="1:104" x14ac:dyDescent="0.25">
      <c r="A59" s="9" t="s">
        <v>22</v>
      </c>
      <c r="B59" s="9" t="s">
        <v>21</v>
      </c>
      <c r="C59" s="9" t="s">
        <v>150</v>
      </c>
      <c r="D59" s="9">
        <v>2020</v>
      </c>
      <c r="E59" s="9">
        <v>10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74.489590000000007</v>
      </c>
      <c r="BE59" s="9">
        <v>73.497960000000006</v>
      </c>
      <c r="BF59" s="9">
        <v>72.687309999999997</v>
      </c>
      <c r="BG59" s="9">
        <v>71.364750000000001</v>
      </c>
      <c r="BH59" s="9">
        <v>70.275570000000002</v>
      </c>
      <c r="BI59" s="9">
        <v>69.360600000000005</v>
      </c>
      <c r="BJ59" s="9">
        <v>68.86139</v>
      </c>
      <c r="BK59" s="9">
        <v>68.463489999999993</v>
      </c>
      <c r="BL59" s="9">
        <v>69.210130000000007</v>
      </c>
      <c r="BM59" s="9">
        <v>72.900090000000006</v>
      </c>
      <c r="BN59" s="9">
        <v>77.778310000000005</v>
      </c>
      <c r="BO59" s="9">
        <v>82.699389999999994</v>
      </c>
      <c r="BP59" s="9">
        <v>86.587890000000002</v>
      </c>
      <c r="BQ59" s="9">
        <v>89.403949999999995</v>
      </c>
      <c r="BR59" s="9">
        <v>90.770920000000004</v>
      </c>
      <c r="BS59" s="9">
        <v>91.196240000000003</v>
      </c>
      <c r="BT59" s="9">
        <v>90.70899</v>
      </c>
      <c r="BU59" s="9">
        <v>89.443640000000002</v>
      </c>
      <c r="BV59" s="9">
        <v>87.172319999999999</v>
      </c>
      <c r="BW59" s="9">
        <v>84.037090000000006</v>
      </c>
      <c r="BX59" s="9">
        <v>80.754369999999994</v>
      </c>
      <c r="BY59" s="9">
        <v>78.384379999999993</v>
      </c>
      <c r="BZ59" s="9">
        <v>76.523120000000006</v>
      </c>
      <c r="CA59" s="9">
        <v>74.847049999999996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9">
        <v>0</v>
      </c>
      <c r="CW59" s="9">
        <v>0</v>
      </c>
      <c r="CX59" s="9">
        <v>0</v>
      </c>
      <c r="CY59" s="9">
        <v>0</v>
      </c>
      <c r="CZ59" s="9">
        <v>0</v>
      </c>
    </row>
    <row r="60" spans="1:104" x14ac:dyDescent="0.25">
      <c r="A60" s="9" t="s">
        <v>22</v>
      </c>
      <c r="B60" s="9" t="s">
        <v>21</v>
      </c>
      <c r="C60" s="9" t="s">
        <v>150</v>
      </c>
      <c r="D60" s="9">
        <v>2020</v>
      </c>
      <c r="E60" s="9">
        <v>11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60.921289999999999</v>
      </c>
      <c r="BE60" s="9">
        <v>59.633270000000003</v>
      </c>
      <c r="BF60" s="9">
        <v>58.704120000000003</v>
      </c>
      <c r="BG60" s="9">
        <v>57.643610000000002</v>
      </c>
      <c r="BH60" s="9">
        <v>56.725940000000001</v>
      </c>
      <c r="BI60" s="9">
        <v>55.937350000000002</v>
      </c>
      <c r="BJ60" s="9">
        <v>55.515360000000001</v>
      </c>
      <c r="BK60" s="9">
        <v>55.488289999999999</v>
      </c>
      <c r="BL60" s="9">
        <v>57.45111</v>
      </c>
      <c r="BM60" s="9">
        <v>61.781390000000002</v>
      </c>
      <c r="BN60" s="9">
        <v>67.195869999999999</v>
      </c>
      <c r="BO60" s="9">
        <v>71.537430000000001</v>
      </c>
      <c r="BP60" s="9">
        <v>74.480860000000007</v>
      </c>
      <c r="BQ60" s="9">
        <v>76.291589999999999</v>
      </c>
      <c r="BR60" s="9">
        <v>77.527979999999999</v>
      </c>
      <c r="BS60" s="9">
        <v>77.83381</v>
      </c>
      <c r="BT60" s="9">
        <v>76.898560000000003</v>
      </c>
      <c r="BU60" s="9">
        <v>74.769080000000002</v>
      </c>
      <c r="BV60" s="9">
        <v>72.187110000000004</v>
      </c>
      <c r="BW60" s="9">
        <v>69.472470000000001</v>
      </c>
      <c r="BX60" s="9">
        <v>67.331789999999998</v>
      </c>
      <c r="BY60" s="9">
        <v>65.506630000000001</v>
      </c>
      <c r="BZ60" s="9">
        <v>63.705869999999997</v>
      </c>
      <c r="CA60" s="9">
        <v>62.522190000000002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9">
        <v>0</v>
      </c>
      <c r="CW60" s="9">
        <v>0</v>
      </c>
      <c r="CX60" s="9">
        <v>0</v>
      </c>
      <c r="CY60" s="9">
        <v>0</v>
      </c>
      <c r="CZ60" s="9">
        <v>0</v>
      </c>
    </row>
    <row r="61" spans="1:104" x14ac:dyDescent="0.25">
      <c r="A61" s="9" t="s">
        <v>22</v>
      </c>
      <c r="B61" s="9" t="s">
        <v>21</v>
      </c>
      <c r="C61" s="9" t="s">
        <v>150</v>
      </c>
      <c r="D61" s="9">
        <v>2020</v>
      </c>
      <c r="E61" s="9">
        <v>12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42.903950000000002</v>
      </c>
      <c r="BE61" s="9">
        <v>42.194850000000002</v>
      </c>
      <c r="BF61" s="9">
        <v>41.633299999999998</v>
      </c>
      <c r="BG61" s="9">
        <v>41.273980000000002</v>
      </c>
      <c r="BH61" s="9">
        <v>40.746299999999998</v>
      </c>
      <c r="BI61" s="9">
        <v>40.079389999999997</v>
      </c>
      <c r="BJ61" s="9">
        <v>40.024090000000001</v>
      </c>
      <c r="BK61" s="9">
        <v>39.962609999999998</v>
      </c>
      <c r="BL61" s="9">
        <v>40.538060000000002</v>
      </c>
      <c r="BM61" s="9">
        <v>42.688389999999998</v>
      </c>
      <c r="BN61" s="9">
        <v>45.25714</v>
      </c>
      <c r="BO61" s="9">
        <v>47.770879999999998</v>
      </c>
      <c r="BP61" s="9">
        <v>49.290819999999997</v>
      </c>
      <c r="BQ61" s="9">
        <v>49.91872</v>
      </c>
      <c r="BR61" s="9">
        <v>50.350610000000003</v>
      </c>
      <c r="BS61" s="9">
        <v>50.609650000000002</v>
      </c>
      <c r="BT61" s="9">
        <v>50.018920000000001</v>
      </c>
      <c r="BU61" s="9">
        <v>48.644010000000002</v>
      </c>
      <c r="BV61" s="9">
        <v>46.94753</v>
      </c>
      <c r="BW61" s="9">
        <v>45.872669999999999</v>
      </c>
      <c r="BX61" s="9">
        <v>44.898780000000002</v>
      </c>
      <c r="BY61" s="9">
        <v>43.859310000000001</v>
      </c>
      <c r="BZ61" s="9">
        <v>43.17915</v>
      </c>
      <c r="CA61" s="9">
        <v>42.699109999999997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9">
        <v>0</v>
      </c>
      <c r="CW61" s="9">
        <v>0</v>
      </c>
      <c r="CX61" s="9">
        <v>0</v>
      </c>
      <c r="CY61" s="9">
        <v>0</v>
      </c>
      <c r="CZ61" s="9">
        <v>0</v>
      </c>
    </row>
    <row r="62" spans="1:104" x14ac:dyDescent="0.25">
      <c r="A62" s="9" t="s">
        <v>22</v>
      </c>
      <c r="B62" s="9" t="s">
        <v>21</v>
      </c>
      <c r="C62" s="9" t="s">
        <v>150</v>
      </c>
      <c r="D62" s="9">
        <v>2021</v>
      </c>
      <c r="E62" s="9">
        <v>1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39.944049999999997</v>
      </c>
      <c r="BE62" s="9">
        <v>39.423900000000003</v>
      </c>
      <c r="BF62" s="9">
        <v>38.684469999999997</v>
      </c>
      <c r="BG62" s="9">
        <v>37.922800000000002</v>
      </c>
      <c r="BH62" s="9">
        <v>37.441830000000003</v>
      </c>
      <c r="BI62" s="9">
        <v>36.94867</v>
      </c>
      <c r="BJ62" s="9">
        <v>36.507809999999999</v>
      </c>
      <c r="BK62" s="9">
        <v>36.167070000000002</v>
      </c>
      <c r="BL62" s="9">
        <v>36.653950000000002</v>
      </c>
      <c r="BM62" s="9">
        <v>39.36656</v>
      </c>
      <c r="BN62" s="9">
        <v>42.540019999999998</v>
      </c>
      <c r="BO62" s="9">
        <v>44.987499999999997</v>
      </c>
      <c r="BP62" s="9">
        <v>46.692659999999997</v>
      </c>
      <c r="BQ62" s="9">
        <v>47.88505</v>
      </c>
      <c r="BR62" s="9">
        <v>48.907870000000003</v>
      </c>
      <c r="BS62" s="9">
        <v>49.253300000000003</v>
      </c>
      <c r="BT62" s="9">
        <v>48.894179999999999</v>
      </c>
      <c r="BU62" s="9">
        <v>47.806629999999998</v>
      </c>
      <c r="BV62" s="9">
        <v>45.857030000000002</v>
      </c>
      <c r="BW62" s="9">
        <v>44.700980000000001</v>
      </c>
      <c r="BX62" s="9">
        <v>43.591679999999997</v>
      </c>
      <c r="BY62" s="9">
        <v>43.105690000000003</v>
      </c>
      <c r="BZ62" s="9">
        <v>42.359909999999999</v>
      </c>
      <c r="CA62" s="9">
        <v>41.62086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9">
        <v>0</v>
      </c>
      <c r="CW62" s="9">
        <v>0</v>
      </c>
      <c r="CX62" s="9">
        <v>0</v>
      </c>
      <c r="CY62" s="9">
        <v>0</v>
      </c>
      <c r="CZ62" s="9">
        <v>0</v>
      </c>
    </row>
    <row r="63" spans="1:104" x14ac:dyDescent="0.25">
      <c r="A63" s="9" t="s">
        <v>22</v>
      </c>
      <c r="B63" s="9" t="s">
        <v>21</v>
      </c>
      <c r="C63" s="9" t="s">
        <v>150</v>
      </c>
      <c r="D63" s="9">
        <v>2021</v>
      </c>
      <c r="E63" s="9">
        <v>2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47.560470000000002</v>
      </c>
      <c r="BE63" s="9">
        <v>47.129460000000002</v>
      </c>
      <c r="BF63" s="9">
        <v>46.809069999999998</v>
      </c>
      <c r="BG63" s="9">
        <v>46.326450000000001</v>
      </c>
      <c r="BH63" s="9">
        <v>45.820900000000002</v>
      </c>
      <c r="BI63" s="9">
        <v>45.27234</v>
      </c>
      <c r="BJ63" s="9">
        <v>44.707689999999999</v>
      </c>
      <c r="BK63" s="9">
        <v>44.932130000000001</v>
      </c>
      <c r="BL63" s="9">
        <v>45.916789999999999</v>
      </c>
      <c r="BM63" s="9">
        <v>49.168770000000002</v>
      </c>
      <c r="BN63" s="9">
        <v>52.308399999999999</v>
      </c>
      <c r="BO63" s="9">
        <v>55.249220000000001</v>
      </c>
      <c r="BP63" s="9">
        <v>57.034489999999998</v>
      </c>
      <c r="BQ63" s="9">
        <v>58.138420000000004</v>
      </c>
      <c r="BR63" s="9">
        <v>58.913049999999998</v>
      </c>
      <c r="BS63" s="9">
        <v>59.27028</v>
      </c>
      <c r="BT63" s="9">
        <v>58.483020000000003</v>
      </c>
      <c r="BU63" s="9">
        <v>57.565689999999996</v>
      </c>
      <c r="BV63" s="9">
        <v>55.566220000000001</v>
      </c>
      <c r="BW63" s="9">
        <v>53.52008</v>
      </c>
      <c r="BX63" s="9">
        <v>52.090710000000001</v>
      </c>
      <c r="BY63" s="9">
        <v>50.78445</v>
      </c>
      <c r="BZ63" s="9">
        <v>49.665790000000001</v>
      </c>
      <c r="CA63" s="9">
        <v>48.312069999999999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9">
        <v>0</v>
      </c>
      <c r="CW63" s="9">
        <v>0</v>
      </c>
      <c r="CX63" s="9">
        <v>0</v>
      </c>
      <c r="CY63" s="9">
        <v>0</v>
      </c>
      <c r="CZ63" s="9">
        <v>0</v>
      </c>
    </row>
    <row r="64" spans="1:104" x14ac:dyDescent="0.25">
      <c r="A64" s="9" t="s">
        <v>22</v>
      </c>
      <c r="B64" s="9" t="s">
        <v>21</v>
      </c>
      <c r="C64" s="9" t="s">
        <v>150</v>
      </c>
      <c r="D64" s="9">
        <v>2021</v>
      </c>
      <c r="E64" s="9">
        <v>3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58.886830000000003</v>
      </c>
      <c r="BE64" s="9">
        <v>57.3324</v>
      </c>
      <c r="BF64" s="9">
        <v>56.337020000000003</v>
      </c>
      <c r="BG64" s="9">
        <v>55.617130000000003</v>
      </c>
      <c r="BH64" s="9">
        <v>54.581429999999997</v>
      </c>
      <c r="BI64" s="9">
        <v>53.626530000000002</v>
      </c>
      <c r="BJ64" s="9">
        <v>52.906149999999997</v>
      </c>
      <c r="BK64" s="9">
        <v>53.487690000000001</v>
      </c>
      <c r="BL64" s="9">
        <v>56.765360000000001</v>
      </c>
      <c r="BM64" s="9">
        <v>61.682830000000003</v>
      </c>
      <c r="BN64" s="9">
        <v>67.0411</v>
      </c>
      <c r="BO64" s="9">
        <v>71.489900000000006</v>
      </c>
      <c r="BP64" s="9">
        <v>74.573869999999999</v>
      </c>
      <c r="BQ64" s="9">
        <v>76.459370000000007</v>
      </c>
      <c r="BR64" s="9">
        <v>77.495500000000007</v>
      </c>
      <c r="BS64" s="9">
        <v>78.227519999999998</v>
      </c>
      <c r="BT64" s="9">
        <v>78.034949999999995</v>
      </c>
      <c r="BU64" s="9">
        <v>76.913439999999994</v>
      </c>
      <c r="BV64" s="9">
        <v>74.555980000000005</v>
      </c>
      <c r="BW64" s="9">
        <v>71.166529999999995</v>
      </c>
      <c r="BX64" s="9">
        <v>68.020489999999995</v>
      </c>
      <c r="BY64" s="9">
        <v>65.050929999999994</v>
      </c>
      <c r="BZ64" s="9">
        <v>62.743519999999997</v>
      </c>
      <c r="CA64" s="9">
        <v>60.799990000000001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</row>
    <row r="65" spans="1:104" x14ac:dyDescent="0.25">
      <c r="A65" s="9" t="s">
        <v>22</v>
      </c>
      <c r="B65" s="9" t="s">
        <v>21</v>
      </c>
      <c r="C65" s="9" t="s">
        <v>150</v>
      </c>
      <c r="D65" s="9">
        <v>2021</v>
      </c>
      <c r="E65" s="9">
        <v>4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70.333309999999997</v>
      </c>
      <c r="BE65" s="9">
        <v>68.623360000000005</v>
      </c>
      <c r="BF65" s="9">
        <v>66.618880000000004</v>
      </c>
      <c r="BG65" s="9">
        <v>64.964299999999994</v>
      </c>
      <c r="BH65" s="9">
        <v>63.797080000000001</v>
      </c>
      <c r="BI65" s="9">
        <v>62.708260000000003</v>
      </c>
      <c r="BJ65" s="9">
        <v>61.95185</v>
      </c>
      <c r="BK65" s="9">
        <v>61.966639999999998</v>
      </c>
      <c r="BL65" s="9">
        <v>65.107690000000005</v>
      </c>
      <c r="BM65" s="9">
        <v>70.878050000000002</v>
      </c>
      <c r="BN65" s="9">
        <v>76.855770000000007</v>
      </c>
      <c r="BO65" s="9">
        <v>82.174310000000006</v>
      </c>
      <c r="BP65" s="9">
        <v>85.937920000000005</v>
      </c>
      <c r="BQ65" s="9">
        <v>88.137069999999994</v>
      </c>
      <c r="BR65" s="9">
        <v>89.344099999999997</v>
      </c>
      <c r="BS65" s="9">
        <v>90.14282</v>
      </c>
      <c r="BT65" s="9">
        <v>90.266260000000003</v>
      </c>
      <c r="BU65" s="9">
        <v>89.670580000000001</v>
      </c>
      <c r="BV65" s="9">
        <v>88.142110000000002</v>
      </c>
      <c r="BW65" s="9">
        <v>84.934269999999998</v>
      </c>
      <c r="BX65" s="9">
        <v>80.390240000000006</v>
      </c>
      <c r="BY65" s="9">
        <v>76.580659999999995</v>
      </c>
      <c r="BZ65" s="9">
        <v>73.778940000000006</v>
      </c>
      <c r="CA65" s="9">
        <v>71.497579999999999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9">
        <v>0</v>
      </c>
      <c r="CW65" s="9">
        <v>0</v>
      </c>
      <c r="CX65" s="9">
        <v>0</v>
      </c>
      <c r="CY65" s="9">
        <v>0</v>
      </c>
      <c r="CZ65" s="9">
        <v>0</v>
      </c>
    </row>
    <row r="66" spans="1:104" x14ac:dyDescent="0.25">
      <c r="A66" s="9" t="s">
        <v>22</v>
      </c>
      <c r="B66" s="9" t="s">
        <v>21</v>
      </c>
      <c r="C66" s="9" t="s">
        <v>150</v>
      </c>
      <c r="D66" s="9">
        <v>2021</v>
      </c>
      <c r="E66" s="9">
        <v>5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72.601420000000005</v>
      </c>
      <c r="BE66" s="9">
        <v>70.879940000000005</v>
      </c>
      <c r="BF66" s="9">
        <v>69.274190000000004</v>
      </c>
      <c r="BG66" s="9">
        <v>68.221310000000003</v>
      </c>
      <c r="BH66" s="9">
        <v>67.064440000000005</v>
      </c>
      <c r="BI66" s="9">
        <v>66.012789999999995</v>
      </c>
      <c r="BJ66" s="9">
        <v>65.638660000000002</v>
      </c>
      <c r="BK66" s="9">
        <v>66.118170000000006</v>
      </c>
      <c r="BL66" s="9">
        <v>69.644189999999995</v>
      </c>
      <c r="BM66" s="9">
        <v>75.485860000000002</v>
      </c>
      <c r="BN66" s="9">
        <v>81.197149999999993</v>
      </c>
      <c r="BO66" s="9">
        <v>85.362589999999997</v>
      </c>
      <c r="BP66" s="9">
        <v>88.611779999999996</v>
      </c>
      <c r="BQ66" s="9">
        <v>90.985069999999993</v>
      </c>
      <c r="BR66" s="9">
        <v>92.617040000000003</v>
      </c>
      <c r="BS66" s="9">
        <v>93.476389999999995</v>
      </c>
      <c r="BT66" s="9">
        <v>93.455510000000004</v>
      </c>
      <c r="BU66" s="9">
        <v>92.75215</v>
      </c>
      <c r="BV66" s="9">
        <v>91.088130000000007</v>
      </c>
      <c r="BW66" s="9">
        <v>88.783199999999994</v>
      </c>
      <c r="BX66" s="9">
        <v>85.517409999999998</v>
      </c>
      <c r="BY66" s="9">
        <v>81.494450000000001</v>
      </c>
      <c r="BZ66" s="9">
        <v>78.594610000000003</v>
      </c>
      <c r="CA66" s="9">
        <v>75.79392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</row>
    <row r="67" spans="1:104" x14ac:dyDescent="0.25">
      <c r="A67" s="9" t="s">
        <v>22</v>
      </c>
      <c r="B67" s="9" t="s">
        <v>21</v>
      </c>
      <c r="C67" s="9" t="s">
        <v>150</v>
      </c>
      <c r="D67" s="9">
        <v>2021</v>
      </c>
      <c r="E67" s="9">
        <v>6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74.384289999999993</v>
      </c>
      <c r="BE67" s="9">
        <v>72.889470000000003</v>
      </c>
      <c r="BF67" s="9">
        <v>71.693579999999997</v>
      </c>
      <c r="BG67" s="9">
        <v>70.432239999999993</v>
      </c>
      <c r="BH67" s="9">
        <v>69.219189999999998</v>
      </c>
      <c r="BI67" s="9">
        <v>67.901240000000001</v>
      </c>
      <c r="BJ67" s="9">
        <v>67.283079999999998</v>
      </c>
      <c r="BK67" s="9">
        <v>68.180509999999998</v>
      </c>
      <c r="BL67" s="9">
        <v>71.749420000000001</v>
      </c>
      <c r="BM67" s="9">
        <v>76.752459999999999</v>
      </c>
      <c r="BN67" s="9">
        <v>81.761229999999998</v>
      </c>
      <c r="BO67" s="9">
        <v>85.841390000000004</v>
      </c>
      <c r="BP67" s="9">
        <v>88.893389999999997</v>
      </c>
      <c r="BQ67" s="9">
        <v>91.207499999999996</v>
      </c>
      <c r="BR67" s="9">
        <v>92.861810000000006</v>
      </c>
      <c r="BS67" s="9">
        <v>93.570939999999993</v>
      </c>
      <c r="BT67" s="9">
        <v>94.208889999999997</v>
      </c>
      <c r="BU67" s="9">
        <v>93.763300000000001</v>
      </c>
      <c r="BV67" s="9">
        <v>92.605109999999996</v>
      </c>
      <c r="BW67" s="9">
        <v>90.685140000000004</v>
      </c>
      <c r="BX67" s="9">
        <v>87.219759999999994</v>
      </c>
      <c r="BY67" s="9">
        <v>83.084389999999999</v>
      </c>
      <c r="BZ67" s="9">
        <v>80.247489999999999</v>
      </c>
      <c r="CA67" s="9">
        <v>78.253900000000002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  <c r="CU67" s="9">
        <v>0</v>
      </c>
      <c r="CV67" s="9">
        <v>0</v>
      </c>
      <c r="CW67" s="9">
        <v>0</v>
      </c>
      <c r="CX67" s="9">
        <v>0</v>
      </c>
      <c r="CY67" s="9">
        <v>0</v>
      </c>
      <c r="CZ67" s="9">
        <v>0</v>
      </c>
    </row>
    <row r="68" spans="1:104" x14ac:dyDescent="0.25">
      <c r="A68" s="9" t="s">
        <v>22</v>
      </c>
      <c r="B68" s="9" t="s">
        <v>21</v>
      </c>
      <c r="C68" s="9" t="s">
        <v>150</v>
      </c>
      <c r="D68" s="9">
        <v>2021</v>
      </c>
      <c r="E68" s="9">
        <v>7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76.706019999999995</v>
      </c>
      <c r="BE68" s="9">
        <v>75.647779999999997</v>
      </c>
      <c r="BF68" s="9">
        <v>74.406880000000001</v>
      </c>
      <c r="BG68" s="9">
        <v>73.499880000000005</v>
      </c>
      <c r="BH68" s="9">
        <v>72.675619999999995</v>
      </c>
      <c r="BI68" s="9">
        <v>71.885819999999995</v>
      </c>
      <c r="BJ68" s="9">
        <v>71.400599999999997</v>
      </c>
      <c r="BK68" s="9">
        <v>71.73</v>
      </c>
      <c r="BL68" s="9">
        <v>74.906210000000002</v>
      </c>
      <c r="BM68" s="9">
        <v>79.815619999999996</v>
      </c>
      <c r="BN68" s="9">
        <v>84.545670000000001</v>
      </c>
      <c r="BO68" s="9">
        <v>88.362189999999998</v>
      </c>
      <c r="BP68" s="9">
        <v>90.781999999999996</v>
      </c>
      <c r="BQ68" s="9">
        <v>92.795779999999993</v>
      </c>
      <c r="BR68" s="9">
        <v>94.328879999999998</v>
      </c>
      <c r="BS68" s="9">
        <v>94.878129999999999</v>
      </c>
      <c r="BT68" s="9">
        <v>95.297939999999997</v>
      </c>
      <c r="BU68" s="9">
        <v>94.585099999999997</v>
      </c>
      <c r="BV68" s="9">
        <v>93.138530000000003</v>
      </c>
      <c r="BW68" s="9">
        <v>91.132630000000006</v>
      </c>
      <c r="BX68" s="9">
        <v>88.103170000000006</v>
      </c>
      <c r="BY68" s="9">
        <v>84.861369999999994</v>
      </c>
      <c r="BZ68" s="9">
        <v>82.37679</v>
      </c>
      <c r="CA68" s="9">
        <v>80.702510000000004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9">
        <v>0</v>
      </c>
      <c r="CX68" s="9">
        <v>0</v>
      </c>
      <c r="CY68" s="9">
        <v>0</v>
      </c>
      <c r="CZ68" s="9">
        <v>0</v>
      </c>
    </row>
    <row r="69" spans="1:104" x14ac:dyDescent="0.25">
      <c r="A69" s="9" t="s">
        <v>22</v>
      </c>
      <c r="B69" s="9" t="s">
        <v>21</v>
      </c>
      <c r="C69" s="9" t="s">
        <v>150</v>
      </c>
      <c r="D69" s="9">
        <v>2021</v>
      </c>
      <c r="E69" s="9">
        <v>8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78.283469999999994</v>
      </c>
      <c r="BE69" s="9">
        <v>77.267849999999996</v>
      </c>
      <c r="BF69" s="9">
        <v>75.959180000000003</v>
      </c>
      <c r="BG69" s="9">
        <v>75.138570000000001</v>
      </c>
      <c r="BH69" s="9">
        <v>74.297600000000003</v>
      </c>
      <c r="BI69" s="9">
        <v>73.565340000000006</v>
      </c>
      <c r="BJ69" s="9">
        <v>72.940190000000001</v>
      </c>
      <c r="BK69" s="9">
        <v>72.901660000000007</v>
      </c>
      <c r="BL69" s="9">
        <v>75.568920000000006</v>
      </c>
      <c r="BM69" s="9">
        <v>80.079059999999998</v>
      </c>
      <c r="BN69" s="9">
        <v>84.494370000000004</v>
      </c>
      <c r="BO69" s="9">
        <v>88.959800000000001</v>
      </c>
      <c r="BP69" s="9">
        <v>92.421260000000004</v>
      </c>
      <c r="BQ69" s="9">
        <v>95.004429999999999</v>
      </c>
      <c r="BR69" s="9">
        <v>96.541910000000001</v>
      </c>
      <c r="BS69" s="9">
        <v>96.907529999999994</v>
      </c>
      <c r="BT69" s="9">
        <v>96.652469999999994</v>
      </c>
      <c r="BU69" s="9">
        <v>95.786590000000004</v>
      </c>
      <c r="BV69" s="9">
        <v>94.928370000000001</v>
      </c>
      <c r="BW69" s="9">
        <v>92.67577</v>
      </c>
      <c r="BX69" s="9">
        <v>88.990589999999997</v>
      </c>
      <c r="BY69" s="9">
        <v>85.559129999999996</v>
      </c>
      <c r="BZ69" s="9">
        <v>83.106520000000003</v>
      </c>
      <c r="CA69" s="9">
        <v>81.117769999999993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>
        <v>0</v>
      </c>
      <c r="CY69" s="9">
        <v>0</v>
      </c>
      <c r="CZ69" s="9">
        <v>0</v>
      </c>
    </row>
    <row r="70" spans="1:104" x14ac:dyDescent="0.25">
      <c r="A70" s="9" t="s">
        <v>22</v>
      </c>
      <c r="B70" s="9" t="s">
        <v>21</v>
      </c>
      <c r="C70" s="9" t="s">
        <v>150</v>
      </c>
      <c r="D70" s="9">
        <v>2021</v>
      </c>
      <c r="E70" s="9">
        <v>9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78.937150000000003</v>
      </c>
      <c r="BE70" s="9">
        <v>77.492840000000001</v>
      </c>
      <c r="BF70" s="9">
        <v>76.348039999999997</v>
      </c>
      <c r="BG70" s="9">
        <v>75.562460000000002</v>
      </c>
      <c r="BH70" s="9">
        <v>74.516239999999996</v>
      </c>
      <c r="BI70" s="9">
        <v>73.441879999999998</v>
      </c>
      <c r="BJ70" s="9">
        <v>72.90352</v>
      </c>
      <c r="BK70" s="9">
        <v>72.682370000000006</v>
      </c>
      <c r="BL70" s="9">
        <v>74.712810000000005</v>
      </c>
      <c r="BM70" s="9">
        <v>79.171419999999998</v>
      </c>
      <c r="BN70" s="9">
        <v>84.331119999999999</v>
      </c>
      <c r="BO70" s="9">
        <v>89.280240000000006</v>
      </c>
      <c r="BP70" s="9">
        <v>93.264589999999998</v>
      </c>
      <c r="BQ70" s="9">
        <v>96.050740000000005</v>
      </c>
      <c r="BR70" s="9">
        <v>97.20908</v>
      </c>
      <c r="BS70" s="9">
        <v>97.722830000000002</v>
      </c>
      <c r="BT70" s="9">
        <v>97.64555</v>
      </c>
      <c r="BU70" s="9">
        <v>96.915059999999997</v>
      </c>
      <c r="BV70" s="9">
        <v>95.516720000000007</v>
      </c>
      <c r="BW70" s="9">
        <v>92.781130000000005</v>
      </c>
      <c r="BX70" s="9">
        <v>88.707089999999994</v>
      </c>
      <c r="BY70" s="9">
        <v>85.372500000000002</v>
      </c>
      <c r="BZ70" s="9">
        <v>82.835949999999997</v>
      </c>
      <c r="CA70" s="9">
        <v>80.795529999999999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  <c r="CU70" s="9">
        <v>0</v>
      </c>
      <c r="CV70" s="9">
        <v>0</v>
      </c>
      <c r="CW70" s="9">
        <v>0</v>
      </c>
      <c r="CX70" s="9">
        <v>0</v>
      </c>
      <c r="CY70" s="9">
        <v>0</v>
      </c>
      <c r="CZ70" s="9">
        <v>0</v>
      </c>
    </row>
    <row r="71" spans="1:104" x14ac:dyDescent="0.25">
      <c r="A71" s="9" t="s">
        <v>22</v>
      </c>
      <c r="B71" s="9" t="s">
        <v>21</v>
      </c>
      <c r="C71" s="9" t="s">
        <v>150</v>
      </c>
      <c r="D71" s="9">
        <v>2021</v>
      </c>
      <c r="E71" s="9">
        <v>10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74.489590000000007</v>
      </c>
      <c r="BE71" s="9">
        <v>73.497960000000006</v>
      </c>
      <c r="BF71" s="9">
        <v>72.687309999999997</v>
      </c>
      <c r="BG71" s="9">
        <v>71.364750000000001</v>
      </c>
      <c r="BH71" s="9">
        <v>70.275570000000002</v>
      </c>
      <c r="BI71" s="9">
        <v>69.360600000000005</v>
      </c>
      <c r="BJ71" s="9">
        <v>68.86139</v>
      </c>
      <c r="BK71" s="9">
        <v>68.463489999999993</v>
      </c>
      <c r="BL71" s="9">
        <v>69.210130000000007</v>
      </c>
      <c r="BM71" s="9">
        <v>72.900090000000006</v>
      </c>
      <c r="BN71" s="9">
        <v>77.778310000000005</v>
      </c>
      <c r="BO71" s="9">
        <v>82.699389999999994</v>
      </c>
      <c r="BP71" s="9">
        <v>86.587890000000002</v>
      </c>
      <c r="BQ71" s="9">
        <v>89.403949999999995</v>
      </c>
      <c r="BR71" s="9">
        <v>90.770920000000004</v>
      </c>
      <c r="BS71" s="9">
        <v>91.196240000000003</v>
      </c>
      <c r="BT71" s="9">
        <v>90.70899</v>
      </c>
      <c r="BU71" s="9">
        <v>89.443640000000002</v>
      </c>
      <c r="BV71" s="9">
        <v>87.172319999999999</v>
      </c>
      <c r="BW71" s="9">
        <v>84.037090000000006</v>
      </c>
      <c r="BX71" s="9">
        <v>80.754369999999994</v>
      </c>
      <c r="BY71" s="9">
        <v>78.384379999999993</v>
      </c>
      <c r="BZ71" s="9">
        <v>76.523120000000006</v>
      </c>
      <c r="CA71" s="9">
        <v>74.847049999999996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  <c r="CU71" s="9">
        <v>0</v>
      </c>
      <c r="CV71" s="9">
        <v>0</v>
      </c>
      <c r="CW71" s="9">
        <v>0</v>
      </c>
      <c r="CX71" s="9">
        <v>0</v>
      </c>
      <c r="CY71" s="9">
        <v>0</v>
      </c>
      <c r="CZ71" s="9">
        <v>0</v>
      </c>
    </row>
    <row r="72" spans="1:104" x14ac:dyDescent="0.25">
      <c r="A72" s="9" t="s">
        <v>22</v>
      </c>
      <c r="B72" s="9" t="s">
        <v>21</v>
      </c>
      <c r="C72" s="9" t="s">
        <v>150</v>
      </c>
      <c r="D72" s="9">
        <v>2021</v>
      </c>
      <c r="E72" s="9">
        <v>11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60.921289999999999</v>
      </c>
      <c r="BE72" s="9">
        <v>59.633270000000003</v>
      </c>
      <c r="BF72" s="9">
        <v>58.704120000000003</v>
      </c>
      <c r="BG72" s="9">
        <v>57.643610000000002</v>
      </c>
      <c r="BH72" s="9">
        <v>56.725940000000001</v>
      </c>
      <c r="BI72" s="9">
        <v>55.937350000000002</v>
      </c>
      <c r="BJ72" s="9">
        <v>55.515360000000001</v>
      </c>
      <c r="BK72" s="9">
        <v>55.488289999999999</v>
      </c>
      <c r="BL72" s="9">
        <v>57.45111</v>
      </c>
      <c r="BM72" s="9">
        <v>61.781390000000002</v>
      </c>
      <c r="BN72" s="9">
        <v>67.195869999999999</v>
      </c>
      <c r="BO72" s="9">
        <v>71.537430000000001</v>
      </c>
      <c r="BP72" s="9">
        <v>74.480860000000007</v>
      </c>
      <c r="BQ72" s="9">
        <v>76.291589999999999</v>
      </c>
      <c r="BR72" s="9">
        <v>77.527979999999999</v>
      </c>
      <c r="BS72" s="9">
        <v>77.83381</v>
      </c>
      <c r="BT72" s="9">
        <v>76.898560000000003</v>
      </c>
      <c r="BU72" s="9">
        <v>74.769080000000002</v>
      </c>
      <c r="BV72" s="9">
        <v>72.187110000000004</v>
      </c>
      <c r="BW72" s="9">
        <v>69.472470000000001</v>
      </c>
      <c r="BX72" s="9">
        <v>67.331789999999998</v>
      </c>
      <c r="BY72" s="9">
        <v>65.506630000000001</v>
      </c>
      <c r="BZ72" s="9">
        <v>63.705869999999997</v>
      </c>
      <c r="CA72" s="9">
        <v>62.522190000000002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  <c r="CU72" s="9">
        <v>0</v>
      </c>
      <c r="CV72" s="9">
        <v>0</v>
      </c>
      <c r="CW72" s="9">
        <v>0</v>
      </c>
      <c r="CX72" s="9">
        <v>0</v>
      </c>
      <c r="CY72" s="9">
        <v>0</v>
      </c>
      <c r="CZ72" s="9">
        <v>0</v>
      </c>
    </row>
    <row r="73" spans="1:104" x14ac:dyDescent="0.25">
      <c r="A73" s="9" t="s">
        <v>22</v>
      </c>
      <c r="B73" s="9" t="s">
        <v>21</v>
      </c>
      <c r="C73" s="9" t="s">
        <v>150</v>
      </c>
      <c r="D73" s="9">
        <v>2021</v>
      </c>
      <c r="E73" s="9">
        <v>12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42.903950000000002</v>
      </c>
      <c r="BE73" s="9">
        <v>42.194850000000002</v>
      </c>
      <c r="BF73" s="9">
        <v>41.633299999999998</v>
      </c>
      <c r="BG73" s="9">
        <v>41.273980000000002</v>
      </c>
      <c r="BH73" s="9">
        <v>40.746299999999998</v>
      </c>
      <c r="BI73" s="9">
        <v>40.079389999999997</v>
      </c>
      <c r="BJ73" s="9">
        <v>40.024090000000001</v>
      </c>
      <c r="BK73" s="9">
        <v>39.962609999999998</v>
      </c>
      <c r="BL73" s="9">
        <v>40.538060000000002</v>
      </c>
      <c r="BM73" s="9">
        <v>42.688389999999998</v>
      </c>
      <c r="BN73" s="9">
        <v>45.25714</v>
      </c>
      <c r="BO73" s="9">
        <v>47.770879999999998</v>
      </c>
      <c r="BP73" s="9">
        <v>49.290819999999997</v>
      </c>
      <c r="BQ73" s="9">
        <v>49.91872</v>
      </c>
      <c r="BR73" s="9">
        <v>50.350610000000003</v>
      </c>
      <c r="BS73" s="9">
        <v>50.609650000000002</v>
      </c>
      <c r="BT73" s="9">
        <v>50.018920000000001</v>
      </c>
      <c r="BU73" s="9">
        <v>48.644010000000002</v>
      </c>
      <c r="BV73" s="9">
        <v>46.94753</v>
      </c>
      <c r="BW73" s="9">
        <v>45.872669999999999</v>
      </c>
      <c r="BX73" s="9">
        <v>44.898780000000002</v>
      </c>
      <c r="BY73" s="9">
        <v>43.859310000000001</v>
      </c>
      <c r="BZ73" s="9">
        <v>43.17915</v>
      </c>
      <c r="CA73" s="9">
        <v>42.699109999999997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  <c r="CU73" s="9">
        <v>0</v>
      </c>
      <c r="CV73" s="9">
        <v>0</v>
      </c>
      <c r="CW73" s="9">
        <v>0</v>
      </c>
      <c r="CX73" s="9">
        <v>0</v>
      </c>
      <c r="CY73" s="9">
        <v>0</v>
      </c>
      <c r="CZ73" s="9">
        <v>0</v>
      </c>
    </row>
    <row r="74" spans="1:104" x14ac:dyDescent="0.25">
      <c r="A74" s="9" t="s">
        <v>22</v>
      </c>
      <c r="B74" s="9" t="s">
        <v>21</v>
      </c>
      <c r="C74" s="9" t="s">
        <v>150</v>
      </c>
      <c r="D74" s="9">
        <v>2022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39.944049999999997</v>
      </c>
      <c r="BE74" s="9">
        <v>39.423900000000003</v>
      </c>
      <c r="BF74" s="9">
        <v>38.684469999999997</v>
      </c>
      <c r="BG74" s="9">
        <v>37.922800000000002</v>
      </c>
      <c r="BH74" s="9">
        <v>37.441830000000003</v>
      </c>
      <c r="BI74" s="9">
        <v>36.94867</v>
      </c>
      <c r="BJ74" s="9">
        <v>36.507809999999999</v>
      </c>
      <c r="BK74" s="9">
        <v>36.167070000000002</v>
      </c>
      <c r="BL74" s="9">
        <v>36.653950000000002</v>
      </c>
      <c r="BM74" s="9">
        <v>39.36656</v>
      </c>
      <c r="BN74" s="9">
        <v>42.540019999999998</v>
      </c>
      <c r="BO74" s="9">
        <v>44.987499999999997</v>
      </c>
      <c r="BP74" s="9">
        <v>46.692659999999997</v>
      </c>
      <c r="BQ74" s="9">
        <v>47.88505</v>
      </c>
      <c r="BR74" s="9">
        <v>48.907870000000003</v>
      </c>
      <c r="BS74" s="9">
        <v>49.253300000000003</v>
      </c>
      <c r="BT74" s="9">
        <v>48.894179999999999</v>
      </c>
      <c r="BU74" s="9">
        <v>47.806629999999998</v>
      </c>
      <c r="BV74" s="9">
        <v>45.857030000000002</v>
      </c>
      <c r="BW74" s="9">
        <v>44.700980000000001</v>
      </c>
      <c r="BX74" s="9">
        <v>43.591679999999997</v>
      </c>
      <c r="BY74" s="9">
        <v>43.105690000000003</v>
      </c>
      <c r="BZ74" s="9">
        <v>42.359909999999999</v>
      </c>
      <c r="CA74" s="9">
        <v>41.62086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  <c r="CU74" s="9">
        <v>0</v>
      </c>
      <c r="CV74" s="9">
        <v>0</v>
      </c>
      <c r="CW74" s="9">
        <v>0</v>
      </c>
      <c r="CX74" s="9">
        <v>0</v>
      </c>
      <c r="CY74" s="9">
        <v>0</v>
      </c>
      <c r="CZ74" s="9">
        <v>0</v>
      </c>
    </row>
    <row r="75" spans="1:104" x14ac:dyDescent="0.25">
      <c r="A75" s="9" t="s">
        <v>22</v>
      </c>
      <c r="B75" s="9" t="s">
        <v>21</v>
      </c>
      <c r="C75" s="9" t="s">
        <v>150</v>
      </c>
      <c r="D75" s="9">
        <v>2022</v>
      </c>
      <c r="E75" s="9">
        <v>2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47.560470000000002</v>
      </c>
      <c r="BE75" s="9">
        <v>47.129460000000002</v>
      </c>
      <c r="BF75" s="9">
        <v>46.809069999999998</v>
      </c>
      <c r="BG75" s="9">
        <v>46.326450000000001</v>
      </c>
      <c r="BH75" s="9">
        <v>45.820900000000002</v>
      </c>
      <c r="BI75" s="9">
        <v>45.27234</v>
      </c>
      <c r="BJ75" s="9">
        <v>44.707689999999999</v>
      </c>
      <c r="BK75" s="9">
        <v>44.932130000000001</v>
      </c>
      <c r="BL75" s="9">
        <v>45.916789999999999</v>
      </c>
      <c r="BM75" s="9">
        <v>49.168770000000002</v>
      </c>
      <c r="BN75" s="9">
        <v>52.308399999999999</v>
      </c>
      <c r="BO75" s="9">
        <v>55.249220000000001</v>
      </c>
      <c r="BP75" s="9">
        <v>57.034489999999998</v>
      </c>
      <c r="BQ75" s="9">
        <v>58.138420000000004</v>
      </c>
      <c r="BR75" s="9">
        <v>58.913049999999998</v>
      </c>
      <c r="BS75" s="9">
        <v>59.27028</v>
      </c>
      <c r="BT75" s="9">
        <v>58.483020000000003</v>
      </c>
      <c r="BU75" s="9">
        <v>57.565689999999996</v>
      </c>
      <c r="BV75" s="9">
        <v>55.566220000000001</v>
      </c>
      <c r="BW75" s="9">
        <v>53.52008</v>
      </c>
      <c r="BX75" s="9">
        <v>52.090710000000001</v>
      </c>
      <c r="BY75" s="9">
        <v>50.78445</v>
      </c>
      <c r="BZ75" s="9">
        <v>49.665790000000001</v>
      </c>
      <c r="CA75" s="9">
        <v>48.312069999999999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9">
        <v>0</v>
      </c>
      <c r="CX75" s="9">
        <v>0</v>
      </c>
      <c r="CY75" s="9">
        <v>0</v>
      </c>
      <c r="CZ75" s="9">
        <v>0</v>
      </c>
    </row>
    <row r="76" spans="1:104" x14ac:dyDescent="0.25">
      <c r="A76" s="9" t="s">
        <v>22</v>
      </c>
      <c r="B76" s="9" t="s">
        <v>21</v>
      </c>
      <c r="C76" s="9" t="s">
        <v>150</v>
      </c>
      <c r="D76" s="9">
        <v>2022</v>
      </c>
      <c r="E76" s="9">
        <v>3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58.886830000000003</v>
      </c>
      <c r="BE76" s="9">
        <v>57.3324</v>
      </c>
      <c r="BF76" s="9">
        <v>56.337020000000003</v>
      </c>
      <c r="BG76" s="9">
        <v>55.617130000000003</v>
      </c>
      <c r="BH76" s="9">
        <v>54.581429999999997</v>
      </c>
      <c r="BI76" s="9">
        <v>53.626530000000002</v>
      </c>
      <c r="BJ76" s="9">
        <v>52.906149999999997</v>
      </c>
      <c r="BK76" s="9">
        <v>53.487690000000001</v>
      </c>
      <c r="BL76" s="9">
        <v>56.765360000000001</v>
      </c>
      <c r="BM76" s="9">
        <v>61.682830000000003</v>
      </c>
      <c r="BN76" s="9">
        <v>67.0411</v>
      </c>
      <c r="BO76" s="9">
        <v>71.489900000000006</v>
      </c>
      <c r="BP76" s="9">
        <v>74.573869999999999</v>
      </c>
      <c r="BQ76" s="9">
        <v>76.459370000000007</v>
      </c>
      <c r="BR76" s="9">
        <v>77.495500000000007</v>
      </c>
      <c r="BS76" s="9">
        <v>78.227519999999998</v>
      </c>
      <c r="BT76" s="9">
        <v>78.034949999999995</v>
      </c>
      <c r="BU76" s="9">
        <v>76.913439999999994</v>
      </c>
      <c r="BV76" s="9">
        <v>74.555980000000005</v>
      </c>
      <c r="BW76" s="9">
        <v>71.166529999999995</v>
      </c>
      <c r="BX76" s="9">
        <v>68.020489999999995</v>
      </c>
      <c r="BY76" s="9">
        <v>65.050929999999994</v>
      </c>
      <c r="BZ76" s="9">
        <v>62.743519999999997</v>
      </c>
      <c r="CA76" s="9">
        <v>60.799990000000001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  <c r="CU76" s="9">
        <v>0</v>
      </c>
      <c r="CV76" s="9">
        <v>0</v>
      </c>
      <c r="CW76" s="9">
        <v>0</v>
      </c>
      <c r="CX76" s="9">
        <v>0</v>
      </c>
      <c r="CY76" s="9">
        <v>0</v>
      </c>
      <c r="CZ76" s="9">
        <v>0</v>
      </c>
    </row>
    <row r="77" spans="1:104" x14ac:dyDescent="0.25">
      <c r="A77" s="9" t="s">
        <v>22</v>
      </c>
      <c r="B77" s="9" t="s">
        <v>21</v>
      </c>
      <c r="C77" s="9" t="s">
        <v>150</v>
      </c>
      <c r="D77" s="9">
        <v>2022</v>
      </c>
      <c r="E77" s="9">
        <v>4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70.333309999999997</v>
      </c>
      <c r="BE77" s="9">
        <v>68.623360000000005</v>
      </c>
      <c r="BF77" s="9">
        <v>66.618880000000004</v>
      </c>
      <c r="BG77" s="9">
        <v>64.964299999999994</v>
      </c>
      <c r="BH77" s="9">
        <v>63.797080000000001</v>
      </c>
      <c r="BI77" s="9">
        <v>62.708260000000003</v>
      </c>
      <c r="BJ77" s="9">
        <v>61.95185</v>
      </c>
      <c r="BK77" s="9">
        <v>61.966639999999998</v>
      </c>
      <c r="BL77" s="9">
        <v>65.107690000000005</v>
      </c>
      <c r="BM77" s="9">
        <v>70.878050000000002</v>
      </c>
      <c r="BN77" s="9">
        <v>76.855770000000007</v>
      </c>
      <c r="BO77" s="9">
        <v>82.174310000000006</v>
      </c>
      <c r="BP77" s="9">
        <v>85.937920000000005</v>
      </c>
      <c r="BQ77" s="9">
        <v>88.137069999999994</v>
      </c>
      <c r="BR77" s="9">
        <v>89.344099999999997</v>
      </c>
      <c r="BS77" s="9">
        <v>90.14282</v>
      </c>
      <c r="BT77" s="9">
        <v>90.266260000000003</v>
      </c>
      <c r="BU77" s="9">
        <v>89.670580000000001</v>
      </c>
      <c r="BV77" s="9">
        <v>88.142110000000002</v>
      </c>
      <c r="BW77" s="9">
        <v>84.934269999999998</v>
      </c>
      <c r="BX77" s="9">
        <v>80.390240000000006</v>
      </c>
      <c r="BY77" s="9">
        <v>76.580659999999995</v>
      </c>
      <c r="BZ77" s="9">
        <v>73.778940000000006</v>
      </c>
      <c r="CA77" s="9">
        <v>71.497579999999999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  <c r="CU77" s="9">
        <v>0</v>
      </c>
      <c r="CV77" s="9">
        <v>0</v>
      </c>
      <c r="CW77" s="9">
        <v>0</v>
      </c>
      <c r="CX77" s="9">
        <v>0</v>
      </c>
      <c r="CY77" s="9">
        <v>0</v>
      </c>
      <c r="CZ77" s="9">
        <v>0</v>
      </c>
    </row>
    <row r="78" spans="1:104" x14ac:dyDescent="0.25">
      <c r="A78" s="9" t="s">
        <v>22</v>
      </c>
      <c r="B78" s="9" t="s">
        <v>21</v>
      </c>
      <c r="C78" s="9" t="s">
        <v>150</v>
      </c>
      <c r="D78" s="9">
        <v>2022</v>
      </c>
      <c r="E78" s="9">
        <v>5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72.601420000000005</v>
      </c>
      <c r="BE78" s="9">
        <v>70.879940000000005</v>
      </c>
      <c r="BF78" s="9">
        <v>69.274190000000004</v>
      </c>
      <c r="BG78" s="9">
        <v>68.221310000000003</v>
      </c>
      <c r="BH78" s="9">
        <v>67.064440000000005</v>
      </c>
      <c r="BI78" s="9">
        <v>66.012789999999995</v>
      </c>
      <c r="BJ78" s="9">
        <v>65.638660000000002</v>
      </c>
      <c r="BK78" s="9">
        <v>66.118170000000006</v>
      </c>
      <c r="BL78" s="9">
        <v>69.644189999999995</v>
      </c>
      <c r="BM78" s="9">
        <v>75.485860000000002</v>
      </c>
      <c r="BN78" s="9">
        <v>81.197149999999993</v>
      </c>
      <c r="BO78" s="9">
        <v>85.362589999999997</v>
      </c>
      <c r="BP78" s="9">
        <v>88.611779999999996</v>
      </c>
      <c r="BQ78" s="9">
        <v>90.985069999999993</v>
      </c>
      <c r="BR78" s="9">
        <v>92.617040000000003</v>
      </c>
      <c r="BS78" s="9">
        <v>93.476389999999995</v>
      </c>
      <c r="BT78" s="9">
        <v>93.455510000000004</v>
      </c>
      <c r="BU78" s="9">
        <v>92.75215</v>
      </c>
      <c r="BV78" s="9">
        <v>91.088130000000007</v>
      </c>
      <c r="BW78" s="9">
        <v>88.783199999999994</v>
      </c>
      <c r="BX78" s="9">
        <v>85.517409999999998</v>
      </c>
      <c r="BY78" s="9">
        <v>81.494450000000001</v>
      </c>
      <c r="BZ78" s="9">
        <v>78.594610000000003</v>
      </c>
      <c r="CA78" s="9">
        <v>75.79392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  <c r="CU78" s="9">
        <v>0</v>
      </c>
      <c r="CV78" s="9">
        <v>0</v>
      </c>
      <c r="CW78" s="9">
        <v>0</v>
      </c>
      <c r="CX78" s="9">
        <v>0</v>
      </c>
      <c r="CY78" s="9">
        <v>0</v>
      </c>
      <c r="CZ78" s="9">
        <v>0</v>
      </c>
    </row>
    <row r="79" spans="1:104" x14ac:dyDescent="0.25">
      <c r="A79" s="9" t="s">
        <v>22</v>
      </c>
      <c r="B79" s="9" t="s">
        <v>21</v>
      </c>
      <c r="C79" s="9" t="s">
        <v>150</v>
      </c>
      <c r="D79" s="9">
        <v>2022</v>
      </c>
      <c r="E79" s="9">
        <v>6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74.384289999999993</v>
      </c>
      <c r="BE79" s="9">
        <v>72.889470000000003</v>
      </c>
      <c r="BF79" s="9">
        <v>71.693579999999997</v>
      </c>
      <c r="BG79" s="9">
        <v>70.432239999999993</v>
      </c>
      <c r="BH79" s="9">
        <v>69.219189999999998</v>
      </c>
      <c r="BI79" s="9">
        <v>67.901240000000001</v>
      </c>
      <c r="BJ79" s="9">
        <v>67.283079999999998</v>
      </c>
      <c r="BK79" s="9">
        <v>68.180509999999998</v>
      </c>
      <c r="BL79" s="9">
        <v>71.749420000000001</v>
      </c>
      <c r="BM79" s="9">
        <v>76.752459999999999</v>
      </c>
      <c r="BN79" s="9">
        <v>81.761229999999998</v>
      </c>
      <c r="BO79" s="9">
        <v>85.841390000000004</v>
      </c>
      <c r="BP79" s="9">
        <v>88.893389999999997</v>
      </c>
      <c r="BQ79" s="9">
        <v>91.207499999999996</v>
      </c>
      <c r="BR79" s="9">
        <v>92.861810000000006</v>
      </c>
      <c r="BS79" s="9">
        <v>93.570939999999993</v>
      </c>
      <c r="BT79" s="9">
        <v>94.208889999999997</v>
      </c>
      <c r="BU79" s="9">
        <v>93.763300000000001</v>
      </c>
      <c r="BV79" s="9">
        <v>92.605109999999996</v>
      </c>
      <c r="BW79" s="9">
        <v>90.685140000000004</v>
      </c>
      <c r="BX79" s="9">
        <v>87.219759999999994</v>
      </c>
      <c r="BY79" s="9">
        <v>83.084389999999999</v>
      </c>
      <c r="BZ79" s="9">
        <v>80.247489999999999</v>
      </c>
      <c r="CA79" s="9">
        <v>78.253900000000002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  <c r="CU79" s="9">
        <v>0</v>
      </c>
      <c r="CV79" s="9">
        <v>0</v>
      </c>
      <c r="CW79" s="9">
        <v>0</v>
      </c>
      <c r="CX79" s="9">
        <v>0</v>
      </c>
      <c r="CY79" s="9">
        <v>0</v>
      </c>
      <c r="CZ79" s="9">
        <v>0</v>
      </c>
    </row>
    <row r="80" spans="1:104" x14ac:dyDescent="0.25">
      <c r="A80" s="9" t="s">
        <v>22</v>
      </c>
      <c r="B80" s="9" t="s">
        <v>21</v>
      </c>
      <c r="C80" s="9" t="s">
        <v>150</v>
      </c>
      <c r="D80" s="9">
        <v>2022</v>
      </c>
      <c r="E80" s="9">
        <v>7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76.706019999999995</v>
      </c>
      <c r="BE80" s="9">
        <v>75.647779999999997</v>
      </c>
      <c r="BF80" s="9">
        <v>74.406880000000001</v>
      </c>
      <c r="BG80" s="9">
        <v>73.499880000000005</v>
      </c>
      <c r="BH80" s="9">
        <v>72.675619999999995</v>
      </c>
      <c r="BI80" s="9">
        <v>71.885819999999995</v>
      </c>
      <c r="BJ80" s="9">
        <v>71.400599999999997</v>
      </c>
      <c r="BK80" s="9">
        <v>71.73</v>
      </c>
      <c r="BL80" s="9">
        <v>74.906210000000002</v>
      </c>
      <c r="BM80" s="9">
        <v>79.815619999999996</v>
      </c>
      <c r="BN80" s="9">
        <v>84.545670000000001</v>
      </c>
      <c r="BO80" s="9">
        <v>88.362189999999998</v>
      </c>
      <c r="BP80" s="9">
        <v>90.781999999999996</v>
      </c>
      <c r="BQ80" s="9">
        <v>92.795779999999993</v>
      </c>
      <c r="BR80" s="9">
        <v>94.328879999999998</v>
      </c>
      <c r="BS80" s="9">
        <v>94.878129999999999</v>
      </c>
      <c r="BT80" s="9">
        <v>95.297939999999997</v>
      </c>
      <c r="BU80" s="9">
        <v>94.585099999999997</v>
      </c>
      <c r="BV80" s="9">
        <v>93.138530000000003</v>
      </c>
      <c r="BW80" s="9">
        <v>91.132630000000006</v>
      </c>
      <c r="BX80" s="9">
        <v>88.103170000000006</v>
      </c>
      <c r="BY80" s="9">
        <v>84.861369999999994</v>
      </c>
      <c r="BZ80" s="9">
        <v>82.37679</v>
      </c>
      <c r="CA80" s="9">
        <v>80.702510000000004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  <c r="CU80" s="9">
        <v>0</v>
      </c>
      <c r="CV80" s="9">
        <v>0</v>
      </c>
      <c r="CW80" s="9">
        <v>0</v>
      </c>
      <c r="CX80" s="9">
        <v>0</v>
      </c>
      <c r="CY80" s="9">
        <v>0</v>
      </c>
      <c r="CZ80" s="9">
        <v>0</v>
      </c>
    </row>
    <row r="81" spans="1:104" x14ac:dyDescent="0.25">
      <c r="A81" s="9" t="s">
        <v>22</v>
      </c>
      <c r="B81" s="9" t="s">
        <v>21</v>
      </c>
      <c r="C81" s="9" t="s">
        <v>150</v>
      </c>
      <c r="D81" s="9">
        <v>2022</v>
      </c>
      <c r="E81" s="9">
        <v>8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78.283469999999994</v>
      </c>
      <c r="BE81" s="9">
        <v>77.267849999999996</v>
      </c>
      <c r="BF81" s="9">
        <v>75.959180000000003</v>
      </c>
      <c r="BG81" s="9">
        <v>75.138570000000001</v>
      </c>
      <c r="BH81" s="9">
        <v>74.297600000000003</v>
      </c>
      <c r="BI81" s="9">
        <v>73.565340000000006</v>
      </c>
      <c r="BJ81" s="9">
        <v>72.940190000000001</v>
      </c>
      <c r="BK81" s="9">
        <v>72.901660000000007</v>
      </c>
      <c r="BL81" s="9">
        <v>75.568920000000006</v>
      </c>
      <c r="BM81" s="9">
        <v>80.079059999999998</v>
      </c>
      <c r="BN81" s="9">
        <v>84.494370000000004</v>
      </c>
      <c r="BO81" s="9">
        <v>88.959800000000001</v>
      </c>
      <c r="BP81" s="9">
        <v>92.421260000000004</v>
      </c>
      <c r="BQ81" s="9">
        <v>95.004429999999999</v>
      </c>
      <c r="BR81" s="9">
        <v>96.541910000000001</v>
      </c>
      <c r="BS81" s="9">
        <v>96.907529999999994</v>
      </c>
      <c r="BT81" s="9">
        <v>96.652469999999994</v>
      </c>
      <c r="BU81" s="9">
        <v>95.786590000000004</v>
      </c>
      <c r="BV81" s="9">
        <v>94.928370000000001</v>
      </c>
      <c r="BW81" s="9">
        <v>92.67577</v>
      </c>
      <c r="BX81" s="9">
        <v>88.990589999999997</v>
      </c>
      <c r="BY81" s="9">
        <v>85.559129999999996</v>
      </c>
      <c r="BZ81" s="9">
        <v>83.106520000000003</v>
      </c>
      <c r="CA81" s="9">
        <v>81.117769999999993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  <c r="CU81" s="9">
        <v>0</v>
      </c>
      <c r="CV81" s="9">
        <v>0</v>
      </c>
      <c r="CW81" s="9">
        <v>0</v>
      </c>
      <c r="CX81" s="9">
        <v>0</v>
      </c>
      <c r="CY81" s="9">
        <v>0</v>
      </c>
      <c r="CZ81" s="9">
        <v>0</v>
      </c>
    </row>
    <row r="82" spans="1:104" x14ac:dyDescent="0.25">
      <c r="A82" s="9" t="s">
        <v>22</v>
      </c>
      <c r="B82" s="9" t="s">
        <v>21</v>
      </c>
      <c r="C82" s="9" t="s">
        <v>150</v>
      </c>
      <c r="D82" s="9">
        <v>2022</v>
      </c>
      <c r="E82" s="9">
        <v>9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78.937150000000003</v>
      </c>
      <c r="BE82" s="9">
        <v>77.492840000000001</v>
      </c>
      <c r="BF82" s="9">
        <v>76.348039999999997</v>
      </c>
      <c r="BG82" s="9">
        <v>75.562460000000002</v>
      </c>
      <c r="BH82" s="9">
        <v>74.516239999999996</v>
      </c>
      <c r="BI82" s="9">
        <v>73.441879999999998</v>
      </c>
      <c r="BJ82" s="9">
        <v>72.90352</v>
      </c>
      <c r="BK82" s="9">
        <v>72.682370000000006</v>
      </c>
      <c r="BL82" s="9">
        <v>74.712810000000005</v>
      </c>
      <c r="BM82" s="9">
        <v>79.171419999999998</v>
      </c>
      <c r="BN82" s="9">
        <v>84.331119999999999</v>
      </c>
      <c r="BO82" s="9">
        <v>89.280240000000006</v>
      </c>
      <c r="BP82" s="9">
        <v>93.264589999999998</v>
      </c>
      <c r="BQ82" s="9">
        <v>96.050740000000005</v>
      </c>
      <c r="BR82" s="9">
        <v>97.20908</v>
      </c>
      <c r="BS82" s="9">
        <v>97.722830000000002</v>
      </c>
      <c r="BT82" s="9">
        <v>97.64555</v>
      </c>
      <c r="BU82" s="9">
        <v>96.915059999999997</v>
      </c>
      <c r="BV82" s="9">
        <v>95.516720000000007</v>
      </c>
      <c r="BW82" s="9">
        <v>92.781130000000005</v>
      </c>
      <c r="BX82" s="9">
        <v>88.707089999999994</v>
      </c>
      <c r="BY82" s="9">
        <v>85.372500000000002</v>
      </c>
      <c r="BZ82" s="9">
        <v>82.835949999999997</v>
      </c>
      <c r="CA82" s="9">
        <v>80.795529999999999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  <c r="CU82" s="9">
        <v>0</v>
      </c>
      <c r="CV82" s="9">
        <v>0</v>
      </c>
      <c r="CW82" s="9">
        <v>0</v>
      </c>
      <c r="CX82" s="9">
        <v>0</v>
      </c>
      <c r="CY82" s="9">
        <v>0</v>
      </c>
      <c r="CZ82" s="9">
        <v>0</v>
      </c>
    </row>
    <row r="83" spans="1:104" x14ac:dyDescent="0.25">
      <c r="A83" s="9" t="s">
        <v>22</v>
      </c>
      <c r="B83" s="9" t="s">
        <v>21</v>
      </c>
      <c r="C83" s="9" t="s">
        <v>150</v>
      </c>
      <c r="D83" s="9">
        <v>2022</v>
      </c>
      <c r="E83" s="9">
        <v>10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74.489590000000007</v>
      </c>
      <c r="BE83" s="9">
        <v>73.497960000000006</v>
      </c>
      <c r="BF83" s="9">
        <v>72.687309999999997</v>
      </c>
      <c r="BG83" s="9">
        <v>71.364750000000001</v>
      </c>
      <c r="BH83" s="9">
        <v>70.275570000000002</v>
      </c>
      <c r="BI83" s="9">
        <v>69.360600000000005</v>
      </c>
      <c r="BJ83" s="9">
        <v>68.86139</v>
      </c>
      <c r="BK83" s="9">
        <v>68.463489999999993</v>
      </c>
      <c r="BL83" s="9">
        <v>69.210130000000007</v>
      </c>
      <c r="BM83" s="9">
        <v>72.900090000000006</v>
      </c>
      <c r="BN83" s="9">
        <v>77.778310000000005</v>
      </c>
      <c r="BO83" s="9">
        <v>82.699389999999994</v>
      </c>
      <c r="BP83" s="9">
        <v>86.587890000000002</v>
      </c>
      <c r="BQ83" s="9">
        <v>89.403949999999995</v>
      </c>
      <c r="BR83" s="9">
        <v>90.770920000000004</v>
      </c>
      <c r="BS83" s="9">
        <v>91.196240000000003</v>
      </c>
      <c r="BT83" s="9">
        <v>90.70899</v>
      </c>
      <c r="BU83" s="9">
        <v>89.443640000000002</v>
      </c>
      <c r="BV83" s="9">
        <v>87.172319999999999</v>
      </c>
      <c r="BW83" s="9">
        <v>84.037090000000006</v>
      </c>
      <c r="BX83" s="9">
        <v>80.754369999999994</v>
      </c>
      <c r="BY83" s="9">
        <v>78.384379999999993</v>
      </c>
      <c r="BZ83" s="9">
        <v>76.523120000000006</v>
      </c>
      <c r="CA83" s="9">
        <v>74.847049999999996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  <c r="CU83" s="9">
        <v>0</v>
      </c>
      <c r="CV83" s="9">
        <v>0</v>
      </c>
      <c r="CW83" s="9">
        <v>0</v>
      </c>
      <c r="CX83" s="9">
        <v>0</v>
      </c>
      <c r="CY83" s="9">
        <v>0</v>
      </c>
      <c r="CZ83" s="9">
        <v>0</v>
      </c>
    </row>
    <row r="84" spans="1:104" x14ac:dyDescent="0.25">
      <c r="A84" s="9" t="s">
        <v>22</v>
      </c>
      <c r="B84" s="9" t="s">
        <v>21</v>
      </c>
      <c r="C84" s="9" t="s">
        <v>150</v>
      </c>
      <c r="D84" s="9">
        <v>2022</v>
      </c>
      <c r="E84" s="9">
        <v>11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60.921289999999999</v>
      </c>
      <c r="BE84" s="9">
        <v>59.633270000000003</v>
      </c>
      <c r="BF84" s="9">
        <v>58.704120000000003</v>
      </c>
      <c r="BG84" s="9">
        <v>57.643610000000002</v>
      </c>
      <c r="BH84" s="9">
        <v>56.725940000000001</v>
      </c>
      <c r="BI84" s="9">
        <v>55.937350000000002</v>
      </c>
      <c r="BJ84" s="9">
        <v>55.515360000000001</v>
      </c>
      <c r="BK84" s="9">
        <v>55.488289999999999</v>
      </c>
      <c r="BL84" s="9">
        <v>57.45111</v>
      </c>
      <c r="BM84" s="9">
        <v>61.781390000000002</v>
      </c>
      <c r="BN84" s="9">
        <v>67.195869999999999</v>
      </c>
      <c r="BO84" s="9">
        <v>71.537430000000001</v>
      </c>
      <c r="BP84" s="9">
        <v>74.480860000000007</v>
      </c>
      <c r="BQ84" s="9">
        <v>76.291589999999999</v>
      </c>
      <c r="BR84" s="9">
        <v>77.527979999999999</v>
      </c>
      <c r="BS84" s="9">
        <v>77.83381</v>
      </c>
      <c r="BT84" s="9">
        <v>76.898560000000003</v>
      </c>
      <c r="BU84" s="9">
        <v>74.769080000000002</v>
      </c>
      <c r="BV84" s="9">
        <v>72.187110000000004</v>
      </c>
      <c r="BW84" s="9">
        <v>69.472470000000001</v>
      </c>
      <c r="BX84" s="9">
        <v>67.331789999999998</v>
      </c>
      <c r="BY84" s="9">
        <v>65.506630000000001</v>
      </c>
      <c r="BZ84" s="9">
        <v>63.705869999999997</v>
      </c>
      <c r="CA84" s="9">
        <v>62.522190000000002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  <c r="CU84" s="9">
        <v>0</v>
      </c>
      <c r="CV84" s="9">
        <v>0</v>
      </c>
      <c r="CW84" s="9">
        <v>0</v>
      </c>
      <c r="CX84" s="9">
        <v>0</v>
      </c>
      <c r="CY84" s="9">
        <v>0</v>
      </c>
      <c r="CZ84" s="9">
        <v>0</v>
      </c>
    </row>
    <row r="85" spans="1:104" x14ac:dyDescent="0.25">
      <c r="A85" s="9" t="s">
        <v>22</v>
      </c>
      <c r="B85" s="9" t="s">
        <v>21</v>
      </c>
      <c r="C85" s="9" t="s">
        <v>150</v>
      </c>
      <c r="D85" s="9">
        <v>2022</v>
      </c>
      <c r="E85" s="9">
        <v>12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42.903950000000002</v>
      </c>
      <c r="BE85" s="9">
        <v>42.194850000000002</v>
      </c>
      <c r="BF85" s="9">
        <v>41.633299999999998</v>
      </c>
      <c r="BG85" s="9">
        <v>41.273980000000002</v>
      </c>
      <c r="BH85" s="9">
        <v>40.746299999999998</v>
      </c>
      <c r="BI85" s="9">
        <v>40.079389999999997</v>
      </c>
      <c r="BJ85" s="9">
        <v>40.024090000000001</v>
      </c>
      <c r="BK85" s="9">
        <v>39.962609999999998</v>
      </c>
      <c r="BL85" s="9">
        <v>40.538060000000002</v>
      </c>
      <c r="BM85" s="9">
        <v>42.688389999999998</v>
      </c>
      <c r="BN85" s="9">
        <v>45.25714</v>
      </c>
      <c r="BO85" s="9">
        <v>47.770879999999998</v>
      </c>
      <c r="BP85" s="9">
        <v>49.290819999999997</v>
      </c>
      <c r="BQ85" s="9">
        <v>49.91872</v>
      </c>
      <c r="BR85" s="9">
        <v>50.350610000000003</v>
      </c>
      <c r="BS85" s="9">
        <v>50.609650000000002</v>
      </c>
      <c r="BT85" s="9">
        <v>50.018920000000001</v>
      </c>
      <c r="BU85" s="9">
        <v>48.644010000000002</v>
      </c>
      <c r="BV85" s="9">
        <v>46.94753</v>
      </c>
      <c r="BW85" s="9">
        <v>45.872669999999999</v>
      </c>
      <c r="BX85" s="9">
        <v>44.898780000000002</v>
      </c>
      <c r="BY85" s="9">
        <v>43.859310000000001</v>
      </c>
      <c r="BZ85" s="9">
        <v>43.17915</v>
      </c>
      <c r="CA85" s="9">
        <v>42.699109999999997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0</v>
      </c>
      <c r="CU85" s="9">
        <v>0</v>
      </c>
      <c r="CV85" s="9">
        <v>0</v>
      </c>
      <c r="CW85" s="9">
        <v>0</v>
      </c>
      <c r="CX85" s="9">
        <v>0</v>
      </c>
      <c r="CY85" s="9">
        <v>0</v>
      </c>
      <c r="CZ85" s="9">
        <v>0</v>
      </c>
    </row>
    <row r="86" spans="1:104" x14ac:dyDescent="0.25">
      <c r="A86" s="9" t="s">
        <v>22</v>
      </c>
      <c r="B86" s="9" t="s">
        <v>21</v>
      </c>
      <c r="C86" s="9" t="s">
        <v>150</v>
      </c>
      <c r="D86" s="9">
        <v>2023</v>
      </c>
      <c r="E86" s="9">
        <v>1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39.944049999999997</v>
      </c>
      <c r="BE86" s="9">
        <v>39.423900000000003</v>
      </c>
      <c r="BF86" s="9">
        <v>38.684469999999997</v>
      </c>
      <c r="BG86" s="9">
        <v>37.922800000000002</v>
      </c>
      <c r="BH86" s="9">
        <v>37.441830000000003</v>
      </c>
      <c r="BI86" s="9">
        <v>36.94867</v>
      </c>
      <c r="BJ86" s="9">
        <v>36.507809999999999</v>
      </c>
      <c r="BK86" s="9">
        <v>36.167070000000002</v>
      </c>
      <c r="BL86" s="9">
        <v>36.653950000000002</v>
      </c>
      <c r="BM86" s="9">
        <v>39.36656</v>
      </c>
      <c r="BN86" s="9">
        <v>42.540019999999998</v>
      </c>
      <c r="BO86" s="9">
        <v>44.987499999999997</v>
      </c>
      <c r="BP86" s="9">
        <v>46.692659999999997</v>
      </c>
      <c r="BQ86" s="9">
        <v>47.88505</v>
      </c>
      <c r="BR86" s="9">
        <v>48.907870000000003</v>
      </c>
      <c r="BS86" s="9">
        <v>49.253300000000003</v>
      </c>
      <c r="BT86" s="9">
        <v>48.894179999999999</v>
      </c>
      <c r="BU86" s="9">
        <v>47.806629999999998</v>
      </c>
      <c r="BV86" s="9">
        <v>45.857030000000002</v>
      </c>
      <c r="BW86" s="9">
        <v>44.700980000000001</v>
      </c>
      <c r="BX86" s="9">
        <v>43.591679999999997</v>
      </c>
      <c r="BY86" s="9">
        <v>43.105690000000003</v>
      </c>
      <c r="BZ86" s="9">
        <v>42.359909999999999</v>
      </c>
      <c r="CA86" s="9">
        <v>41.62086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</v>
      </c>
      <c r="CU86" s="9">
        <v>0</v>
      </c>
      <c r="CV86" s="9">
        <v>0</v>
      </c>
      <c r="CW86" s="9">
        <v>0</v>
      </c>
      <c r="CX86" s="9">
        <v>0</v>
      </c>
      <c r="CY86" s="9">
        <v>0</v>
      </c>
      <c r="CZ86" s="9">
        <v>0</v>
      </c>
    </row>
    <row r="87" spans="1:104" x14ac:dyDescent="0.25">
      <c r="A87" s="9" t="s">
        <v>22</v>
      </c>
      <c r="B87" s="9" t="s">
        <v>21</v>
      </c>
      <c r="C87" s="9" t="s">
        <v>150</v>
      </c>
      <c r="D87" s="9">
        <v>2023</v>
      </c>
      <c r="E87" s="9">
        <v>2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47.560470000000002</v>
      </c>
      <c r="BE87" s="9">
        <v>47.129460000000002</v>
      </c>
      <c r="BF87" s="9">
        <v>46.809069999999998</v>
      </c>
      <c r="BG87" s="9">
        <v>46.326450000000001</v>
      </c>
      <c r="BH87" s="9">
        <v>45.820900000000002</v>
      </c>
      <c r="BI87" s="9">
        <v>45.27234</v>
      </c>
      <c r="BJ87" s="9">
        <v>44.707689999999999</v>
      </c>
      <c r="BK87" s="9">
        <v>44.932130000000001</v>
      </c>
      <c r="BL87" s="9">
        <v>45.916789999999999</v>
      </c>
      <c r="BM87" s="9">
        <v>49.168770000000002</v>
      </c>
      <c r="BN87" s="9">
        <v>52.308399999999999</v>
      </c>
      <c r="BO87" s="9">
        <v>55.249220000000001</v>
      </c>
      <c r="BP87" s="9">
        <v>57.034489999999998</v>
      </c>
      <c r="BQ87" s="9">
        <v>58.138420000000004</v>
      </c>
      <c r="BR87" s="9">
        <v>58.913049999999998</v>
      </c>
      <c r="BS87" s="9">
        <v>59.27028</v>
      </c>
      <c r="BT87" s="9">
        <v>58.483020000000003</v>
      </c>
      <c r="BU87" s="9">
        <v>57.565689999999996</v>
      </c>
      <c r="BV87" s="9">
        <v>55.566220000000001</v>
      </c>
      <c r="BW87" s="9">
        <v>53.52008</v>
      </c>
      <c r="BX87" s="9">
        <v>52.090710000000001</v>
      </c>
      <c r="BY87" s="9">
        <v>50.78445</v>
      </c>
      <c r="BZ87" s="9">
        <v>49.665790000000001</v>
      </c>
      <c r="CA87" s="9">
        <v>48.312069999999999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9">
        <v>0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9">
        <v>0</v>
      </c>
      <c r="CX87" s="9">
        <v>0</v>
      </c>
      <c r="CY87" s="9">
        <v>0</v>
      </c>
      <c r="CZ87" s="9">
        <v>0</v>
      </c>
    </row>
    <row r="88" spans="1:104" x14ac:dyDescent="0.25">
      <c r="A88" s="9" t="s">
        <v>22</v>
      </c>
      <c r="B88" s="9" t="s">
        <v>21</v>
      </c>
      <c r="C88" s="9" t="s">
        <v>150</v>
      </c>
      <c r="D88" s="9">
        <v>2023</v>
      </c>
      <c r="E88" s="9">
        <v>3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58.886830000000003</v>
      </c>
      <c r="BE88" s="9">
        <v>57.3324</v>
      </c>
      <c r="BF88" s="9">
        <v>56.337020000000003</v>
      </c>
      <c r="BG88" s="9">
        <v>55.617130000000003</v>
      </c>
      <c r="BH88" s="9">
        <v>54.581429999999997</v>
      </c>
      <c r="BI88" s="9">
        <v>53.626530000000002</v>
      </c>
      <c r="BJ88" s="9">
        <v>52.906149999999997</v>
      </c>
      <c r="BK88" s="9">
        <v>53.487690000000001</v>
      </c>
      <c r="BL88" s="9">
        <v>56.765360000000001</v>
      </c>
      <c r="BM88" s="9">
        <v>61.682830000000003</v>
      </c>
      <c r="BN88" s="9">
        <v>67.0411</v>
      </c>
      <c r="BO88" s="9">
        <v>71.489900000000006</v>
      </c>
      <c r="BP88" s="9">
        <v>74.573869999999999</v>
      </c>
      <c r="BQ88" s="9">
        <v>76.459370000000007</v>
      </c>
      <c r="BR88" s="9">
        <v>77.495500000000007</v>
      </c>
      <c r="BS88" s="9">
        <v>78.227519999999998</v>
      </c>
      <c r="BT88" s="9">
        <v>78.034949999999995</v>
      </c>
      <c r="BU88" s="9">
        <v>76.913439999999994</v>
      </c>
      <c r="BV88" s="9">
        <v>74.555980000000005</v>
      </c>
      <c r="BW88" s="9">
        <v>71.166529999999995</v>
      </c>
      <c r="BX88" s="9">
        <v>68.020489999999995</v>
      </c>
      <c r="BY88" s="9">
        <v>65.050929999999994</v>
      </c>
      <c r="BZ88" s="9">
        <v>62.743519999999997</v>
      </c>
      <c r="CA88" s="9">
        <v>60.799990000000001</v>
      </c>
      <c r="CB88" s="9">
        <v>0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9">
        <v>0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9">
        <v>0</v>
      </c>
      <c r="CX88" s="9">
        <v>0</v>
      </c>
      <c r="CY88" s="9">
        <v>0</v>
      </c>
      <c r="CZ88" s="9">
        <v>0</v>
      </c>
    </row>
    <row r="89" spans="1:104" x14ac:dyDescent="0.25">
      <c r="A89" s="9" t="s">
        <v>22</v>
      </c>
      <c r="B89" s="9" t="s">
        <v>21</v>
      </c>
      <c r="C89" s="9" t="s">
        <v>150</v>
      </c>
      <c r="D89" s="9">
        <v>2023</v>
      </c>
      <c r="E89" s="9">
        <v>4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70.333309999999997</v>
      </c>
      <c r="BE89" s="9">
        <v>68.623360000000005</v>
      </c>
      <c r="BF89" s="9">
        <v>66.618880000000004</v>
      </c>
      <c r="BG89" s="9">
        <v>64.964299999999994</v>
      </c>
      <c r="BH89" s="9">
        <v>63.797080000000001</v>
      </c>
      <c r="BI89" s="9">
        <v>62.708260000000003</v>
      </c>
      <c r="BJ89" s="9">
        <v>61.95185</v>
      </c>
      <c r="BK89" s="9">
        <v>61.966639999999998</v>
      </c>
      <c r="BL89" s="9">
        <v>65.107690000000005</v>
      </c>
      <c r="BM89" s="9">
        <v>70.878050000000002</v>
      </c>
      <c r="BN89" s="9">
        <v>76.855770000000007</v>
      </c>
      <c r="BO89" s="9">
        <v>82.174310000000006</v>
      </c>
      <c r="BP89" s="9">
        <v>85.937920000000005</v>
      </c>
      <c r="BQ89" s="9">
        <v>88.137069999999994</v>
      </c>
      <c r="BR89" s="9">
        <v>89.344099999999997</v>
      </c>
      <c r="BS89" s="9">
        <v>90.14282</v>
      </c>
      <c r="BT89" s="9">
        <v>90.266260000000003</v>
      </c>
      <c r="BU89" s="9">
        <v>89.670580000000001</v>
      </c>
      <c r="BV89" s="9">
        <v>88.142110000000002</v>
      </c>
      <c r="BW89" s="9">
        <v>84.934269999999998</v>
      </c>
      <c r="BX89" s="9">
        <v>80.390240000000006</v>
      </c>
      <c r="BY89" s="9">
        <v>76.580659999999995</v>
      </c>
      <c r="BZ89" s="9">
        <v>73.778940000000006</v>
      </c>
      <c r="CA89" s="9">
        <v>71.497579999999999</v>
      </c>
      <c r="CB89" s="9">
        <v>0</v>
      </c>
      <c r="CC89" s="9">
        <v>0</v>
      </c>
      <c r="CD89" s="9">
        <v>0</v>
      </c>
      <c r="CE89" s="9">
        <v>0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0</v>
      </c>
      <c r="CN89" s="9">
        <v>0</v>
      </c>
      <c r="CO89" s="9">
        <v>0</v>
      </c>
      <c r="CP89" s="9">
        <v>0</v>
      </c>
      <c r="CQ89" s="9">
        <v>0</v>
      </c>
      <c r="CR89" s="9">
        <v>0</v>
      </c>
      <c r="CS89" s="9">
        <v>0</v>
      </c>
      <c r="CT89" s="9">
        <v>0</v>
      </c>
      <c r="CU89" s="9">
        <v>0</v>
      </c>
      <c r="CV89" s="9">
        <v>0</v>
      </c>
      <c r="CW89" s="9">
        <v>0</v>
      </c>
      <c r="CX89" s="9">
        <v>0</v>
      </c>
      <c r="CY89" s="9">
        <v>0</v>
      </c>
      <c r="CZ89" s="9">
        <v>0</v>
      </c>
    </row>
    <row r="90" spans="1:104" x14ac:dyDescent="0.25">
      <c r="A90" s="9" t="s">
        <v>22</v>
      </c>
      <c r="B90" s="9" t="s">
        <v>21</v>
      </c>
      <c r="C90" s="9" t="s">
        <v>150</v>
      </c>
      <c r="D90" s="9">
        <v>2023</v>
      </c>
      <c r="E90" s="9">
        <v>5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72.601420000000005</v>
      </c>
      <c r="BE90" s="9">
        <v>70.879940000000005</v>
      </c>
      <c r="BF90" s="9">
        <v>69.274190000000004</v>
      </c>
      <c r="BG90" s="9">
        <v>68.221310000000003</v>
      </c>
      <c r="BH90" s="9">
        <v>67.064440000000005</v>
      </c>
      <c r="BI90" s="9">
        <v>66.012789999999995</v>
      </c>
      <c r="BJ90" s="9">
        <v>65.638660000000002</v>
      </c>
      <c r="BK90" s="9">
        <v>66.118170000000006</v>
      </c>
      <c r="BL90" s="9">
        <v>69.644189999999995</v>
      </c>
      <c r="BM90" s="9">
        <v>75.485860000000002</v>
      </c>
      <c r="BN90" s="9">
        <v>81.197149999999993</v>
      </c>
      <c r="BO90" s="9">
        <v>85.362589999999997</v>
      </c>
      <c r="BP90" s="9">
        <v>88.611779999999996</v>
      </c>
      <c r="BQ90" s="9">
        <v>90.985069999999993</v>
      </c>
      <c r="BR90" s="9">
        <v>92.617040000000003</v>
      </c>
      <c r="BS90" s="9">
        <v>93.476389999999995</v>
      </c>
      <c r="BT90" s="9">
        <v>93.455510000000004</v>
      </c>
      <c r="BU90" s="9">
        <v>92.75215</v>
      </c>
      <c r="BV90" s="9">
        <v>91.088130000000007</v>
      </c>
      <c r="BW90" s="9">
        <v>88.783199999999994</v>
      </c>
      <c r="BX90" s="9">
        <v>85.517409999999998</v>
      </c>
      <c r="BY90" s="9">
        <v>81.494450000000001</v>
      </c>
      <c r="BZ90" s="9">
        <v>78.594610000000003</v>
      </c>
      <c r="CA90" s="9">
        <v>75.79392</v>
      </c>
      <c r="CB90" s="9">
        <v>0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v>0</v>
      </c>
      <c r="CN90" s="9">
        <v>0</v>
      </c>
      <c r="CO90" s="9">
        <v>0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0</v>
      </c>
      <c r="CV90" s="9">
        <v>0</v>
      </c>
      <c r="CW90" s="9">
        <v>0</v>
      </c>
      <c r="CX90" s="9">
        <v>0</v>
      </c>
      <c r="CY90" s="9">
        <v>0</v>
      </c>
      <c r="CZ90" s="9">
        <v>0</v>
      </c>
    </row>
    <row r="91" spans="1:104" x14ac:dyDescent="0.25">
      <c r="A91" s="9" t="s">
        <v>22</v>
      </c>
      <c r="B91" s="9" t="s">
        <v>21</v>
      </c>
      <c r="C91" s="9" t="s">
        <v>150</v>
      </c>
      <c r="D91" s="9">
        <v>2023</v>
      </c>
      <c r="E91" s="9">
        <v>6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74.384289999999993</v>
      </c>
      <c r="BE91" s="9">
        <v>72.889470000000003</v>
      </c>
      <c r="BF91" s="9">
        <v>71.693579999999997</v>
      </c>
      <c r="BG91" s="9">
        <v>70.432239999999993</v>
      </c>
      <c r="BH91" s="9">
        <v>69.219189999999998</v>
      </c>
      <c r="BI91" s="9">
        <v>67.901240000000001</v>
      </c>
      <c r="BJ91" s="9">
        <v>67.283079999999998</v>
      </c>
      <c r="BK91" s="9">
        <v>68.180509999999998</v>
      </c>
      <c r="BL91" s="9">
        <v>71.749420000000001</v>
      </c>
      <c r="BM91" s="9">
        <v>76.752459999999999</v>
      </c>
      <c r="BN91" s="9">
        <v>81.761229999999998</v>
      </c>
      <c r="BO91" s="9">
        <v>85.841390000000004</v>
      </c>
      <c r="BP91" s="9">
        <v>88.893389999999997</v>
      </c>
      <c r="BQ91" s="9">
        <v>91.207499999999996</v>
      </c>
      <c r="BR91" s="9">
        <v>92.861810000000006</v>
      </c>
      <c r="BS91" s="9">
        <v>93.570939999999993</v>
      </c>
      <c r="BT91" s="9">
        <v>94.208889999999997</v>
      </c>
      <c r="BU91" s="9">
        <v>93.763300000000001</v>
      </c>
      <c r="BV91" s="9">
        <v>92.605109999999996</v>
      </c>
      <c r="BW91" s="9">
        <v>90.685140000000004</v>
      </c>
      <c r="BX91" s="9">
        <v>87.219759999999994</v>
      </c>
      <c r="BY91" s="9">
        <v>83.084389999999999</v>
      </c>
      <c r="BZ91" s="9">
        <v>80.247489999999999</v>
      </c>
      <c r="CA91" s="9">
        <v>78.253900000000002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9">
        <v>0</v>
      </c>
      <c r="CW91" s="9">
        <v>0</v>
      </c>
      <c r="CX91" s="9">
        <v>0</v>
      </c>
      <c r="CY91" s="9">
        <v>0</v>
      </c>
      <c r="CZ91" s="9">
        <v>0</v>
      </c>
    </row>
    <row r="92" spans="1:104" x14ac:dyDescent="0.25">
      <c r="A92" s="9" t="s">
        <v>22</v>
      </c>
      <c r="B92" s="9" t="s">
        <v>21</v>
      </c>
      <c r="C92" s="9" t="s">
        <v>150</v>
      </c>
      <c r="D92" s="9">
        <v>2023</v>
      </c>
      <c r="E92" s="9">
        <v>7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76.706019999999995</v>
      </c>
      <c r="BE92" s="9">
        <v>75.647779999999997</v>
      </c>
      <c r="BF92" s="9">
        <v>74.406880000000001</v>
      </c>
      <c r="BG92" s="9">
        <v>73.499880000000005</v>
      </c>
      <c r="BH92" s="9">
        <v>72.675619999999995</v>
      </c>
      <c r="BI92" s="9">
        <v>71.885819999999995</v>
      </c>
      <c r="BJ92" s="9">
        <v>71.400599999999997</v>
      </c>
      <c r="BK92" s="9">
        <v>71.73</v>
      </c>
      <c r="BL92" s="9">
        <v>74.906210000000002</v>
      </c>
      <c r="BM92" s="9">
        <v>79.815619999999996</v>
      </c>
      <c r="BN92" s="9">
        <v>84.545670000000001</v>
      </c>
      <c r="BO92" s="9">
        <v>88.362189999999998</v>
      </c>
      <c r="BP92" s="9">
        <v>90.781999999999996</v>
      </c>
      <c r="BQ92" s="9">
        <v>92.795779999999993</v>
      </c>
      <c r="BR92" s="9">
        <v>94.328879999999998</v>
      </c>
      <c r="BS92" s="9">
        <v>94.878129999999999</v>
      </c>
      <c r="BT92" s="9">
        <v>95.297939999999997</v>
      </c>
      <c r="BU92" s="9">
        <v>94.585099999999997</v>
      </c>
      <c r="BV92" s="9">
        <v>93.138530000000003</v>
      </c>
      <c r="BW92" s="9">
        <v>91.132630000000006</v>
      </c>
      <c r="BX92" s="9">
        <v>88.103170000000006</v>
      </c>
      <c r="BY92" s="9">
        <v>84.861369999999994</v>
      </c>
      <c r="BZ92" s="9">
        <v>82.37679</v>
      </c>
      <c r="CA92" s="9">
        <v>80.702510000000004</v>
      </c>
      <c r="CB92" s="9">
        <v>0</v>
      </c>
      <c r="CC92" s="9">
        <v>0</v>
      </c>
      <c r="CD92" s="9">
        <v>0</v>
      </c>
      <c r="CE92" s="9">
        <v>0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0</v>
      </c>
      <c r="CN92" s="9">
        <v>0</v>
      </c>
      <c r="CO92" s="9">
        <v>0</v>
      </c>
      <c r="CP92" s="9">
        <v>0</v>
      </c>
      <c r="CQ92" s="9">
        <v>0</v>
      </c>
      <c r="CR92" s="9">
        <v>0</v>
      </c>
      <c r="CS92" s="9">
        <v>0</v>
      </c>
      <c r="CT92" s="9">
        <v>0</v>
      </c>
      <c r="CU92" s="9">
        <v>0</v>
      </c>
      <c r="CV92" s="9">
        <v>0</v>
      </c>
      <c r="CW92" s="9">
        <v>0</v>
      </c>
      <c r="CX92" s="9">
        <v>0</v>
      </c>
      <c r="CY92" s="9">
        <v>0</v>
      </c>
      <c r="CZ92" s="9">
        <v>0</v>
      </c>
    </row>
    <row r="93" spans="1:104" x14ac:dyDescent="0.25">
      <c r="A93" s="9" t="s">
        <v>22</v>
      </c>
      <c r="B93" s="9" t="s">
        <v>21</v>
      </c>
      <c r="C93" s="9" t="s">
        <v>150</v>
      </c>
      <c r="D93" s="9">
        <v>2023</v>
      </c>
      <c r="E93" s="9">
        <v>8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78.283469999999994</v>
      </c>
      <c r="BE93" s="9">
        <v>77.267849999999996</v>
      </c>
      <c r="BF93" s="9">
        <v>75.959180000000003</v>
      </c>
      <c r="BG93" s="9">
        <v>75.138570000000001</v>
      </c>
      <c r="BH93" s="9">
        <v>74.297600000000003</v>
      </c>
      <c r="BI93" s="9">
        <v>73.565340000000006</v>
      </c>
      <c r="BJ93" s="9">
        <v>72.940190000000001</v>
      </c>
      <c r="BK93" s="9">
        <v>72.901660000000007</v>
      </c>
      <c r="BL93" s="9">
        <v>75.568920000000006</v>
      </c>
      <c r="BM93" s="9">
        <v>80.079059999999998</v>
      </c>
      <c r="BN93" s="9">
        <v>84.494370000000004</v>
      </c>
      <c r="BO93" s="9">
        <v>88.959800000000001</v>
      </c>
      <c r="BP93" s="9">
        <v>92.421260000000004</v>
      </c>
      <c r="BQ93" s="9">
        <v>95.004429999999999</v>
      </c>
      <c r="BR93" s="9">
        <v>96.541910000000001</v>
      </c>
      <c r="BS93" s="9">
        <v>96.907529999999994</v>
      </c>
      <c r="BT93" s="9">
        <v>96.652469999999994</v>
      </c>
      <c r="BU93" s="9">
        <v>95.786590000000004</v>
      </c>
      <c r="BV93" s="9">
        <v>94.928370000000001</v>
      </c>
      <c r="BW93" s="9">
        <v>92.67577</v>
      </c>
      <c r="BX93" s="9">
        <v>88.990589999999997</v>
      </c>
      <c r="BY93" s="9">
        <v>85.559129999999996</v>
      </c>
      <c r="BZ93" s="9">
        <v>83.106520000000003</v>
      </c>
      <c r="CA93" s="9">
        <v>81.117769999999993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9">
        <v>0</v>
      </c>
      <c r="CO93" s="9">
        <v>0</v>
      </c>
      <c r="CP93" s="9">
        <v>0</v>
      </c>
      <c r="CQ93" s="9">
        <v>0</v>
      </c>
      <c r="CR93" s="9">
        <v>0</v>
      </c>
      <c r="CS93" s="9">
        <v>0</v>
      </c>
      <c r="CT93" s="9">
        <v>0</v>
      </c>
      <c r="CU93" s="9">
        <v>0</v>
      </c>
      <c r="CV93" s="9">
        <v>0</v>
      </c>
      <c r="CW93" s="9">
        <v>0</v>
      </c>
      <c r="CX93" s="9">
        <v>0</v>
      </c>
      <c r="CY93" s="9">
        <v>0</v>
      </c>
      <c r="CZ93" s="9">
        <v>0</v>
      </c>
    </row>
    <row r="94" spans="1:104" x14ac:dyDescent="0.25">
      <c r="A94" s="9" t="s">
        <v>22</v>
      </c>
      <c r="B94" s="9" t="s">
        <v>21</v>
      </c>
      <c r="C94" s="9" t="s">
        <v>150</v>
      </c>
      <c r="D94" s="9">
        <v>2023</v>
      </c>
      <c r="E94" s="9">
        <v>9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78.937150000000003</v>
      </c>
      <c r="BE94" s="9">
        <v>77.492840000000001</v>
      </c>
      <c r="BF94" s="9">
        <v>76.348039999999997</v>
      </c>
      <c r="BG94" s="9">
        <v>75.562460000000002</v>
      </c>
      <c r="BH94" s="9">
        <v>74.516239999999996</v>
      </c>
      <c r="BI94" s="9">
        <v>73.441879999999998</v>
      </c>
      <c r="BJ94" s="9">
        <v>72.90352</v>
      </c>
      <c r="BK94" s="9">
        <v>72.682370000000006</v>
      </c>
      <c r="BL94" s="9">
        <v>74.712810000000005</v>
      </c>
      <c r="BM94" s="9">
        <v>79.171419999999998</v>
      </c>
      <c r="BN94" s="9">
        <v>84.331119999999999</v>
      </c>
      <c r="BO94" s="9">
        <v>89.280240000000006</v>
      </c>
      <c r="BP94" s="9">
        <v>93.264589999999998</v>
      </c>
      <c r="BQ94" s="9">
        <v>96.050740000000005</v>
      </c>
      <c r="BR94" s="9">
        <v>97.20908</v>
      </c>
      <c r="BS94" s="9">
        <v>97.722830000000002</v>
      </c>
      <c r="BT94" s="9">
        <v>97.64555</v>
      </c>
      <c r="BU94" s="9">
        <v>96.915059999999997</v>
      </c>
      <c r="BV94" s="9">
        <v>95.516720000000007</v>
      </c>
      <c r="BW94" s="9">
        <v>92.781130000000005</v>
      </c>
      <c r="BX94" s="9">
        <v>88.707089999999994</v>
      </c>
      <c r="BY94" s="9">
        <v>85.372500000000002</v>
      </c>
      <c r="BZ94" s="9">
        <v>82.835949999999997</v>
      </c>
      <c r="CA94" s="9">
        <v>80.795529999999999</v>
      </c>
      <c r="CB94" s="9">
        <v>0</v>
      </c>
      <c r="CC94" s="9">
        <v>0</v>
      </c>
      <c r="CD94" s="9">
        <v>0</v>
      </c>
      <c r="CE94" s="9">
        <v>0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9">
        <v>0</v>
      </c>
      <c r="CO94" s="9">
        <v>0</v>
      </c>
      <c r="CP94" s="9">
        <v>0</v>
      </c>
      <c r="CQ94" s="9">
        <v>0</v>
      </c>
      <c r="CR94" s="9">
        <v>0</v>
      </c>
      <c r="CS94" s="9">
        <v>0</v>
      </c>
      <c r="CT94" s="9">
        <v>0</v>
      </c>
      <c r="CU94" s="9">
        <v>0</v>
      </c>
      <c r="CV94" s="9">
        <v>0</v>
      </c>
      <c r="CW94" s="9">
        <v>0</v>
      </c>
      <c r="CX94" s="9">
        <v>0</v>
      </c>
      <c r="CY94" s="9">
        <v>0</v>
      </c>
      <c r="CZ94" s="9">
        <v>0</v>
      </c>
    </row>
    <row r="95" spans="1:104" x14ac:dyDescent="0.25">
      <c r="A95" s="9" t="s">
        <v>22</v>
      </c>
      <c r="B95" s="9" t="s">
        <v>21</v>
      </c>
      <c r="C95" s="9" t="s">
        <v>150</v>
      </c>
      <c r="D95" s="9">
        <v>2023</v>
      </c>
      <c r="E95" s="9">
        <v>10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74.489590000000007</v>
      </c>
      <c r="BE95" s="9">
        <v>73.497960000000006</v>
      </c>
      <c r="BF95" s="9">
        <v>72.687309999999997</v>
      </c>
      <c r="BG95" s="9">
        <v>71.364750000000001</v>
      </c>
      <c r="BH95" s="9">
        <v>70.275570000000002</v>
      </c>
      <c r="BI95" s="9">
        <v>69.360600000000005</v>
      </c>
      <c r="BJ95" s="9">
        <v>68.86139</v>
      </c>
      <c r="BK95" s="9">
        <v>68.463489999999993</v>
      </c>
      <c r="BL95" s="9">
        <v>69.210130000000007</v>
      </c>
      <c r="BM95" s="9">
        <v>72.900090000000006</v>
      </c>
      <c r="BN95" s="9">
        <v>77.778310000000005</v>
      </c>
      <c r="BO95" s="9">
        <v>82.699389999999994</v>
      </c>
      <c r="BP95" s="9">
        <v>86.587890000000002</v>
      </c>
      <c r="BQ95" s="9">
        <v>89.403949999999995</v>
      </c>
      <c r="BR95" s="9">
        <v>90.770920000000004</v>
      </c>
      <c r="BS95" s="9">
        <v>91.196240000000003</v>
      </c>
      <c r="BT95" s="9">
        <v>90.70899</v>
      </c>
      <c r="BU95" s="9">
        <v>89.443640000000002</v>
      </c>
      <c r="BV95" s="9">
        <v>87.172319999999999</v>
      </c>
      <c r="BW95" s="9">
        <v>84.037090000000006</v>
      </c>
      <c r="BX95" s="9">
        <v>80.754369999999994</v>
      </c>
      <c r="BY95" s="9">
        <v>78.384379999999993</v>
      </c>
      <c r="BZ95" s="9">
        <v>76.523120000000006</v>
      </c>
      <c r="CA95" s="9">
        <v>74.847049999999996</v>
      </c>
      <c r="CB95" s="9">
        <v>0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0</v>
      </c>
      <c r="CU95" s="9">
        <v>0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</row>
    <row r="96" spans="1:104" x14ac:dyDescent="0.25">
      <c r="A96" s="9" t="s">
        <v>22</v>
      </c>
      <c r="B96" s="9" t="s">
        <v>21</v>
      </c>
      <c r="C96" s="9" t="s">
        <v>150</v>
      </c>
      <c r="D96" s="9">
        <v>2023</v>
      </c>
      <c r="E96" s="9">
        <v>11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60.921289999999999</v>
      </c>
      <c r="BE96" s="9">
        <v>59.633270000000003</v>
      </c>
      <c r="BF96" s="9">
        <v>58.704120000000003</v>
      </c>
      <c r="BG96" s="9">
        <v>57.643610000000002</v>
      </c>
      <c r="BH96" s="9">
        <v>56.725940000000001</v>
      </c>
      <c r="BI96" s="9">
        <v>55.937350000000002</v>
      </c>
      <c r="BJ96" s="9">
        <v>55.515360000000001</v>
      </c>
      <c r="BK96" s="9">
        <v>55.488289999999999</v>
      </c>
      <c r="BL96" s="9">
        <v>57.45111</v>
      </c>
      <c r="BM96" s="9">
        <v>61.781390000000002</v>
      </c>
      <c r="BN96" s="9">
        <v>67.195869999999999</v>
      </c>
      <c r="BO96" s="9">
        <v>71.537430000000001</v>
      </c>
      <c r="BP96" s="9">
        <v>74.480860000000007</v>
      </c>
      <c r="BQ96" s="9">
        <v>76.291589999999999</v>
      </c>
      <c r="BR96" s="9">
        <v>77.527979999999999</v>
      </c>
      <c r="BS96" s="9">
        <v>77.83381</v>
      </c>
      <c r="BT96" s="9">
        <v>76.898560000000003</v>
      </c>
      <c r="BU96" s="9">
        <v>74.769080000000002</v>
      </c>
      <c r="BV96" s="9">
        <v>72.187110000000004</v>
      </c>
      <c r="BW96" s="9">
        <v>69.472470000000001</v>
      </c>
      <c r="BX96" s="9">
        <v>67.331789999999998</v>
      </c>
      <c r="BY96" s="9">
        <v>65.506630000000001</v>
      </c>
      <c r="BZ96" s="9">
        <v>63.705869999999997</v>
      </c>
      <c r="CA96" s="9">
        <v>62.522190000000002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0</v>
      </c>
      <c r="CX96" s="9">
        <v>0</v>
      </c>
      <c r="CY96" s="9">
        <v>0</v>
      </c>
      <c r="CZ96" s="9">
        <v>0</v>
      </c>
    </row>
    <row r="97" spans="1:104" x14ac:dyDescent="0.25">
      <c r="A97" s="9" t="s">
        <v>22</v>
      </c>
      <c r="B97" s="9" t="s">
        <v>21</v>
      </c>
      <c r="C97" s="9" t="s">
        <v>150</v>
      </c>
      <c r="D97" s="9">
        <v>2023</v>
      </c>
      <c r="E97" s="9">
        <v>12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42.903950000000002</v>
      </c>
      <c r="BE97" s="9">
        <v>42.194850000000002</v>
      </c>
      <c r="BF97" s="9">
        <v>41.633299999999998</v>
      </c>
      <c r="BG97" s="9">
        <v>41.273980000000002</v>
      </c>
      <c r="BH97" s="9">
        <v>40.746299999999998</v>
      </c>
      <c r="BI97" s="9">
        <v>40.079389999999997</v>
      </c>
      <c r="BJ97" s="9">
        <v>40.024090000000001</v>
      </c>
      <c r="BK97" s="9">
        <v>39.962609999999998</v>
      </c>
      <c r="BL97" s="9">
        <v>40.538060000000002</v>
      </c>
      <c r="BM97" s="9">
        <v>42.688389999999998</v>
      </c>
      <c r="BN97" s="9">
        <v>45.25714</v>
      </c>
      <c r="BO97" s="9">
        <v>47.770879999999998</v>
      </c>
      <c r="BP97" s="9">
        <v>49.290819999999997</v>
      </c>
      <c r="BQ97" s="9">
        <v>49.91872</v>
      </c>
      <c r="BR97" s="9">
        <v>50.350610000000003</v>
      </c>
      <c r="BS97" s="9">
        <v>50.609650000000002</v>
      </c>
      <c r="BT97" s="9">
        <v>50.018920000000001</v>
      </c>
      <c r="BU97" s="9">
        <v>48.644010000000002</v>
      </c>
      <c r="BV97" s="9">
        <v>46.94753</v>
      </c>
      <c r="BW97" s="9">
        <v>45.872669999999999</v>
      </c>
      <c r="BX97" s="9">
        <v>44.898780000000002</v>
      </c>
      <c r="BY97" s="9">
        <v>43.859310000000001</v>
      </c>
      <c r="BZ97" s="9">
        <v>43.17915</v>
      </c>
      <c r="CA97" s="9">
        <v>42.699109999999997</v>
      </c>
      <c r="CB97" s="9">
        <v>0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9">
        <v>0</v>
      </c>
      <c r="CO97" s="9">
        <v>0</v>
      </c>
      <c r="CP97" s="9">
        <v>0</v>
      </c>
      <c r="CQ97" s="9">
        <v>0</v>
      </c>
      <c r="CR97" s="9">
        <v>0</v>
      </c>
      <c r="CS97" s="9">
        <v>0</v>
      </c>
      <c r="CT97" s="9">
        <v>0</v>
      </c>
      <c r="CU97" s="9">
        <v>0</v>
      </c>
      <c r="CV97" s="9">
        <v>0</v>
      </c>
      <c r="CW97" s="9">
        <v>0</v>
      </c>
      <c r="CX97" s="9">
        <v>0</v>
      </c>
      <c r="CY97" s="9">
        <v>0</v>
      </c>
      <c r="CZ97" s="9">
        <v>0</v>
      </c>
    </row>
    <row r="98" spans="1:104" x14ac:dyDescent="0.25">
      <c r="A98" s="9" t="s">
        <v>22</v>
      </c>
      <c r="B98" s="9" t="s">
        <v>21</v>
      </c>
      <c r="C98" s="9" t="s">
        <v>150</v>
      </c>
      <c r="D98" s="9">
        <v>2024</v>
      </c>
      <c r="E98" s="9">
        <v>1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39.944049999999997</v>
      </c>
      <c r="BE98" s="9">
        <v>39.423900000000003</v>
      </c>
      <c r="BF98" s="9">
        <v>38.684469999999997</v>
      </c>
      <c r="BG98" s="9">
        <v>37.922800000000002</v>
      </c>
      <c r="BH98" s="9">
        <v>37.441830000000003</v>
      </c>
      <c r="BI98" s="9">
        <v>36.94867</v>
      </c>
      <c r="BJ98" s="9">
        <v>36.507809999999999</v>
      </c>
      <c r="BK98" s="9">
        <v>36.167070000000002</v>
      </c>
      <c r="BL98" s="9">
        <v>36.653950000000002</v>
      </c>
      <c r="BM98" s="9">
        <v>39.36656</v>
      </c>
      <c r="BN98" s="9">
        <v>42.540019999999998</v>
      </c>
      <c r="BO98" s="9">
        <v>44.987499999999997</v>
      </c>
      <c r="BP98" s="9">
        <v>46.692659999999997</v>
      </c>
      <c r="BQ98" s="9">
        <v>47.88505</v>
      </c>
      <c r="BR98" s="9">
        <v>48.907870000000003</v>
      </c>
      <c r="BS98" s="9">
        <v>49.253300000000003</v>
      </c>
      <c r="BT98" s="9">
        <v>48.894179999999999</v>
      </c>
      <c r="BU98" s="9">
        <v>47.806629999999998</v>
      </c>
      <c r="BV98" s="9">
        <v>45.857030000000002</v>
      </c>
      <c r="BW98" s="9">
        <v>44.700980000000001</v>
      </c>
      <c r="BX98" s="9">
        <v>43.591679999999997</v>
      </c>
      <c r="BY98" s="9">
        <v>43.105690000000003</v>
      </c>
      <c r="BZ98" s="9">
        <v>42.359909999999999</v>
      </c>
      <c r="CA98" s="9">
        <v>41.62086</v>
      </c>
      <c r="CB98" s="9">
        <v>0</v>
      </c>
      <c r="CC98" s="9">
        <v>0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9">
        <v>0</v>
      </c>
      <c r="CO98" s="9">
        <v>0</v>
      </c>
      <c r="CP98" s="9">
        <v>0</v>
      </c>
      <c r="CQ98" s="9">
        <v>0</v>
      </c>
      <c r="CR98" s="9">
        <v>0</v>
      </c>
      <c r="CS98" s="9">
        <v>0</v>
      </c>
      <c r="CT98" s="9">
        <v>0</v>
      </c>
      <c r="CU98" s="9">
        <v>0</v>
      </c>
      <c r="CV98" s="9">
        <v>0</v>
      </c>
      <c r="CW98" s="9">
        <v>0</v>
      </c>
      <c r="CX98" s="9">
        <v>0</v>
      </c>
      <c r="CY98" s="9">
        <v>0</v>
      </c>
      <c r="CZ98" s="9">
        <v>0</v>
      </c>
    </row>
    <row r="99" spans="1:104" x14ac:dyDescent="0.25">
      <c r="A99" s="9" t="s">
        <v>22</v>
      </c>
      <c r="B99" s="9" t="s">
        <v>21</v>
      </c>
      <c r="C99" s="9" t="s">
        <v>150</v>
      </c>
      <c r="D99" s="9">
        <v>2024</v>
      </c>
      <c r="E99" s="9">
        <v>2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47.560470000000002</v>
      </c>
      <c r="BE99" s="9">
        <v>47.129460000000002</v>
      </c>
      <c r="BF99" s="9">
        <v>46.809069999999998</v>
      </c>
      <c r="BG99" s="9">
        <v>46.326450000000001</v>
      </c>
      <c r="BH99" s="9">
        <v>45.820900000000002</v>
      </c>
      <c r="BI99" s="9">
        <v>45.27234</v>
      </c>
      <c r="BJ99" s="9">
        <v>44.707689999999999</v>
      </c>
      <c r="BK99" s="9">
        <v>44.932130000000001</v>
      </c>
      <c r="BL99" s="9">
        <v>45.916789999999999</v>
      </c>
      <c r="BM99" s="9">
        <v>49.168770000000002</v>
      </c>
      <c r="BN99" s="9">
        <v>52.308399999999999</v>
      </c>
      <c r="BO99" s="9">
        <v>55.249220000000001</v>
      </c>
      <c r="BP99" s="9">
        <v>57.034489999999998</v>
      </c>
      <c r="BQ99" s="9">
        <v>58.138420000000004</v>
      </c>
      <c r="BR99" s="9">
        <v>58.913049999999998</v>
      </c>
      <c r="BS99" s="9">
        <v>59.27028</v>
      </c>
      <c r="BT99" s="9">
        <v>58.483020000000003</v>
      </c>
      <c r="BU99" s="9">
        <v>57.565689999999996</v>
      </c>
      <c r="BV99" s="9">
        <v>55.566220000000001</v>
      </c>
      <c r="BW99" s="9">
        <v>53.52008</v>
      </c>
      <c r="BX99" s="9">
        <v>52.090710000000001</v>
      </c>
      <c r="BY99" s="9">
        <v>50.78445</v>
      </c>
      <c r="BZ99" s="9">
        <v>49.665790000000001</v>
      </c>
      <c r="CA99" s="9">
        <v>48.312069999999999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v>0</v>
      </c>
      <c r="CN99" s="9">
        <v>0</v>
      </c>
      <c r="CO99" s="9">
        <v>0</v>
      </c>
      <c r="CP99" s="9">
        <v>0</v>
      </c>
      <c r="CQ99" s="9">
        <v>0</v>
      </c>
      <c r="CR99" s="9">
        <v>0</v>
      </c>
      <c r="CS99" s="9">
        <v>0</v>
      </c>
      <c r="CT99" s="9">
        <v>0</v>
      </c>
      <c r="CU99" s="9">
        <v>0</v>
      </c>
      <c r="CV99" s="9">
        <v>0</v>
      </c>
      <c r="CW99" s="9">
        <v>0</v>
      </c>
      <c r="CX99" s="9">
        <v>0</v>
      </c>
      <c r="CY99" s="9">
        <v>0</v>
      </c>
      <c r="CZ99" s="9">
        <v>0</v>
      </c>
    </row>
    <row r="100" spans="1:104" x14ac:dyDescent="0.25">
      <c r="A100" s="9" t="s">
        <v>22</v>
      </c>
      <c r="B100" s="9" t="s">
        <v>21</v>
      </c>
      <c r="C100" s="9" t="s">
        <v>150</v>
      </c>
      <c r="D100" s="9">
        <v>2024</v>
      </c>
      <c r="E100" s="9">
        <v>3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58.886830000000003</v>
      </c>
      <c r="BE100" s="9">
        <v>57.3324</v>
      </c>
      <c r="BF100" s="9">
        <v>56.337020000000003</v>
      </c>
      <c r="BG100" s="9">
        <v>55.617130000000003</v>
      </c>
      <c r="BH100" s="9">
        <v>54.581429999999997</v>
      </c>
      <c r="BI100" s="9">
        <v>53.626530000000002</v>
      </c>
      <c r="BJ100" s="9">
        <v>52.906149999999997</v>
      </c>
      <c r="BK100" s="9">
        <v>53.487690000000001</v>
      </c>
      <c r="BL100" s="9">
        <v>56.765360000000001</v>
      </c>
      <c r="BM100" s="9">
        <v>61.682830000000003</v>
      </c>
      <c r="BN100" s="9">
        <v>67.0411</v>
      </c>
      <c r="BO100" s="9">
        <v>71.489900000000006</v>
      </c>
      <c r="BP100" s="9">
        <v>74.573869999999999</v>
      </c>
      <c r="BQ100" s="9">
        <v>76.459370000000007</v>
      </c>
      <c r="BR100" s="9">
        <v>77.495500000000007</v>
      </c>
      <c r="BS100" s="9">
        <v>78.227519999999998</v>
      </c>
      <c r="BT100" s="9">
        <v>78.034949999999995</v>
      </c>
      <c r="BU100" s="9">
        <v>76.913439999999994</v>
      </c>
      <c r="BV100" s="9">
        <v>74.555980000000005</v>
      </c>
      <c r="BW100" s="9">
        <v>71.166529999999995</v>
      </c>
      <c r="BX100" s="9">
        <v>68.020489999999995</v>
      </c>
      <c r="BY100" s="9">
        <v>65.050929999999994</v>
      </c>
      <c r="BZ100" s="9">
        <v>62.743519999999997</v>
      </c>
      <c r="CA100" s="9">
        <v>60.799990000000001</v>
      </c>
      <c r="CB100" s="9">
        <v>0</v>
      </c>
      <c r="CC100" s="9">
        <v>0</v>
      </c>
      <c r="CD100" s="9">
        <v>0</v>
      </c>
      <c r="CE100" s="9">
        <v>0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v>0</v>
      </c>
      <c r="CN100" s="9">
        <v>0</v>
      </c>
      <c r="CO100" s="9">
        <v>0</v>
      </c>
      <c r="CP100" s="9">
        <v>0</v>
      </c>
      <c r="CQ100" s="9">
        <v>0</v>
      </c>
      <c r="CR100" s="9">
        <v>0</v>
      </c>
      <c r="CS100" s="9">
        <v>0</v>
      </c>
      <c r="CT100" s="9">
        <v>0</v>
      </c>
      <c r="CU100" s="9">
        <v>0</v>
      </c>
      <c r="CV100" s="9">
        <v>0</v>
      </c>
      <c r="CW100" s="9">
        <v>0</v>
      </c>
      <c r="CX100" s="9">
        <v>0</v>
      </c>
      <c r="CY100" s="9">
        <v>0</v>
      </c>
      <c r="CZ100" s="9">
        <v>0</v>
      </c>
    </row>
    <row r="101" spans="1:104" x14ac:dyDescent="0.25">
      <c r="A101" s="9" t="s">
        <v>22</v>
      </c>
      <c r="B101" s="9" t="s">
        <v>21</v>
      </c>
      <c r="C101" s="9" t="s">
        <v>150</v>
      </c>
      <c r="D101" s="9">
        <v>2024</v>
      </c>
      <c r="E101" s="9">
        <v>4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70.333309999999997</v>
      </c>
      <c r="BE101" s="9">
        <v>68.623360000000005</v>
      </c>
      <c r="BF101" s="9">
        <v>66.618880000000004</v>
      </c>
      <c r="BG101" s="9">
        <v>64.964299999999994</v>
      </c>
      <c r="BH101" s="9">
        <v>63.797080000000001</v>
      </c>
      <c r="BI101" s="9">
        <v>62.708260000000003</v>
      </c>
      <c r="BJ101" s="9">
        <v>61.95185</v>
      </c>
      <c r="BK101" s="9">
        <v>61.966639999999998</v>
      </c>
      <c r="BL101" s="9">
        <v>65.107690000000005</v>
      </c>
      <c r="BM101" s="9">
        <v>70.878050000000002</v>
      </c>
      <c r="BN101" s="9">
        <v>76.855770000000007</v>
      </c>
      <c r="BO101" s="9">
        <v>82.174310000000006</v>
      </c>
      <c r="BP101" s="9">
        <v>85.937920000000005</v>
      </c>
      <c r="BQ101" s="9">
        <v>88.137069999999994</v>
      </c>
      <c r="BR101" s="9">
        <v>89.344099999999997</v>
      </c>
      <c r="BS101" s="9">
        <v>90.14282</v>
      </c>
      <c r="BT101" s="9">
        <v>90.266260000000003</v>
      </c>
      <c r="BU101" s="9">
        <v>89.670580000000001</v>
      </c>
      <c r="BV101" s="9">
        <v>88.142110000000002</v>
      </c>
      <c r="BW101" s="9">
        <v>84.934269999999998</v>
      </c>
      <c r="BX101" s="9">
        <v>80.390240000000006</v>
      </c>
      <c r="BY101" s="9">
        <v>76.580659999999995</v>
      </c>
      <c r="BZ101" s="9">
        <v>73.778940000000006</v>
      </c>
      <c r="CA101" s="9">
        <v>71.497579999999999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>
        <v>0</v>
      </c>
      <c r="CV101" s="9">
        <v>0</v>
      </c>
      <c r="CW101" s="9">
        <v>0</v>
      </c>
      <c r="CX101" s="9">
        <v>0</v>
      </c>
      <c r="CY101" s="9">
        <v>0</v>
      </c>
      <c r="CZ101" s="9">
        <v>0</v>
      </c>
    </row>
    <row r="102" spans="1:104" x14ac:dyDescent="0.25">
      <c r="A102" s="9" t="s">
        <v>22</v>
      </c>
      <c r="B102" s="9" t="s">
        <v>21</v>
      </c>
      <c r="C102" s="9" t="s">
        <v>150</v>
      </c>
      <c r="D102" s="9">
        <v>2024</v>
      </c>
      <c r="E102" s="9">
        <v>5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72.601420000000005</v>
      </c>
      <c r="BE102" s="9">
        <v>70.879940000000005</v>
      </c>
      <c r="BF102" s="9">
        <v>69.274190000000004</v>
      </c>
      <c r="BG102" s="9">
        <v>68.221310000000003</v>
      </c>
      <c r="BH102" s="9">
        <v>67.064440000000005</v>
      </c>
      <c r="BI102" s="9">
        <v>66.012789999999995</v>
      </c>
      <c r="BJ102" s="9">
        <v>65.638660000000002</v>
      </c>
      <c r="BK102" s="9">
        <v>66.118170000000006</v>
      </c>
      <c r="BL102" s="9">
        <v>69.644189999999995</v>
      </c>
      <c r="BM102" s="9">
        <v>75.485860000000002</v>
      </c>
      <c r="BN102" s="9">
        <v>81.197149999999993</v>
      </c>
      <c r="BO102" s="9">
        <v>85.362589999999997</v>
      </c>
      <c r="BP102" s="9">
        <v>88.611779999999996</v>
      </c>
      <c r="BQ102" s="9">
        <v>90.985069999999993</v>
      </c>
      <c r="BR102" s="9">
        <v>92.617040000000003</v>
      </c>
      <c r="BS102" s="9">
        <v>93.476389999999995</v>
      </c>
      <c r="BT102" s="9">
        <v>93.455510000000004</v>
      </c>
      <c r="BU102" s="9">
        <v>92.75215</v>
      </c>
      <c r="BV102" s="9">
        <v>91.088130000000007</v>
      </c>
      <c r="BW102" s="9">
        <v>88.783199999999994</v>
      </c>
      <c r="BX102" s="9">
        <v>85.517409999999998</v>
      </c>
      <c r="BY102" s="9">
        <v>81.494450000000001</v>
      </c>
      <c r="BZ102" s="9">
        <v>78.594610000000003</v>
      </c>
      <c r="CA102" s="9">
        <v>75.79392</v>
      </c>
      <c r="CB102" s="9">
        <v>0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v>0</v>
      </c>
      <c r="CN102" s="9">
        <v>0</v>
      </c>
      <c r="CO102" s="9">
        <v>0</v>
      </c>
      <c r="CP102" s="9">
        <v>0</v>
      </c>
      <c r="CQ102" s="9">
        <v>0</v>
      </c>
      <c r="CR102" s="9">
        <v>0</v>
      </c>
      <c r="CS102" s="9">
        <v>0</v>
      </c>
      <c r="CT102" s="9">
        <v>0</v>
      </c>
      <c r="CU102" s="9">
        <v>0</v>
      </c>
      <c r="CV102" s="9">
        <v>0</v>
      </c>
      <c r="CW102" s="9">
        <v>0</v>
      </c>
      <c r="CX102" s="9">
        <v>0</v>
      </c>
      <c r="CY102" s="9">
        <v>0</v>
      </c>
      <c r="CZ102" s="9">
        <v>0</v>
      </c>
    </row>
    <row r="103" spans="1:104" x14ac:dyDescent="0.25">
      <c r="A103" s="9" t="s">
        <v>22</v>
      </c>
      <c r="B103" s="9" t="s">
        <v>21</v>
      </c>
      <c r="C103" s="9" t="s">
        <v>150</v>
      </c>
      <c r="D103" s="9">
        <v>2024</v>
      </c>
      <c r="E103" s="9">
        <v>6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74.384289999999993</v>
      </c>
      <c r="BE103" s="9">
        <v>72.889470000000003</v>
      </c>
      <c r="BF103" s="9">
        <v>71.693579999999997</v>
      </c>
      <c r="BG103" s="9">
        <v>70.432239999999993</v>
      </c>
      <c r="BH103" s="9">
        <v>69.219189999999998</v>
      </c>
      <c r="BI103" s="9">
        <v>67.901240000000001</v>
      </c>
      <c r="BJ103" s="9">
        <v>67.283079999999998</v>
      </c>
      <c r="BK103" s="9">
        <v>68.180509999999998</v>
      </c>
      <c r="BL103" s="9">
        <v>71.749420000000001</v>
      </c>
      <c r="BM103" s="9">
        <v>76.752459999999999</v>
      </c>
      <c r="BN103" s="9">
        <v>81.761229999999998</v>
      </c>
      <c r="BO103" s="9">
        <v>85.841390000000004</v>
      </c>
      <c r="BP103" s="9">
        <v>88.893389999999997</v>
      </c>
      <c r="BQ103" s="9">
        <v>91.207499999999996</v>
      </c>
      <c r="BR103" s="9">
        <v>92.861810000000006</v>
      </c>
      <c r="BS103" s="9">
        <v>93.570939999999993</v>
      </c>
      <c r="BT103" s="9">
        <v>94.208889999999997</v>
      </c>
      <c r="BU103" s="9">
        <v>93.763300000000001</v>
      </c>
      <c r="BV103" s="9">
        <v>92.605109999999996</v>
      </c>
      <c r="BW103" s="9">
        <v>90.685140000000004</v>
      </c>
      <c r="BX103" s="9">
        <v>87.219759999999994</v>
      </c>
      <c r="BY103" s="9">
        <v>83.084389999999999</v>
      </c>
      <c r="BZ103" s="9">
        <v>80.247489999999999</v>
      </c>
      <c r="CA103" s="9">
        <v>78.253900000000002</v>
      </c>
      <c r="CB103" s="9">
        <v>0</v>
      </c>
      <c r="CC103" s="9">
        <v>0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>
        <v>0</v>
      </c>
      <c r="CY103" s="9">
        <v>0</v>
      </c>
      <c r="CZ103" s="9">
        <v>0</v>
      </c>
    </row>
    <row r="104" spans="1:104" x14ac:dyDescent="0.25">
      <c r="A104" s="9" t="s">
        <v>22</v>
      </c>
      <c r="B104" s="9" t="s">
        <v>21</v>
      </c>
      <c r="C104" s="9" t="s">
        <v>150</v>
      </c>
      <c r="D104" s="9">
        <v>2024</v>
      </c>
      <c r="E104" s="9">
        <v>7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76.706019999999995</v>
      </c>
      <c r="BE104" s="9">
        <v>75.647779999999997</v>
      </c>
      <c r="BF104" s="9">
        <v>74.406880000000001</v>
      </c>
      <c r="BG104" s="9">
        <v>73.499880000000005</v>
      </c>
      <c r="BH104" s="9">
        <v>72.675619999999995</v>
      </c>
      <c r="BI104" s="9">
        <v>71.885819999999995</v>
      </c>
      <c r="BJ104" s="9">
        <v>71.400599999999997</v>
      </c>
      <c r="BK104" s="9">
        <v>71.73</v>
      </c>
      <c r="BL104" s="9">
        <v>74.906210000000002</v>
      </c>
      <c r="BM104" s="9">
        <v>79.815619999999996</v>
      </c>
      <c r="BN104" s="9">
        <v>84.545670000000001</v>
      </c>
      <c r="BO104" s="9">
        <v>88.362189999999998</v>
      </c>
      <c r="BP104" s="9">
        <v>90.781999999999996</v>
      </c>
      <c r="BQ104" s="9">
        <v>92.795779999999993</v>
      </c>
      <c r="BR104" s="9">
        <v>94.328879999999998</v>
      </c>
      <c r="BS104" s="9">
        <v>94.878129999999999</v>
      </c>
      <c r="BT104" s="9">
        <v>95.297939999999997</v>
      </c>
      <c r="BU104" s="9">
        <v>94.585099999999997</v>
      </c>
      <c r="BV104" s="9">
        <v>93.138530000000003</v>
      </c>
      <c r="BW104" s="9">
        <v>91.132630000000006</v>
      </c>
      <c r="BX104" s="9">
        <v>88.103170000000006</v>
      </c>
      <c r="BY104" s="9">
        <v>84.861369999999994</v>
      </c>
      <c r="BZ104" s="9">
        <v>82.37679</v>
      </c>
      <c r="CA104" s="9">
        <v>80.702510000000004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>
        <v>0</v>
      </c>
      <c r="CV104" s="9">
        <v>0</v>
      </c>
      <c r="CW104" s="9">
        <v>0</v>
      </c>
      <c r="CX104" s="9">
        <v>0</v>
      </c>
      <c r="CY104" s="9">
        <v>0</v>
      </c>
      <c r="CZ104" s="9">
        <v>0</v>
      </c>
    </row>
    <row r="105" spans="1:104" x14ac:dyDescent="0.25">
      <c r="A105" s="9" t="s">
        <v>22</v>
      </c>
      <c r="B105" s="9" t="s">
        <v>21</v>
      </c>
      <c r="C105" s="9" t="s">
        <v>150</v>
      </c>
      <c r="D105" s="9">
        <v>2024</v>
      </c>
      <c r="E105" s="9">
        <v>8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78.283469999999994</v>
      </c>
      <c r="BE105" s="9">
        <v>77.267849999999996</v>
      </c>
      <c r="BF105" s="9">
        <v>75.959180000000003</v>
      </c>
      <c r="BG105" s="9">
        <v>75.138570000000001</v>
      </c>
      <c r="BH105" s="9">
        <v>74.297600000000003</v>
      </c>
      <c r="BI105" s="9">
        <v>73.565340000000006</v>
      </c>
      <c r="BJ105" s="9">
        <v>72.940190000000001</v>
      </c>
      <c r="BK105" s="9">
        <v>72.901660000000007</v>
      </c>
      <c r="BL105" s="9">
        <v>75.568920000000006</v>
      </c>
      <c r="BM105" s="9">
        <v>80.079059999999998</v>
      </c>
      <c r="BN105" s="9">
        <v>84.494370000000004</v>
      </c>
      <c r="BO105" s="9">
        <v>88.959800000000001</v>
      </c>
      <c r="BP105" s="9">
        <v>92.421260000000004</v>
      </c>
      <c r="BQ105" s="9">
        <v>95.004429999999999</v>
      </c>
      <c r="BR105" s="9">
        <v>96.541910000000001</v>
      </c>
      <c r="BS105" s="9">
        <v>96.907529999999994</v>
      </c>
      <c r="BT105" s="9">
        <v>96.652469999999994</v>
      </c>
      <c r="BU105" s="9">
        <v>95.786590000000004</v>
      </c>
      <c r="BV105" s="9">
        <v>94.928370000000001</v>
      </c>
      <c r="BW105" s="9">
        <v>92.67577</v>
      </c>
      <c r="BX105" s="9">
        <v>88.990589999999997</v>
      </c>
      <c r="BY105" s="9">
        <v>85.559129999999996</v>
      </c>
      <c r="BZ105" s="9">
        <v>83.106520000000003</v>
      </c>
      <c r="CA105" s="9">
        <v>81.117769999999993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9">
        <v>0</v>
      </c>
      <c r="CU105" s="9">
        <v>0</v>
      </c>
      <c r="CV105" s="9">
        <v>0</v>
      </c>
      <c r="CW105" s="9">
        <v>0</v>
      </c>
      <c r="CX105" s="9">
        <v>0</v>
      </c>
      <c r="CY105" s="9">
        <v>0</v>
      </c>
      <c r="CZ105" s="9">
        <v>0</v>
      </c>
    </row>
    <row r="106" spans="1:104" x14ac:dyDescent="0.25">
      <c r="A106" s="9" t="s">
        <v>22</v>
      </c>
      <c r="B106" s="9" t="s">
        <v>21</v>
      </c>
      <c r="C106" s="9" t="s">
        <v>150</v>
      </c>
      <c r="D106" s="9">
        <v>2024</v>
      </c>
      <c r="E106" s="9">
        <v>9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78.937150000000003</v>
      </c>
      <c r="BE106" s="9">
        <v>77.492840000000001</v>
      </c>
      <c r="BF106" s="9">
        <v>76.348039999999997</v>
      </c>
      <c r="BG106" s="9">
        <v>75.562460000000002</v>
      </c>
      <c r="BH106" s="9">
        <v>74.516239999999996</v>
      </c>
      <c r="BI106" s="9">
        <v>73.441879999999998</v>
      </c>
      <c r="BJ106" s="9">
        <v>72.90352</v>
      </c>
      <c r="BK106" s="9">
        <v>72.682370000000006</v>
      </c>
      <c r="BL106" s="9">
        <v>74.712810000000005</v>
      </c>
      <c r="BM106" s="9">
        <v>79.171419999999998</v>
      </c>
      <c r="BN106" s="9">
        <v>84.331119999999999</v>
      </c>
      <c r="BO106" s="9">
        <v>89.280240000000006</v>
      </c>
      <c r="BP106" s="9">
        <v>93.264589999999998</v>
      </c>
      <c r="BQ106" s="9">
        <v>96.050740000000005</v>
      </c>
      <c r="BR106" s="9">
        <v>97.20908</v>
      </c>
      <c r="BS106" s="9">
        <v>97.722830000000002</v>
      </c>
      <c r="BT106" s="9">
        <v>97.64555</v>
      </c>
      <c r="BU106" s="9">
        <v>96.915059999999997</v>
      </c>
      <c r="BV106" s="9">
        <v>95.516720000000007</v>
      </c>
      <c r="BW106" s="9">
        <v>92.781130000000005</v>
      </c>
      <c r="BX106" s="9">
        <v>88.707089999999994</v>
      </c>
      <c r="BY106" s="9">
        <v>85.372500000000002</v>
      </c>
      <c r="BZ106" s="9">
        <v>82.835949999999997</v>
      </c>
      <c r="CA106" s="9">
        <v>80.795529999999999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v>0</v>
      </c>
      <c r="CN106" s="9">
        <v>0</v>
      </c>
      <c r="CO106" s="9">
        <v>0</v>
      </c>
      <c r="CP106" s="9">
        <v>0</v>
      </c>
      <c r="CQ106" s="9">
        <v>0</v>
      </c>
      <c r="CR106" s="9">
        <v>0</v>
      </c>
      <c r="CS106" s="9">
        <v>0</v>
      </c>
      <c r="CT106" s="9">
        <v>0</v>
      </c>
      <c r="CU106" s="9">
        <v>0</v>
      </c>
      <c r="CV106" s="9">
        <v>0</v>
      </c>
      <c r="CW106" s="9">
        <v>0</v>
      </c>
      <c r="CX106" s="9">
        <v>0</v>
      </c>
      <c r="CY106" s="9">
        <v>0</v>
      </c>
      <c r="CZ106" s="9">
        <v>0</v>
      </c>
    </row>
    <row r="107" spans="1:104" x14ac:dyDescent="0.25">
      <c r="A107" s="9" t="s">
        <v>22</v>
      </c>
      <c r="B107" s="9" t="s">
        <v>21</v>
      </c>
      <c r="C107" s="9" t="s">
        <v>150</v>
      </c>
      <c r="D107" s="9">
        <v>2024</v>
      </c>
      <c r="E107" s="9">
        <v>10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74.489590000000007</v>
      </c>
      <c r="BE107" s="9">
        <v>73.497960000000006</v>
      </c>
      <c r="BF107" s="9">
        <v>72.687309999999997</v>
      </c>
      <c r="BG107" s="9">
        <v>71.364750000000001</v>
      </c>
      <c r="BH107" s="9">
        <v>70.275570000000002</v>
      </c>
      <c r="BI107" s="9">
        <v>69.360600000000005</v>
      </c>
      <c r="BJ107" s="9">
        <v>68.86139</v>
      </c>
      <c r="BK107" s="9">
        <v>68.463489999999993</v>
      </c>
      <c r="BL107" s="9">
        <v>69.210130000000007</v>
      </c>
      <c r="BM107" s="9">
        <v>72.900090000000006</v>
      </c>
      <c r="BN107" s="9">
        <v>77.778310000000005</v>
      </c>
      <c r="BO107" s="9">
        <v>82.699389999999994</v>
      </c>
      <c r="BP107" s="9">
        <v>86.587890000000002</v>
      </c>
      <c r="BQ107" s="9">
        <v>89.403949999999995</v>
      </c>
      <c r="BR107" s="9">
        <v>90.770920000000004</v>
      </c>
      <c r="BS107" s="9">
        <v>91.196240000000003</v>
      </c>
      <c r="BT107" s="9">
        <v>90.70899</v>
      </c>
      <c r="BU107" s="9">
        <v>89.443640000000002</v>
      </c>
      <c r="BV107" s="9">
        <v>87.172319999999999</v>
      </c>
      <c r="BW107" s="9">
        <v>84.037090000000006</v>
      </c>
      <c r="BX107" s="9">
        <v>80.754369999999994</v>
      </c>
      <c r="BY107" s="9">
        <v>78.384379999999993</v>
      </c>
      <c r="BZ107" s="9">
        <v>76.523120000000006</v>
      </c>
      <c r="CA107" s="9">
        <v>74.847049999999996</v>
      </c>
      <c r="CB107" s="9">
        <v>0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0</v>
      </c>
      <c r="CW107" s="9">
        <v>0</v>
      </c>
      <c r="CX107" s="9">
        <v>0</v>
      </c>
      <c r="CY107" s="9">
        <v>0</v>
      </c>
      <c r="CZ107" s="9">
        <v>0</v>
      </c>
    </row>
    <row r="108" spans="1:104" x14ac:dyDescent="0.25">
      <c r="A108" s="9" t="s">
        <v>22</v>
      </c>
      <c r="B108" s="9" t="s">
        <v>21</v>
      </c>
      <c r="C108" s="9" t="s">
        <v>150</v>
      </c>
      <c r="D108" s="9">
        <v>2024</v>
      </c>
      <c r="E108" s="9">
        <v>11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60.921289999999999</v>
      </c>
      <c r="BE108" s="9">
        <v>59.633270000000003</v>
      </c>
      <c r="BF108" s="9">
        <v>58.704120000000003</v>
      </c>
      <c r="BG108" s="9">
        <v>57.643610000000002</v>
      </c>
      <c r="BH108" s="9">
        <v>56.725940000000001</v>
      </c>
      <c r="BI108" s="9">
        <v>55.937350000000002</v>
      </c>
      <c r="BJ108" s="9">
        <v>55.515360000000001</v>
      </c>
      <c r="BK108" s="9">
        <v>55.488289999999999</v>
      </c>
      <c r="BL108" s="9">
        <v>57.45111</v>
      </c>
      <c r="BM108" s="9">
        <v>61.781390000000002</v>
      </c>
      <c r="BN108" s="9">
        <v>67.195869999999999</v>
      </c>
      <c r="BO108" s="9">
        <v>71.537430000000001</v>
      </c>
      <c r="BP108" s="9">
        <v>74.480860000000007</v>
      </c>
      <c r="BQ108" s="9">
        <v>76.291589999999999</v>
      </c>
      <c r="BR108" s="9">
        <v>77.527979999999999</v>
      </c>
      <c r="BS108" s="9">
        <v>77.83381</v>
      </c>
      <c r="BT108" s="9">
        <v>76.898560000000003</v>
      </c>
      <c r="BU108" s="9">
        <v>74.769080000000002</v>
      </c>
      <c r="BV108" s="9">
        <v>72.187110000000004</v>
      </c>
      <c r="BW108" s="9">
        <v>69.472470000000001</v>
      </c>
      <c r="BX108" s="9">
        <v>67.331789999999998</v>
      </c>
      <c r="BY108" s="9">
        <v>65.506630000000001</v>
      </c>
      <c r="BZ108" s="9">
        <v>63.705869999999997</v>
      </c>
      <c r="CA108" s="9">
        <v>62.522190000000002</v>
      </c>
      <c r="CB108" s="9">
        <v>0</v>
      </c>
      <c r="CC108" s="9">
        <v>0</v>
      </c>
      <c r="CD108" s="9">
        <v>0</v>
      </c>
      <c r="CE108" s="9">
        <v>0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v>0</v>
      </c>
      <c r="CN108" s="9">
        <v>0</v>
      </c>
      <c r="CO108" s="9">
        <v>0</v>
      </c>
      <c r="CP108" s="9">
        <v>0</v>
      </c>
      <c r="CQ108" s="9">
        <v>0</v>
      </c>
      <c r="CR108" s="9">
        <v>0</v>
      </c>
      <c r="CS108" s="9">
        <v>0</v>
      </c>
      <c r="CT108" s="9">
        <v>0</v>
      </c>
      <c r="CU108" s="9">
        <v>0</v>
      </c>
      <c r="CV108" s="9">
        <v>0</v>
      </c>
      <c r="CW108" s="9">
        <v>0</v>
      </c>
      <c r="CX108" s="9">
        <v>0</v>
      </c>
      <c r="CY108" s="9">
        <v>0</v>
      </c>
      <c r="CZ108" s="9">
        <v>0</v>
      </c>
    </row>
    <row r="109" spans="1:104" x14ac:dyDescent="0.25">
      <c r="A109" s="9" t="s">
        <v>22</v>
      </c>
      <c r="B109" s="9" t="s">
        <v>21</v>
      </c>
      <c r="C109" s="9" t="s">
        <v>150</v>
      </c>
      <c r="D109" s="9">
        <v>2024</v>
      </c>
      <c r="E109" s="9">
        <v>12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42.903950000000002</v>
      </c>
      <c r="BE109" s="9">
        <v>42.194850000000002</v>
      </c>
      <c r="BF109" s="9">
        <v>41.633299999999998</v>
      </c>
      <c r="BG109" s="9">
        <v>41.273980000000002</v>
      </c>
      <c r="BH109" s="9">
        <v>40.746299999999998</v>
      </c>
      <c r="BI109" s="9">
        <v>40.079389999999997</v>
      </c>
      <c r="BJ109" s="9">
        <v>40.024090000000001</v>
      </c>
      <c r="BK109" s="9">
        <v>39.962609999999998</v>
      </c>
      <c r="BL109" s="9">
        <v>40.538060000000002</v>
      </c>
      <c r="BM109" s="9">
        <v>42.688389999999998</v>
      </c>
      <c r="BN109" s="9">
        <v>45.25714</v>
      </c>
      <c r="BO109" s="9">
        <v>47.770879999999998</v>
      </c>
      <c r="BP109" s="9">
        <v>49.290819999999997</v>
      </c>
      <c r="BQ109" s="9">
        <v>49.91872</v>
      </c>
      <c r="BR109" s="9">
        <v>50.350610000000003</v>
      </c>
      <c r="BS109" s="9">
        <v>50.609650000000002</v>
      </c>
      <c r="BT109" s="9">
        <v>50.018920000000001</v>
      </c>
      <c r="BU109" s="9">
        <v>48.644010000000002</v>
      </c>
      <c r="BV109" s="9">
        <v>46.94753</v>
      </c>
      <c r="BW109" s="9">
        <v>45.872669999999999</v>
      </c>
      <c r="BX109" s="9">
        <v>44.898780000000002</v>
      </c>
      <c r="BY109" s="9">
        <v>43.859310000000001</v>
      </c>
      <c r="BZ109" s="9">
        <v>43.17915</v>
      </c>
      <c r="CA109" s="9">
        <v>42.699109999999997</v>
      </c>
      <c r="CB109" s="9">
        <v>0</v>
      </c>
      <c r="CC109" s="9">
        <v>0</v>
      </c>
      <c r="CD109" s="9">
        <v>0</v>
      </c>
      <c r="CE109" s="9">
        <v>0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v>0</v>
      </c>
      <c r="CN109" s="9">
        <v>0</v>
      </c>
      <c r="CO109" s="9">
        <v>0</v>
      </c>
      <c r="CP109" s="9">
        <v>0</v>
      </c>
      <c r="CQ109" s="9">
        <v>0</v>
      </c>
      <c r="CR109" s="9">
        <v>0</v>
      </c>
      <c r="CS109" s="9">
        <v>0</v>
      </c>
      <c r="CT109" s="9">
        <v>0</v>
      </c>
      <c r="CU109" s="9">
        <v>0</v>
      </c>
      <c r="CV109" s="9">
        <v>0</v>
      </c>
      <c r="CW109" s="9">
        <v>0</v>
      </c>
      <c r="CX109" s="9">
        <v>0</v>
      </c>
      <c r="CY109" s="9">
        <v>0</v>
      </c>
      <c r="CZ109" s="9">
        <v>0</v>
      </c>
    </row>
    <row r="110" spans="1:104" x14ac:dyDescent="0.25">
      <c r="A110" s="9" t="s">
        <v>22</v>
      </c>
      <c r="B110" s="9" t="s">
        <v>21</v>
      </c>
      <c r="C110" s="9" t="s">
        <v>150</v>
      </c>
      <c r="D110" s="9">
        <v>2025</v>
      </c>
      <c r="E110" s="9">
        <v>1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39.944049999999997</v>
      </c>
      <c r="BE110" s="9">
        <v>39.423900000000003</v>
      </c>
      <c r="BF110" s="9">
        <v>38.684469999999997</v>
      </c>
      <c r="BG110" s="9">
        <v>37.922800000000002</v>
      </c>
      <c r="BH110" s="9">
        <v>37.441830000000003</v>
      </c>
      <c r="BI110" s="9">
        <v>36.94867</v>
      </c>
      <c r="BJ110" s="9">
        <v>36.507809999999999</v>
      </c>
      <c r="BK110" s="9">
        <v>36.167070000000002</v>
      </c>
      <c r="BL110" s="9">
        <v>36.653950000000002</v>
      </c>
      <c r="BM110" s="9">
        <v>39.36656</v>
      </c>
      <c r="BN110" s="9">
        <v>42.540019999999998</v>
      </c>
      <c r="BO110" s="9">
        <v>44.987499999999997</v>
      </c>
      <c r="BP110" s="9">
        <v>46.692659999999997</v>
      </c>
      <c r="BQ110" s="9">
        <v>47.88505</v>
      </c>
      <c r="BR110" s="9">
        <v>48.907870000000003</v>
      </c>
      <c r="BS110" s="9">
        <v>49.253300000000003</v>
      </c>
      <c r="BT110" s="9">
        <v>48.894179999999999</v>
      </c>
      <c r="BU110" s="9">
        <v>47.806629999999998</v>
      </c>
      <c r="BV110" s="9">
        <v>45.857030000000002</v>
      </c>
      <c r="BW110" s="9">
        <v>44.700980000000001</v>
      </c>
      <c r="BX110" s="9">
        <v>43.591679999999997</v>
      </c>
      <c r="BY110" s="9">
        <v>43.105690000000003</v>
      </c>
      <c r="BZ110" s="9">
        <v>42.359909999999999</v>
      </c>
      <c r="CA110" s="9">
        <v>41.62086</v>
      </c>
      <c r="CB110" s="9">
        <v>0</v>
      </c>
      <c r="CC110" s="9">
        <v>0</v>
      </c>
      <c r="CD110" s="9">
        <v>0</v>
      </c>
      <c r="CE110" s="9">
        <v>0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v>0</v>
      </c>
      <c r="CN110" s="9">
        <v>0</v>
      </c>
      <c r="CO110" s="9">
        <v>0</v>
      </c>
      <c r="CP110" s="9">
        <v>0</v>
      </c>
      <c r="CQ110" s="9">
        <v>0</v>
      </c>
      <c r="CR110" s="9">
        <v>0</v>
      </c>
      <c r="CS110" s="9">
        <v>0</v>
      </c>
      <c r="CT110" s="9">
        <v>0</v>
      </c>
      <c r="CU110" s="9">
        <v>0</v>
      </c>
      <c r="CV110" s="9">
        <v>0</v>
      </c>
      <c r="CW110" s="9">
        <v>0</v>
      </c>
      <c r="CX110" s="9">
        <v>0</v>
      </c>
      <c r="CY110" s="9">
        <v>0</v>
      </c>
      <c r="CZ110" s="9">
        <v>0</v>
      </c>
    </row>
    <row r="111" spans="1:104" x14ac:dyDescent="0.25">
      <c r="A111" s="9" t="s">
        <v>22</v>
      </c>
      <c r="B111" s="9" t="s">
        <v>21</v>
      </c>
      <c r="C111" s="9" t="s">
        <v>150</v>
      </c>
      <c r="D111" s="9">
        <v>2025</v>
      </c>
      <c r="E111" s="9">
        <v>2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47.560470000000002</v>
      </c>
      <c r="BE111" s="9">
        <v>47.129460000000002</v>
      </c>
      <c r="BF111" s="9">
        <v>46.809069999999998</v>
      </c>
      <c r="BG111" s="9">
        <v>46.326450000000001</v>
      </c>
      <c r="BH111" s="9">
        <v>45.820900000000002</v>
      </c>
      <c r="BI111" s="9">
        <v>45.27234</v>
      </c>
      <c r="BJ111" s="9">
        <v>44.707689999999999</v>
      </c>
      <c r="BK111" s="9">
        <v>44.932130000000001</v>
      </c>
      <c r="BL111" s="9">
        <v>45.916789999999999</v>
      </c>
      <c r="BM111" s="9">
        <v>49.168770000000002</v>
      </c>
      <c r="BN111" s="9">
        <v>52.308399999999999</v>
      </c>
      <c r="BO111" s="9">
        <v>55.249220000000001</v>
      </c>
      <c r="BP111" s="9">
        <v>57.034489999999998</v>
      </c>
      <c r="BQ111" s="9">
        <v>58.138420000000004</v>
      </c>
      <c r="BR111" s="9">
        <v>58.913049999999998</v>
      </c>
      <c r="BS111" s="9">
        <v>59.27028</v>
      </c>
      <c r="BT111" s="9">
        <v>58.483020000000003</v>
      </c>
      <c r="BU111" s="9">
        <v>57.565689999999996</v>
      </c>
      <c r="BV111" s="9">
        <v>55.566220000000001</v>
      </c>
      <c r="BW111" s="9">
        <v>53.52008</v>
      </c>
      <c r="BX111" s="9">
        <v>52.090710000000001</v>
      </c>
      <c r="BY111" s="9">
        <v>50.78445</v>
      </c>
      <c r="BZ111" s="9">
        <v>49.665790000000001</v>
      </c>
      <c r="CA111" s="9">
        <v>48.312069999999999</v>
      </c>
      <c r="CB111" s="9">
        <v>0</v>
      </c>
      <c r="CC111" s="9">
        <v>0</v>
      </c>
      <c r="CD111" s="9">
        <v>0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v>0</v>
      </c>
      <c r="CN111" s="9">
        <v>0</v>
      </c>
      <c r="CO111" s="9">
        <v>0</v>
      </c>
      <c r="CP111" s="9">
        <v>0</v>
      </c>
      <c r="CQ111" s="9">
        <v>0</v>
      </c>
      <c r="CR111" s="9">
        <v>0</v>
      </c>
      <c r="CS111" s="9">
        <v>0</v>
      </c>
      <c r="CT111" s="9">
        <v>0</v>
      </c>
      <c r="CU111" s="9">
        <v>0</v>
      </c>
      <c r="CV111" s="9">
        <v>0</v>
      </c>
      <c r="CW111" s="9">
        <v>0</v>
      </c>
      <c r="CX111" s="9">
        <v>0</v>
      </c>
      <c r="CY111" s="9">
        <v>0</v>
      </c>
      <c r="CZ111" s="9">
        <v>0</v>
      </c>
    </row>
    <row r="112" spans="1:104" x14ac:dyDescent="0.25">
      <c r="A112" s="9" t="s">
        <v>22</v>
      </c>
      <c r="B112" s="9" t="s">
        <v>21</v>
      </c>
      <c r="C112" s="9" t="s">
        <v>150</v>
      </c>
      <c r="D112" s="9">
        <v>2025</v>
      </c>
      <c r="E112" s="9">
        <v>3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9">
        <v>58.886830000000003</v>
      </c>
      <c r="BE112" s="9">
        <v>57.3324</v>
      </c>
      <c r="BF112" s="9">
        <v>56.337020000000003</v>
      </c>
      <c r="BG112" s="9">
        <v>55.617130000000003</v>
      </c>
      <c r="BH112" s="9">
        <v>54.581429999999997</v>
      </c>
      <c r="BI112" s="9">
        <v>53.626530000000002</v>
      </c>
      <c r="BJ112" s="9">
        <v>52.906149999999997</v>
      </c>
      <c r="BK112" s="9">
        <v>53.487690000000001</v>
      </c>
      <c r="BL112" s="9">
        <v>56.765360000000001</v>
      </c>
      <c r="BM112" s="9">
        <v>61.682830000000003</v>
      </c>
      <c r="BN112" s="9">
        <v>67.0411</v>
      </c>
      <c r="BO112" s="9">
        <v>71.489900000000006</v>
      </c>
      <c r="BP112" s="9">
        <v>74.573869999999999</v>
      </c>
      <c r="BQ112" s="9">
        <v>76.459370000000007</v>
      </c>
      <c r="BR112" s="9">
        <v>77.495500000000007</v>
      </c>
      <c r="BS112" s="9">
        <v>78.227519999999998</v>
      </c>
      <c r="BT112" s="9">
        <v>78.034949999999995</v>
      </c>
      <c r="BU112" s="9">
        <v>76.913439999999994</v>
      </c>
      <c r="BV112" s="9">
        <v>74.555980000000005</v>
      </c>
      <c r="BW112" s="9">
        <v>71.166529999999995</v>
      </c>
      <c r="BX112" s="9">
        <v>68.020489999999995</v>
      </c>
      <c r="BY112" s="9">
        <v>65.050929999999994</v>
      </c>
      <c r="BZ112" s="9">
        <v>62.743519999999997</v>
      </c>
      <c r="CA112" s="9">
        <v>60.799990000000001</v>
      </c>
      <c r="CB112" s="9">
        <v>0</v>
      </c>
      <c r="CC112" s="9">
        <v>0</v>
      </c>
      <c r="CD112" s="9">
        <v>0</v>
      </c>
      <c r="CE112" s="9">
        <v>0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v>0</v>
      </c>
      <c r="CN112" s="9">
        <v>0</v>
      </c>
      <c r="CO112" s="9">
        <v>0</v>
      </c>
      <c r="CP112" s="9">
        <v>0</v>
      </c>
      <c r="CQ112" s="9">
        <v>0</v>
      </c>
      <c r="CR112" s="9">
        <v>0</v>
      </c>
      <c r="CS112" s="9">
        <v>0</v>
      </c>
      <c r="CT112" s="9">
        <v>0</v>
      </c>
      <c r="CU112" s="9">
        <v>0</v>
      </c>
      <c r="CV112" s="9">
        <v>0</v>
      </c>
      <c r="CW112" s="9">
        <v>0</v>
      </c>
      <c r="CX112" s="9">
        <v>0</v>
      </c>
      <c r="CY112" s="9">
        <v>0</v>
      </c>
      <c r="CZ112" s="9">
        <v>0</v>
      </c>
    </row>
    <row r="113" spans="1:104" x14ac:dyDescent="0.25">
      <c r="A113" s="9" t="s">
        <v>22</v>
      </c>
      <c r="B113" s="9" t="s">
        <v>21</v>
      </c>
      <c r="C113" s="9" t="s">
        <v>150</v>
      </c>
      <c r="D113" s="9">
        <v>2025</v>
      </c>
      <c r="E113" s="9">
        <v>4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9">
        <v>0</v>
      </c>
      <c r="BD113" s="9">
        <v>70.333309999999997</v>
      </c>
      <c r="BE113" s="9">
        <v>68.623360000000005</v>
      </c>
      <c r="BF113" s="9">
        <v>66.618880000000004</v>
      </c>
      <c r="BG113" s="9">
        <v>64.964299999999994</v>
      </c>
      <c r="BH113" s="9">
        <v>63.797080000000001</v>
      </c>
      <c r="BI113" s="9">
        <v>62.708260000000003</v>
      </c>
      <c r="BJ113" s="9">
        <v>61.95185</v>
      </c>
      <c r="BK113" s="9">
        <v>61.966639999999998</v>
      </c>
      <c r="BL113" s="9">
        <v>65.107690000000005</v>
      </c>
      <c r="BM113" s="9">
        <v>70.878050000000002</v>
      </c>
      <c r="BN113" s="9">
        <v>76.855770000000007</v>
      </c>
      <c r="BO113" s="9">
        <v>82.174310000000006</v>
      </c>
      <c r="BP113" s="9">
        <v>85.937920000000005</v>
      </c>
      <c r="BQ113" s="9">
        <v>88.137069999999994</v>
      </c>
      <c r="BR113" s="9">
        <v>89.344099999999997</v>
      </c>
      <c r="BS113" s="9">
        <v>90.14282</v>
      </c>
      <c r="BT113" s="9">
        <v>90.266260000000003</v>
      </c>
      <c r="BU113" s="9">
        <v>89.670580000000001</v>
      </c>
      <c r="BV113" s="9">
        <v>88.142110000000002</v>
      </c>
      <c r="BW113" s="9">
        <v>84.934269999999998</v>
      </c>
      <c r="BX113" s="9">
        <v>80.390240000000006</v>
      </c>
      <c r="BY113" s="9">
        <v>76.580659999999995</v>
      </c>
      <c r="BZ113" s="9">
        <v>73.778940000000006</v>
      </c>
      <c r="CA113" s="9">
        <v>71.497579999999999</v>
      </c>
      <c r="CB113" s="9">
        <v>0</v>
      </c>
      <c r="CC113" s="9">
        <v>0</v>
      </c>
      <c r="CD113" s="9">
        <v>0</v>
      </c>
      <c r="CE113" s="9">
        <v>0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v>0</v>
      </c>
      <c r="CN113" s="9">
        <v>0</v>
      </c>
      <c r="CO113" s="9">
        <v>0</v>
      </c>
      <c r="CP113" s="9">
        <v>0</v>
      </c>
      <c r="CQ113" s="9">
        <v>0</v>
      </c>
      <c r="CR113" s="9">
        <v>0</v>
      </c>
      <c r="CS113" s="9">
        <v>0</v>
      </c>
      <c r="CT113" s="9">
        <v>0</v>
      </c>
      <c r="CU113" s="9">
        <v>0</v>
      </c>
      <c r="CV113" s="9">
        <v>0</v>
      </c>
      <c r="CW113" s="9">
        <v>0</v>
      </c>
      <c r="CX113" s="9">
        <v>0</v>
      </c>
      <c r="CY113" s="9">
        <v>0</v>
      </c>
      <c r="CZ113" s="9">
        <v>0</v>
      </c>
    </row>
    <row r="114" spans="1:104" x14ac:dyDescent="0.25">
      <c r="A114" s="9" t="s">
        <v>22</v>
      </c>
      <c r="B114" s="9" t="s">
        <v>21</v>
      </c>
      <c r="C114" s="9" t="s">
        <v>150</v>
      </c>
      <c r="D114" s="9">
        <v>2025</v>
      </c>
      <c r="E114" s="9">
        <v>5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  <c r="BD114" s="9">
        <v>72.601420000000005</v>
      </c>
      <c r="BE114" s="9">
        <v>70.879940000000005</v>
      </c>
      <c r="BF114" s="9">
        <v>69.274190000000004</v>
      </c>
      <c r="BG114" s="9">
        <v>68.221310000000003</v>
      </c>
      <c r="BH114" s="9">
        <v>67.064440000000005</v>
      </c>
      <c r="BI114" s="9">
        <v>66.012789999999995</v>
      </c>
      <c r="BJ114" s="9">
        <v>65.638660000000002</v>
      </c>
      <c r="BK114" s="9">
        <v>66.118170000000006</v>
      </c>
      <c r="BL114" s="9">
        <v>69.644189999999995</v>
      </c>
      <c r="BM114" s="9">
        <v>75.485860000000002</v>
      </c>
      <c r="BN114" s="9">
        <v>81.197149999999993</v>
      </c>
      <c r="BO114" s="9">
        <v>85.362589999999997</v>
      </c>
      <c r="BP114" s="9">
        <v>88.611779999999996</v>
      </c>
      <c r="BQ114" s="9">
        <v>90.985069999999993</v>
      </c>
      <c r="BR114" s="9">
        <v>92.617040000000003</v>
      </c>
      <c r="BS114" s="9">
        <v>93.476389999999995</v>
      </c>
      <c r="BT114" s="9">
        <v>93.455510000000004</v>
      </c>
      <c r="BU114" s="9">
        <v>92.75215</v>
      </c>
      <c r="BV114" s="9">
        <v>91.088130000000007</v>
      </c>
      <c r="BW114" s="9">
        <v>88.783199999999994</v>
      </c>
      <c r="BX114" s="9">
        <v>85.517409999999998</v>
      </c>
      <c r="BY114" s="9">
        <v>81.494450000000001</v>
      </c>
      <c r="BZ114" s="9">
        <v>78.594610000000003</v>
      </c>
      <c r="CA114" s="9">
        <v>75.79392</v>
      </c>
      <c r="CB114" s="9">
        <v>0</v>
      </c>
      <c r="CC114" s="9">
        <v>0</v>
      </c>
      <c r="CD114" s="9">
        <v>0</v>
      </c>
      <c r="CE114" s="9">
        <v>0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v>0</v>
      </c>
      <c r="CN114" s="9">
        <v>0</v>
      </c>
      <c r="CO114" s="9">
        <v>0</v>
      </c>
      <c r="CP114" s="9">
        <v>0</v>
      </c>
      <c r="CQ114" s="9">
        <v>0</v>
      </c>
      <c r="CR114" s="9">
        <v>0</v>
      </c>
      <c r="CS114" s="9">
        <v>0</v>
      </c>
      <c r="CT114" s="9">
        <v>0</v>
      </c>
      <c r="CU114" s="9">
        <v>0</v>
      </c>
      <c r="CV114" s="9">
        <v>0</v>
      </c>
      <c r="CW114" s="9">
        <v>0</v>
      </c>
      <c r="CX114" s="9">
        <v>0</v>
      </c>
      <c r="CY114" s="9">
        <v>0</v>
      </c>
      <c r="CZ114" s="9">
        <v>0</v>
      </c>
    </row>
    <row r="115" spans="1:104" x14ac:dyDescent="0.25">
      <c r="A115" s="9" t="s">
        <v>22</v>
      </c>
      <c r="B115" s="9" t="s">
        <v>21</v>
      </c>
      <c r="C115" s="9" t="s">
        <v>150</v>
      </c>
      <c r="D115" s="9">
        <v>2025</v>
      </c>
      <c r="E115" s="9">
        <v>6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74.384289999999993</v>
      </c>
      <c r="BE115" s="9">
        <v>72.889470000000003</v>
      </c>
      <c r="BF115" s="9">
        <v>71.693579999999997</v>
      </c>
      <c r="BG115" s="9">
        <v>70.432239999999993</v>
      </c>
      <c r="BH115" s="9">
        <v>69.219189999999998</v>
      </c>
      <c r="BI115" s="9">
        <v>67.901240000000001</v>
      </c>
      <c r="BJ115" s="9">
        <v>67.283079999999998</v>
      </c>
      <c r="BK115" s="9">
        <v>68.180509999999998</v>
      </c>
      <c r="BL115" s="9">
        <v>71.749420000000001</v>
      </c>
      <c r="BM115" s="9">
        <v>76.752459999999999</v>
      </c>
      <c r="BN115" s="9">
        <v>81.761229999999998</v>
      </c>
      <c r="BO115" s="9">
        <v>85.841390000000004</v>
      </c>
      <c r="BP115" s="9">
        <v>88.893389999999997</v>
      </c>
      <c r="BQ115" s="9">
        <v>91.207499999999996</v>
      </c>
      <c r="BR115" s="9">
        <v>92.861810000000006</v>
      </c>
      <c r="BS115" s="9">
        <v>93.570939999999993</v>
      </c>
      <c r="BT115" s="9">
        <v>94.208889999999997</v>
      </c>
      <c r="BU115" s="9">
        <v>93.763300000000001</v>
      </c>
      <c r="BV115" s="9">
        <v>92.605109999999996</v>
      </c>
      <c r="BW115" s="9">
        <v>90.685140000000004</v>
      </c>
      <c r="BX115" s="9">
        <v>87.219759999999994</v>
      </c>
      <c r="BY115" s="9">
        <v>83.084389999999999</v>
      </c>
      <c r="BZ115" s="9">
        <v>80.247489999999999</v>
      </c>
      <c r="CA115" s="9">
        <v>78.253900000000002</v>
      </c>
      <c r="CB115" s="9">
        <v>0</v>
      </c>
      <c r="CC115" s="9">
        <v>0</v>
      </c>
      <c r="CD115" s="9">
        <v>0</v>
      </c>
      <c r="CE115" s="9">
        <v>0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v>0</v>
      </c>
      <c r="CN115" s="9">
        <v>0</v>
      </c>
      <c r="CO115" s="9">
        <v>0</v>
      </c>
      <c r="CP115" s="9">
        <v>0</v>
      </c>
      <c r="CQ115" s="9">
        <v>0</v>
      </c>
      <c r="CR115" s="9">
        <v>0</v>
      </c>
      <c r="CS115" s="9">
        <v>0</v>
      </c>
      <c r="CT115" s="9">
        <v>0</v>
      </c>
      <c r="CU115" s="9">
        <v>0</v>
      </c>
      <c r="CV115" s="9">
        <v>0</v>
      </c>
      <c r="CW115" s="9">
        <v>0</v>
      </c>
      <c r="CX115" s="9">
        <v>0</v>
      </c>
      <c r="CY115" s="9">
        <v>0</v>
      </c>
      <c r="CZ115" s="9">
        <v>0</v>
      </c>
    </row>
    <row r="116" spans="1:104" x14ac:dyDescent="0.25">
      <c r="A116" s="9" t="s">
        <v>22</v>
      </c>
      <c r="B116" s="9" t="s">
        <v>21</v>
      </c>
      <c r="C116" s="9" t="s">
        <v>150</v>
      </c>
      <c r="D116" s="9">
        <v>2025</v>
      </c>
      <c r="E116" s="9">
        <v>7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76.706019999999995</v>
      </c>
      <c r="BE116" s="9">
        <v>75.647779999999997</v>
      </c>
      <c r="BF116" s="9">
        <v>74.406880000000001</v>
      </c>
      <c r="BG116" s="9">
        <v>73.499880000000005</v>
      </c>
      <c r="BH116" s="9">
        <v>72.675619999999995</v>
      </c>
      <c r="BI116" s="9">
        <v>71.885819999999995</v>
      </c>
      <c r="BJ116" s="9">
        <v>71.400599999999997</v>
      </c>
      <c r="BK116" s="9">
        <v>71.73</v>
      </c>
      <c r="BL116" s="9">
        <v>74.906210000000002</v>
      </c>
      <c r="BM116" s="9">
        <v>79.815619999999996</v>
      </c>
      <c r="BN116" s="9">
        <v>84.545670000000001</v>
      </c>
      <c r="BO116" s="9">
        <v>88.362189999999998</v>
      </c>
      <c r="BP116" s="9">
        <v>90.781999999999996</v>
      </c>
      <c r="BQ116" s="9">
        <v>92.795779999999993</v>
      </c>
      <c r="BR116" s="9">
        <v>94.328879999999998</v>
      </c>
      <c r="BS116" s="9">
        <v>94.878129999999999</v>
      </c>
      <c r="BT116" s="9">
        <v>95.297939999999997</v>
      </c>
      <c r="BU116" s="9">
        <v>94.585099999999997</v>
      </c>
      <c r="BV116" s="9">
        <v>93.138530000000003</v>
      </c>
      <c r="BW116" s="9">
        <v>91.132630000000006</v>
      </c>
      <c r="BX116" s="9">
        <v>88.103170000000006</v>
      </c>
      <c r="BY116" s="9">
        <v>84.861369999999994</v>
      </c>
      <c r="BZ116" s="9">
        <v>82.37679</v>
      </c>
      <c r="CA116" s="9">
        <v>80.702510000000004</v>
      </c>
      <c r="CB116" s="9">
        <v>0</v>
      </c>
      <c r="CC116" s="9">
        <v>0</v>
      </c>
      <c r="CD116" s="9">
        <v>0</v>
      </c>
      <c r="CE116" s="9">
        <v>0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v>0</v>
      </c>
      <c r="CN116" s="9">
        <v>0</v>
      </c>
      <c r="CO116" s="9">
        <v>0</v>
      </c>
      <c r="CP116" s="9">
        <v>0</v>
      </c>
      <c r="CQ116" s="9">
        <v>0</v>
      </c>
      <c r="CR116" s="9">
        <v>0</v>
      </c>
      <c r="CS116" s="9">
        <v>0</v>
      </c>
      <c r="CT116" s="9">
        <v>0</v>
      </c>
      <c r="CU116" s="9">
        <v>0</v>
      </c>
      <c r="CV116" s="9">
        <v>0</v>
      </c>
      <c r="CW116" s="9">
        <v>0</v>
      </c>
      <c r="CX116" s="9">
        <v>0</v>
      </c>
      <c r="CY116" s="9">
        <v>0</v>
      </c>
      <c r="CZ116" s="9">
        <v>0</v>
      </c>
    </row>
    <row r="117" spans="1:104" x14ac:dyDescent="0.25">
      <c r="A117" s="9" t="s">
        <v>22</v>
      </c>
      <c r="B117" s="9" t="s">
        <v>21</v>
      </c>
      <c r="C117" s="9" t="s">
        <v>150</v>
      </c>
      <c r="D117" s="9">
        <v>2025</v>
      </c>
      <c r="E117" s="9">
        <v>8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  <c r="BD117" s="9">
        <v>78.283469999999994</v>
      </c>
      <c r="BE117" s="9">
        <v>77.267849999999996</v>
      </c>
      <c r="BF117" s="9">
        <v>75.959180000000003</v>
      </c>
      <c r="BG117" s="9">
        <v>75.138570000000001</v>
      </c>
      <c r="BH117" s="9">
        <v>74.297600000000003</v>
      </c>
      <c r="BI117" s="9">
        <v>73.565340000000006</v>
      </c>
      <c r="BJ117" s="9">
        <v>72.940190000000001</v>
      </c>
      <c r="BK117" s="9">
        <v>72.901660000000007</v>
      </c>
      <c r="BL117" s="9">
        <v>75.568920000000006</v>
      </c>
      <c r="BM117" s="9">
        <v>80.079059999999998</v>
      </c>
      <c r="BN117" s="9">
        <v>84.494370000000004</v>
      </c>
      <c r="BO117" s="9">
        <v>88.959800000000001</v>
      </c>
      <c r="BP117" s="9">
        <v>92.421260000000004</v>
      </c>
      <c r="BQ117" s="9">
        <v>95.004429999999999</v>
      </c>
      <c r="BR117" s="9">
        <v>96.541910000000001</v>
      </c>
      <c r="BS117" s="9">
        <v>96.907529999999994</v>
      </c>
      <c r="BT117" s="9">
        <v>96.652469999999994</v>
      </c>
      <c r="BU117" s="9">
        <v>95.786590000000004</v>
      </c>
      <c r="BV117" s="9">
        <v>94.928370000000001</v>
      </c>
      <c r="BW117" s="9">
        <v>92.67577</v>
      </c>
      <c r="BX117" s="9">
        <v>88.990589999999997</v>
      </c>
      <c r="BY117" s="9">
        <v>85.559129999999996</v>
      </c>
      <c r="BZ117" s="9">
        <v>83.106520000000003</v>
      </c>
      <c r="CA117" s="9">
        <v>81.117769999999993</v>
      </c>
      <c r="CB117" s="9">
        <v>0</v>
      </c>
      <c r="CC117" s="9">
        <v>0</v>
      </c>
      <c r="CD117" s="9">
        <v>0</v>
      </c>
      <c r="CE117" s="9">
        <v>0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v>0</v>
      </c>
      <c r="CN117" s="9">
        <v>0</v>
      </c>
      <c r="CO117" s="9">
        <v>0</v>
      </c>
      <c r="CP117" s="9">
        <v>0</v>
      </c>
      <c r="CQ117" s="9">
        <v>0</v>
      </c>
      <c r="CR117" s="9">
        <v>0</v>
      </c>
      <c r="CS117" s="9">
        <v>0</v>
      </c>
      <c r="CT117" s="9">
        <v>0</v>
      </c>
      <c r="CU117" s="9">
        <v>0</v>
      </c>
      <c r="CV117" s="9">
        <v>0</v>
      </c>
      <c r="CW117" s="9">
        <v>0</v>
      </c>
      <c r="CX117" s="9">
        <v>0</v>
      </c>
      <c r="CY117" s="9">
        <v>0</v>
      </c>
      <c r="CZ117" s="9">
        <v>0</v>
      </c>
    </row>
    <row r="118" spans="1:104" x14ac:dyDescent="0.25">
      <c r="A118" s="9" t="s">
        <v>22</v>
      </c>
      <c r="B118" s="9" t="s">
        <v>21</v>
      </c>
      <c r="C118" s="9" t="s">
        <v>150</v>
      </c>
      <c r="D118" s="9">
        <v>2025</v>
      </c>
      <c r="E118" s="9">
        <v>9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78.937150000000003</v>
      </c>
      <c r="BE118" s="9">
        <v>77.492840000000001</v>
      </c>
      <c r="BF118" s="9">
        <v>76.348039999999997</v>
      </c>
      <c r="BG118" s="9">
        <v>75.562460000000002</v>
      </c>
      <c r="BH118" s="9">
        <v>74.516239999999996</v>
      </c>
      <c r="BI118" s="9">
        <v>73.441879999999998</v>
      </c>
      <c r="BJ118" s="9">
        <v>72.90352</v>
      </c>
      <c r="BK118" s="9">
        <v>72.682370000000006</v>
      </c>
      <c r="BL118" s="9">
        <v>74.712810000000005</v>
      </c>
      <c r="BM118" s="9">
        <v>79.171419999999998</v>
      </c>
      <c r="BN118" s="9">
        <v>84.331119999999999</v>
      </c>
      <c r="BO118" s="9">
        <v>89.280240000000006</v>
      </c>
      <c r="BP118" s="9">
        <v>93.264589999999998</v>
      </c>
      <c r="BQ118" s="9">
        <v>96.050740000000005</v>
      </c>
      <c r="BR118" s="9">
        <v>97.20908</v>
      </c>
      <c r="BS118" s="9">
        <v>97.722830000000002</v>
      </c>
      <c r="BT118" s="9">
        <v>97.64555</v>
      </c>
      <c r="BU118" s="9">
        <v>96.915059999999997</v>
      </c>
      <c r="BV118" s="9">
        <v>95.516720000000007</v>
      </c>
      <c r="BW118" s="9">
        <v>92.781130000000005</v>
      </c>
      <c r="BX118" s="9">
        <v>88.707089999999994</v>
      </c>
      <c r="BY118" s="9">
        <v>85.372500000000002</v>
      </c>
      <c r="BZ118" s="9">
        <v>82.835949999999997</v>
      </c>
      <c r="CA118" s="9">
        <v>80.795529999999999</v>
      </c>
      <c r="CB118" s="9">
        <v>0</v>
      </c>
      <c r="CC118" s="9">
        <v>0</v>
      </c>
      <c r="CD118" s="9">
        <v>0</v>
      </c>
      <c r="CE118" s="9">
        <v>0</v>
      </c>
      <c r="CF118" s="9">
        <v>0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v>0</v>
      </c>
      <c r="CN118" s="9">
        <v>0</v>
      </c>
      <c r="CO118" s="9">
        <v>0</v>
      </c>
      <c r="CP118" s="9">
        <v>0</v>
      </c>
      <c r="CQ118" s="9">
        <v>0</v>
      </c>
      <c r="CR118" s="9">
        <v>0</v>
      </c>
      <c r="CS118" s="9">
        <v>0</v>
      </c>
      <c r="CT118" s="9">
        <v>0</v>
      </c>
      <c r="CU118" s="9">
        <v>0</v>
      </c>
      <c r="CV118" s="9">
        <v>0</v>
      </c>
      <c r="CW118" s="9">
        <v>0</v>
      </c>
      <c r="CX118" s="9">
        <v>0</v>
      </c>
      <c r="CY118" s="9">
        <v>0</v>
      </c>
      <c r="CZ118" s="9">
        <v>0</v>
      </c>
    </row>
    <row r="119" spans="1:104" x14ac:dyDescent="0.25">
      <c r="A119" s="9" t="s">
        <v>22</v>
      </c>
      <c r="B119" s="9" t="s">
        <v>21</v>
      </c>
      <c r="C119" s="9" t="s">
        <v>150</v>
      </c>
      <c r="D119" s="9">
        <v>2025</v>
      </c>
      <c r="E119" s="9">
        <v>10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74.489590000000007</v>
      </c>
      <c r="BE119" s="9">
        <v>73.497960000000006</v>
      </c>
      <c r="BF119" s="9">
        <v>72.687309999999997</v>
      </c>
      <c r="BG119" s="9">
        <v>71.364750000000001</v>
      </c>
      <c r="BH119" s="9">
        <v>70.275570000000002</v>
      </c>
      <c r="BI119" s="9">
        <v>69.360600000000005</v>
      </c>
      <c r="BJ119" s="9">
        <v>68.86139</v>
      </c>
      <c r="BK119" s="9">
        <v>68.463489999999993</v>
      </c>
      <c r="BL119" s="9">
        <v>69.210130000000007</v>
      </c>
      <c r="BM119" s="9">
        <v>72.900090000000006</v>
      </c>
      <c r="BN119" s="9">
        <v>77.778310000000005</v>
      </c>
      <c r="BO119" s="9">
        <v>82.699389999999994</v>
      </c>
      <c r="BP119" s="9">
        <v>86.587890000000002</v>
      </c>
      <c r="BQ119" s="9">
        <v>89.403949999999995</v>
      </c>
      <c r="BR119" s="9">
        <v>90.770920000000004</v>
      </c>
      <c r="BS119" s="9">
        <v>91.196240000000003</v>
      </c>
      <c r="BT119" s="9">
        <v>90.70899</v>
      </c>
      <c r="BU119" s="9">
        <v>89.443640000000002</v>
      </c>
      <c r="BV119" s="9">
        <v>87.172319999999999</v>
      </c>
      <c r="BW119" s="9">
        <v>84.037090000000006</v>
      </c>
      <c r="BX119" s="9">
        <v>80.754369999999994</v>
      </c>
      <c r="BY119" s="9">
        <v>78.384379999999993</v>
      </c>
      <c r="BZ119" s="9">
        <v>76.523120000000006</v>
      </c>
      <c r="CA119" s="9">
        <v>74.847049999999996</v>
      </c>
      <c r="CB119" s="9">
        <v>0</v>
      </c>
      <c r="CC119" s="9">
        <v>0</v>
      </c>
      <c r="CD119" s="9">
        <v>0</v>
      </c>
      <c r="CE119" s="9">
        <v>0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v>0</v>
      </c>
      <c r="CN119" s="9">
        <v>0</v>
      </c>
      <c r="CO119" s="9">
        <v>0</v>
      </c>
      <c r="CP119" s="9">
        <v>0</v>
      </c>
      <c r="CQ119" s="9">
        <v>0</v>
      </c>
      <c r="CR119" s="9">
        <v>0</v>
      </c>
      <c r="CS119" s="9">
        <v>0</v>
      </c>
      <c r="CT119" s="9">
        <v>0</v>
      </c>
      <c r="CU119" s="9">
        <v>0</v>
      </c>
      <c r="CV119" s="9">
        <v>0</v>
      </c>
      <c r="CW119" s="9">
        <v>0</v>
      </c>
      <c r="CX119" s="9">
        <v>0</v>
      </c>
      <c r="CY119" s="9">
        <v>0</v>
      </c>
      <c r="CZ119" s="9">
        <v>0</v>
      </c>
    </row>
    <row r="120" spans="1:104" x14ac:dyDescent="0.25">
      <c r="A120" s="9" t="s">
        <v>22</v>
      </c>
      <c r="B120" s="9" t="s">
        <v>21</v>
      </c>
      <c r="C120" s="9" t="s">
        <v>150</v>
      </c>
      <c r="D120" s="9">
        <v>2025</v>
      </c>
      <c r="E120" s="9">
        <v>11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60.921289999999999</v>
      </c>
      <c r="BE120" s="9">
        <v>59.633270000000003</v>
      </c>
      <c r="BF120" s="9">
        <v>58.704120000000003</v>
      </c>
      <c r="BG120" s="9">
        <v>57.643610000000002</v>
      </c>
      <c r="BH120" s="9">
        <v>56.725940000000001</v>
      </c>
      <c r="BI120" s="9">
        <v>55.937350000000002</v>
      </c>
      <c r="BJ120" s="9">
        <v>55.515360000000001</v>
      </c>
      <c r="BK120" s="9">
        <v>55.488289999999999</v>
      </c>
      <c r="BL120" s="9">
        <v>57.45111</v>
      </c>
      <c r="BM120" s="9">
        <v>61.781390000000002</v>
      </c>
      <c r="BN120" s="9">
        <v>67.195869999999999</v>
      </c>
      <c r="BO120" s="9">
        <v>71.537430000000001</v>
      </c>
      <c r="BP120" s="9">
        <v>74.480860000000007</v>
      </c>
      <c r="BQ120" s="9">
        <v>76.291589999999999</v>
      </c>
      <c r="BR120" s="9">
        <v>77.527979999999999</v>
      </c>
      <c r="BS120" s="9">
        <v>77.83381</v>
      </c>
      <c r="BT120" s="9">
        <v>76.898560000000003</v>
      </c>
      <c r="BU120" s="9">
        <v>74.769080000000002</v>
      </c>
      <c r="BV120" s="9">
        <v>72.187110000000004</v>
      </c>
      <c r="BW120" s="9">
        <v>69.472470000000001</v>
      </c>
      <c r="BX120" s="9">
        <v>67.331789999999998</v>
      </c>
      <c r="BY120" s="9">
        <v>65.506630000000001</v>
      </c>
      <c r="BZ120" s="9">
        <v>63.705869999999997</v>
      </c>
      <c r="CA120" s="9">
        <v>62.522190000000002</v>
      </c>
      <c r="CB120" s="9">
        <v>0</v>
      </c>
      <c r="CC120" s="9">
        <v>0</v>
      </c>
      <c r="CD120" s="9">
        <v>0</v>
      </c>
      <c r="CE120" s="9">
        <v>0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v>0</v>
      </c>
      <c r="CN120" s="9">
        <v>0</v>
      </c>
      <c r="CO120" s="9">
        <v>0</v>
      </c>
      <c r="CP120" s="9">
        <v>0</v>
      </c>
      <c r="CQ120" s="9">
        <v>0</v>
      </c>
      <c r="CR120" s="9">
        <v>0</v>
      </c>
      <c r="CS120" s="9">
        <v>0</v>
      </c>
      <c r="CT120" s="9">
        <v>0</v>
      </c>
      <c r="CU120" s="9">
        <v>0</v>
      </c>
      <c r="CV120" s="9">
        <v>0</v>
      </c>
      <c r="CW120" s="9">
        <v>0</v>
      </c>
      <c r="CX120" s="9">
        <v>0</v>
      </c>
      <c r="CY120" s="9">
        <v>0</v>
      </c>
      <c r="CZ120" s="9">
        <v>0</v>
      </c>
    </row>
    <row r="121" spans="1:104" x14ac:dyDescent="0.25">
      <c r="A121" s="9" t="s">
        <v>22</v>
      </c>
      <c r="B121" s="9" t="s">
        <v>21</v>
      </c>
      <c r="C121" s="9" t="s">
        <v>150</v>
      </c>
      <c r="D121" s="9">
        <v>2025</v>
      </c>
      <c r="E121" s="9">
        <v>12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42.903950000000002</v>
      </c>
      <c r="BE121" s="9">
        <v>42.194850000000002</v>
      </c>
      <c r="BF121" s="9">
        <v>41.633299999999998</v>
      </c>
      <c r="BG121" s="9">
        <v>41.273980000000002</v>
      </c>
      <c r="BH121" s="9">
        <v>40.746299999999998</v>
      </c>
      <c r="BI121" s="9">
        <v>40.079389999999997</v>
      </c>
      <c r="BJ121" s="9">
        <v>40.024090000000001</v>
      </c>
      <c r="BK121" s="9">
        <v>39.962609999999998</v>
      </c>
      <c r="BL121" s="9">
        <v>40.538060000000002</v>
      </c>
      <c r="BM121" s="9">
        <v>42.688389999999998</v>
      </c>
      <c r="BN121" s="9">
        <v>45.25714</v>
      </c>
      <c r="BO121" s="9">
        <v>47.770879999999998</v>
      </c>
      <c r="BP121" s="9">
        <v>49.290819999999997</v>
      </c>
      <c r="BQ121" s="9">
        <v>49.91872</v>
      </c>
      <c r="BR121" s="9">
        <v>50.350610000000003</v>
      </c>
      <c r="BS121" s="9">
        <v>50.609650000000002</v>
      </c>
      <c r="BT121" s="9">
        <v>50.018920000000001</v>
      </c>
      <c r="BU121" s="9">
        <v>48.644010000000002</v>
      </c>
      <c r="BV121" s="9">
        <v>46.94753</v>
      </c>
      <c r="BW121" s="9">
        <v>45.872669999999999</v>
      </c>
      <c r="BX121" s="9">
        <v>44.898780000000002</v>
      </c>
      <c r="BY121" s="9">
        <v>43.859310000000001</v>
      </c>
      <c r="BZ121" s="9">
        <v>43.17915</v>
      </c>
      <c r="CA121" s="9">
        <v>42.699109999999997</v>
      </c>
      <c r="CB121" s="9">
        <v>0</v>
      </c>
      <c r="CC121" s="9">
        <v>0</v>
      </c>
      <c r="CD121" s="9">
        <v>0</v>
      </c>
      <c r="CE121" s="9">
        <v>0</v>
      </c>
      <c r="CF121" s="9">
        <v>0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v>0</v>
      </c>
      <c r="CN121" s="9">
        <v>0</v>
      </c>
      <c r="CO121" s="9">
        <v>0</v>
      </c>
      <c r="CP121" s="9">
        <v>0</v>
      </c>
      <c r="CQ121" s="9">
        <v>0</v>
      </c>
      <c r="CR121" s="9">
        <v>0</v>
      </c>
      <c r="CS121" s="9">
        <v>0</v>
      </c>
      <c r="CT121" s="9">
        <v>0</v>
      </c>
      <c r="CU121" s="9">
        <v>0</v>
      </c>
      <c r="CV121" s="9">
        <v>0</v>
      </c>
      <c r="CW121" s="9">
        <v>0</v>
      </c>
      <c r="CX121" s="9">
        <v>0</v>
      </c>
      <c r="CY121" s="9">
        <v>0</v>
      </c>
      <c r="CZ121" s="9">
        <v>0</v>
      </c>
    </row>
    <row r="122" spans="1:104" x14ac:dyDescent="0.25">
      <c r="A122" s="9" t="s">
        <v>22</v>
      </c>
      <c r="B122" s="9" t="s">
        <v>21</v>
      </c>
      <c r="C122" s="9" t="s">
        <v>150</v>
      </c>
      <c r="D122" s="9">
        <v>2026</v>
      </c>
      <c r="E122" s="9">
        <v>1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39.944049999999997</v>
      </c>
      <c r="BE122" s="9">
        <v>39.423900000000003</v>
      </c>
      <c r="BF122" s="9">
        <v>38.684469999999997</v>
      </c>
      <c r="BG122" s="9">
        <v>37.922800000000002</v>
      </c>
      <c r="BH122" s="9">
        <v>37.441830000000003</v>
      </c>
      <c r="BI122" s="9">
        <v>36.94867</v>
      </c>
      <c r="BJ122" s="9">
        <v>36.507809999999999</v>
      </c>
      <c r="BK122" s="9">
        <v>36.167070000000002</v>
      </c>
      <c r="BL122" s="9">
        <v>36.653950000000002</v>
      </c>
      <c r="BM122" s="9">
        <v>39.36656</v>
      </c>
      <c r="BN122" s="9">
        <v>42.540019999999998</v>
      </c>
      <c r="BO122" s="9">
        <v>44.987499999999997</v>
      </c>
      <c r="BP122" s="9">
        <v>46.692659999999997</v>
      </c>
      <c r="BQ122" s="9">
        <v>47.88505</v>
      </c>
      <c r="BR122" s="9">
        <v>48.907870000000003</v>
      </c>
      <c r="BS122" s="9">
        <v>49.253300000000003</v>
      </c>
      <c r="BT122" s="9">
        <v>48.894179999999999</v>
      </c>
      <c r="BU122" s="9">
        <v>47.806629999999998</v>
      </c>
      <c r="BV122" s="9">
        <v>45.857030000000002</v>
      </c>
      <c r="BW122" s="9">
        <v>44.700980000000001</v>
      </c>
      <c r="BX122" s="9">
        <v>43.591679999999997</v>
      </c>
      <c r="BY122" s="9">
        <v>43.105690000000003</v>
      </c>
      <c r="BZ122" s="9">
        <v>42.359909999999999</v>
      </c>
      <c r="CA122" s="9">
        <v>41.62086</v>
      </c>
      <c r="CB122" s="9">
        <v>0</v>
      </c>
      <c r="CC122" s="9">
        <v>0</v>
      </c>
      <c r="CD122" s="9">
        <v>0</v>
      </c>
      <c r="CE122" s="9">
        <v>0</v>
      </c>
      <c r="CF122" s="9">
        <v>0</v>
      </c>
      <c r="CG122" s="9">
        <v>0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v>0</v>
      </c>
      <c r="CN122" s="9">
        <v>0</v>
      </c>
      <c r="CO122" s="9">
        <v>0</v>
      </c>
      <c r="CP122" s="9">
        <v>0</v>
      </c>
      <c r="CQ122" s="9">
        <v>0</v>
      </c>
      <c r="CR122" s="9">
        <v>0</v>
      </c>
      <c r="CS122" s="9">
        <v>0</v>
      </c>
      <c r="CT122" s="9">
        <v>0</v>
      </c>
      <c r="CU122" s="9">
        <v>0</v>
      </c>
      <c r="CV122" s="9">
        <v>0</v>
      </c>
      <c r="CW122" s="9">
        <v>0</v>
      </c>
      <c r="CX122" s="9">
        <v>0</v>
      </c>
      <c r="CY122" s="9">
        <v>0</v>
      </c>
      <c r="CZ122" s="9">
        <v>0</v>
      </c>
    </row>
    <row r="123" spans="1:104" x14ac:dyDescent="0.25">
      <c r="A123" s="9" t="s">
        <v>22</v>
      </c>
      <c r="B123" s="9" t="s">
        <v>21</v>
      </c>
      <c r="C123" s="9" t="s">
        <v>150</v>
      </c>
      <c r="D123" s="9">
        <v>2026</v>
      </c>
      <c r="E123" s="9">
        <v>2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47.560470000000002</v>
      </c>
      <c r="BE123" s="9">
        <v>47.129460000000002</v>
      </c>
      <c r="BF123" s="9">
        <v>46.809069999999998</v>
      </c>
      <c r="BG123" s="9">
        <v>46.326450000000001</v>
      </c>
      <c r="BH123" s="9">
        <v>45.820900000000002</v>
      </c>
      <c r="BI123" s="9">
        <v>45.27234</v>
      </c>
      <c r="BJ123" s="9">
        <v>44.707689999999999</v>
      </c>
      <c r="BK123" s="9">
        <v>44.932130000000001</v>
      </c>
      <c r="BL123" s="9">
        <v>45.916789999999999</v>
      </c>
      <c r="BM123" s="9">
        <v>49.168770000000002</v>
      </c>
      <c r="BN123" s="9">
        <v>52.308399999999999</v>
      </c>
      <c r="BO123" s="9">
        <v>55.249220000000001</v>
      </c>
      <c r="BP123" s="9">
        <v>57.034489999999998</v>
      </c>
      <c r="BQ123" s="9">
        <v>58.138420000000004</v>
      </c>
      <c r="BR123" s="9">
        <v>58.913049999999998</v>
      </c>
      <c r="BS123" s="9">
        <v>59.27028</v>
      </c>
      <c r="BT123" s="9">
        <v>58.483020000000003</v>
      </c>
      <c r="BU123" s="9">
        <v>57.565689999999996</v>
      </c>
      <c r="BV123" s="9">
        <v>55.566220000000001</v>
      </c>
      <c r="BW123" s="9">
        <v>53.52008</v>
      </c>
      <c r="BX123" s="9">
        <v>52.090710000000001</v>
      </c>
      <c r="BY123" s="9">
        <v>50.78445</v>
      </c>
      <c r="BZ123" s="9">
        <v>49.665790000000001</v>
      </c>
      <c r="CA123" s="9">
        <v>48.312069999999999</v>
      </c>
      <c r="CB123" s="9">
        <v>0</v>
      </c>
      <c r="CC123" s="9">
        <v>0</v>
      </c>
      <c r="CD123" s="9">
        <v>0</v>
      </c>
      <c r="CE123" s="9">
        <v>0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v>0</v>
      </c>
      <c r="CN123" s="9">
        <v>0</v>
      </c>
      <c r="CO123" s="9">
        <v>0</v>
      </c>
      <c r="CP123" s="9">
        <v>0</v>
      </c>
      <c r="CQ123" s="9">
        <v>0</v>
      </c>
      <c r="CR123" s="9">
        <v>0</v>
      </c>
      <c r="CS123" s="9">
        <v>0</v>
      </c>
      <c r="CT123" s="9">
        <v>0</v>
      </c>
      <c r="CU123" s="9">
        <v>0</v>
      </c>
      <c r="CV123" s="9">
        <v>0</v>
      </c>
      <c r="CW123" s="9">
        <v>0</v>
      </c>
      <c r="CX123" s="9">
        <v>0</v>
      </c>
      <c r="CY123" s="9">
        <v>0</v>
      </c>
      <c r="CZ123" s="9">
        <v>0</v>
      </c>
    </row>
    <row r="124" spans="1:104" x14ac:dyDescent="0.25">
      <c r="A124" s="9" t="s">
        <v>22</v>
      </c>
      <c r="B124" s="9" t="s">
        <v>21</v>
      </c>
      <c r="C124" s="9" t="s">
        <v>150</v>
      </c>
      <c r="D124" s="9">
        <v>2026</v>
      </c>
      <c r="E124" s="9">
        <v>3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58.886830000000003</v>
      </c>
      <c r="BE124" s="9">
        <v>57.3324</v>
      </c>
      <c r="BF124" s="9">
        <v>56.337020000000003</v>
      </c>
      <c r="BG124" s="9">
        <v>55.617130000000003</v>
      </c>
      <c r="BH124" s="9">
        <v>54.581429999999997</v>
      </c>
      <c r="BI124" s="9">
        <v>53.626530000000002</v>
      </c>
      <c r="BJ124" s="9">
        <v>52.906149999999997</v>
      </c>
      <c r="BK124" s="9">
        <v>53.487690000000001</v>
      </c>
      <c r="BL124" s="9">
        <v>56.765360000000001</v>
      </c>
      <c r="BM124" s="9">
        <v>61.682830000000003</v>
      </c>
      <c r="BN124" s="9">
        <v>67.0411</v>
      </c>
      <c r="BO124" s="9">
        <v>71.489900000000006</v>
      </c>
      <c r="BP124" s="9">
        <v>74.573869999999999</v>
      </c>
      <c r="BQ124" s="9">
        <v>76.459370000000007</v>
      </c>
      <c r="BR124" s="9">
        <v>77.495500000000007</v>
      </c>
      <c r="BS124" s="9">
        <v>78.227519999999998</v>
      </c>
      <c r="BT124" s="9">
        <v>78.034949999999995</v>
      </c>
      <c r="BU124" s="9">
        <v>76.913439999999994</v>
      </c>
      <c r="BV124" s="9">
        <v>74.555980000000005</v>
      </c>
      <c r="BW124" s="9">
        <v>71.166529999999995</v>
      </c>
      <c r="BX124" s="9">
        <v>68.020489999999995</v>
      </c>
      <c r="BY124" s="9">
        <v>65.050929999999994</v>
      </c>
      <c r="BZ124" s="9">
        <v>62.743519999999997</v>
      </c>
      <c r="CA124" s="9">
        <v>60.799990000000001</v>
      </c>
      <c r="CB124" s="9">
        <v>0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</v>
      </c>
      <c r="CT124" s="9">
        <v>0</v>
      </c>
      <c r="CU124" s="9">
        <v>0</v>
      </c>
      <c r="CV124" s="9">
        <v>0</v>
      </c>
      <c r="CW124" s="9">
        <v>0</v>
      </c>
      <c r="CX124" s="9">
        <v>0</v>
      </c>
      <c r="CY124" s="9">
        <v>0</v>
      </c>
      <c r="CZ124" s="9">
        <v>0</v>
      </c>
    </row>
    <row r="125" spans="1:104" x14ac:dyDescent="0.25">
      <c r="A125" s="9" t="s">
        <v>22</v>
      </c>
      <c r="B125" s="9" t="s">
        <v>21</v>
      </c>
      <c r="C125" s="9" t="s">
        <v>150</v>
      </c>
      <c r="D125" s="9">
        <v>2026</v>
      </c>
      <c r="E125" s="9">
        <v>4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70.333309999999997</v>
      </c>
      <c r="BE125" s="9">
        <v>68.623360000000005</v>
      </c>
      <c r="BF125" s="9">
        <v>66.618880000000004</v>
      </c>
      <c r="BG125" s="9">
        <v>64.964299999999994</v>
      </c>
      <c r="BH125" s="9">
        <v>63.797080000000001</v>
      </c>
      <c r="BI125" s="9">
        <v>62.708260000000003</v>
      </c>
      <c r="BJ125" s="9">
        <v>61.95185</v>
      </c>
      <c r="BK125" s="9">
        <v>61.966639999999998</v>
      </c>
      <c r="BL125" s="9">
        <v>65.107690000000005</v>
      </c>
      <c r="BM125" s="9">
        <v>70.878050000000002</v>
      </c>
      <c r="BN125" s="9">
        <v>76.855770000000007</v>
      </c>
      <c r="BO125" s="9">
        <v>82.174310000000006</v>
      </c>
      <c r="BP125" s="9">
        <v>85.937920000000005</v>
      </c>
      <c r="BQ125" s="9">
        <v>88.137069999999994</v>
      </c>
      <c r="BR125" s="9">
        <v>89.344099999999997</v>
      </c>
      <c r="BS125" s="9">
        <v>90.14282</v>
      </c>
      <c r="BT125" s="9">
        <v>90.266260000000003</v>
      </c>
      <c r="BU125" s="9">
        <v>89.670580000000001</v>
      </c>
      <c r="BV125" s="9">
        <v>88.142110000000002</v>
      </c>
      <c r="BW125" s="9">
        <v>84.934269999999998</v>
      </c>
      <c r="BX125" s="9">
        <v>80.390240000000006</v>
      </c>
      <c r="BY125" s="9">
        <v>76.580659999999995</v>
      </c>
      <c r="BZ125" s="9">
        <v>73.778940000000006</v>
      </c>
      <c r="CA125" s="9">
        <v>71.497579999999999</v>
      </c>
      <c r="CB125" s="9">
        <v>0</v>
      </c>
      <c r="CC125" s="9">
        <v>0</v>
      </c>
      <c r="CD125" s="9">
        <v>0</v>
      </c>
      <c r="CE125" s="9">
        <v>0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v>0</v>
      </c>
      <c r="CN125" s="9">
        <v>0</v>
      </c>
      <c r="CO125" s="9">
        <v>0</v>
      </c>
      <c r="CP125" s="9">
        <v>0</v>
      </c>
      <c r="CQ125" s="9">
        <v>0</v>
      </c>
      <c r="CR125" s="9">
        <v>0</v>
      </c>
      <c r="CS125" s="9">
        <v>0</v>
      </c>
      <c r="CT125" s="9">
        <v>0</v>
      </c>
      <c r="CU125" s="9">
        <v>0</v>
      </c>
      <c r="CV125" s="9">
        <v>0</v>
      </c>
      <c r="CW125" s="9">
        <v>0</v>
      </c>
      <c r="CX125" s="9">
        <v>0</v>
      </c>
      <c r="CY125" s="9">
        <v>0</v>
      </c>
      <c r="CZ125" s="9">
        <v>0</v>
      </c>
    </row>
    <row r="126" spans="1:104" x14ac:dyDescent="0.25">
      <c r="A126" s="9" t="s">
        <v>22</v>
      </c>
      <c r="B126" s="9" t="s">
        <v>21</v>
      </c>
      <c r="C126" s="9" t="s">
        <v>150</v>
      </c>
      <c r="D126" s="9">
        <v>2026</v>
      </c>
      <c r="E126" s="9">
        <v>5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72.601420000000005</v>
      </c>
      <c r="BE126" s="9">
        <v>70.879940000000005</v>
      </c>
      <c r="BF126" s="9">
        <v>69.274190000000004</v>
      </c>
      <c r="BG126" s="9">
        <v>68.221310000000003</v>
      </c>
      <c r="BH126" s="9">
        <v>67.064440000000005</v>
      </c>
      <c r="BI126" s="9">
        <v>66.012789999999995</v>
      </c>
      <c r="BJ126" s="9">
        <v>65.638660000000002</v>
      </c>
      <c r="BK126" s="9">
        <v>66.118170000000006</v>
      </c>
      <c r="BL126" s="9">
        <v>69.644189999999995</v>
      </c>
      <c r="BM126" s="9">
        <v>75.485860000000002</v>
      </c>
      <c r="BN126" s="9">
        <v>81.197149999999993</v>
      </c>
      <c r="BO126" s="9">
        <v>85.362589999999997</v>
      </c>
      <c r="BP126" s="9">
        <v>88.611779999999996</v>
      </c>
      <c r="BQ126" s="9">
        <v>90.985069999999993</v>
      </c>
      <c r="BR126" s="9">
        <v>92.617040000000003</v>
      </c>
      <c r="BS126" s="9">
        <v>93.476389999999995</v>
      </c>
      <c r="BT126" s="9">
        <v>93.455510000000004</v>
      </c>
      <c r="BU126" s="9">
        <v>92.75215</v>
      </c>
      <c r="BV126" s="9">
        <v>91.088130000000007</v>
      </c>
      <c r="BW126" s="9">
        <v>88.783199999999994</v>
      </c>
      <c r="BX126" s="9">
        <v>85.517409999999998</v>
      </c>
      <c r="BY126" s="9">
        <v>81.494450000000001</v>
      </c>
      <c r="BZ126" s="9">
        <v>78.594610000000003</v>
      </c>
      <c r="CA126" s="9">
        <v>75.79392</v>
      </c>
      <c r="CB126" s="9">
        <v>0</v>
      </c>
      <c r="CC126" s="9">
        <v>0</v>
      </c>
      <c r="CD126" s="9">
        <v>0</v>
      </c>
      <c r="CE126" s="9">
        <v>0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v>0</v>
      </c>
      <c r="CN126" s="9">
        <v>0</v>
      </c>
      <c r="CO126" s="9">
        <v>0</v>
      </c>
      <c r="CP126" s="9">
        <v>0</v>
      </c>
      <c r="CQ126" s="9">
        <v>0</v>
      </c>
      <c r="CR126" s="9">
        <v>0</v>
      </c>
      <c r="CS126" s="9">
        <v>0</v>
      </c>
      <c r="CT126" s="9">
        <v>0</v>
      </c>
      <c r="CU126" s="9">
        <v>0</v>
      </c>
      <c r="CV126" s="9">
        <v>0</v>
      </c>
      <c r="CW126" s="9">
        <v>0</v>
      </c>
      <c r="CX126" s="9">
        <v>0</v>
      </c>
      <c r="CY126" s="9">
        <v>0</v>
      </c>
      <c r="CZ126" s="9">
        <v>0</v>
      </c>
    </row>
    <row r="127" spans="1:104" x14ac:dyDescent="0.25">
      <c r="A127" s="9" t="s">
        <v>22</v>
      </c>
      <c r="B127" s="9" t="s">
        <v>21</v>
      </c>
      <c r="C127" s="9" t="s">
        <v>150</v>
      </c>
      <c r="D127" s="9">
        <v>2026</v>
      </c>
      <c r="E127" s="9">
        <v>6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74.384289999999993</v>
      </c>
      <c r="BE127" s="9">
        <v>72.889470000000003</v>
      </c>
      <c r="BF127" s="9">
        <v>71.693579999999997</v>
      </c>
      <c r="BG127" s="9">
        <v>70.432239999999993</v>
      </c>
      <c r="BH127" s="9">
        <v>69.219189999999998</v>
      </c>
      <c r="BI127" s="9">
        <v>67.901240000000001</v>
      </c>
      <c r="BJ127" s="9">
        <v>67.283079999999998</v>
      </c>
      <c r="BK127" s="9">
        <v>68.180509999999998</v>
      </c>
      <c r="BL127" s="9">
        <v>71.749420000000001</v>
      </c>
      <c r="BM127" s="9">
        <v>76.752459999999999</v>
      </c>
      <c r="BN127" s="9">
        <v>81.761229999999998</v>
      </c>
      <c r="BO127" s="9">
        <v>85.841390000000004</v>
      </c>
      <c r="BP127" s="9">
        <v>88.893389999999997</v>
      </c>
      <c r="BQ127" s="9">
        <v>91.207499999999996</v>
      </c>
      <c r="BR127" s="9">
        <v>92.861810000000006</v>
      </c>
      <c r="BS127" s="9">
        <v>93.570939999999993</v>
      </c>
      <c r="BT127" s="9">
        <v>94.208889999999997</v>
      </c>
      <c r="BU127" s="9">
        <v>93.763300000000001</v>
      </c>
      <c r="BV127" s="9">
        <v>92.605109999999996</v>
      </c>
      <c r="BW127" s="9">
        <v>90.685140000000004</v>
      </c>
      <c r="BX127" s="9">
        <v>87.219759999999994</v>
      </c>
      <c r="BY127" s="9">
        <v>83.084389999999999</v>
      </c>
      <c r="BZ127" s="9">
        <v>80.247489999999999</v>
      </c>
      <c r="CA127" s="9">
        <v>78.253900000000002</v>
      </c>
      <c r="CB127" s="9">
        <v>0</v>
      </c>
      <c r="CC127" s="9">
        <v>0</v>
      </c>
      <c r="CD127" s="9">
        <v>0</v>
      </c>
      <c r="CE127" s="9">
        <v>0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v>0</v>
      </c>
      <c r="CN127" s="9">
        <v>0</v>
      </c>
      <c r="CO127" s="9">
        <v>0</v>
      </c>
      <c r="CP127" s="9">
        <v>0</v>
      </c>
      <c r="CQ127" s="9">
        <v>0</v>
      </c>
      <c r="CR127" s="9">
        <v>0</v>
      </c>
      <c r="CS127" s="9">
        <v>0</v>
      </c>
      <c r="CT127" s="9">
        <v>0</v>
      </c>
      <c r="CU127" s="9">
        <v>0</v>
      </c>
      <c r="CV127" s="9">
        <v>0</v>
      </c>
      <c r="CW127" s="9">
        <v>0</v>
      </c>
      <c r="CX127" s="9">
        <v>0</v>
      </c>
      <c r="CY127" s="9">
        <v>0</v>
      </c>
      <c r="CZ127" s="9">
        <v>0</v>
      </c>
    </row>
    <row r="128" spans="1:104" x14ac:dyDescent="0.25">
      <c r="A128" s="9" t="s">
        <v>22</v>
      </c>
      <c r="B128" s="9" t="s">
        <v>21</v>
      </c>
      <c r="C128" s="9" t="s">
        <v>150</v>
      </c>
      <c r="D128" s="9">
        <v>2026</v>
      </c>
      <c r="E128" s="9">
        <v>7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76.706019999999995</v>
      </c>
      <c r="BE128" s="9">
        <v>75.647779999999997</v>
      </c>
      <c r="BF128" s="9">
        <v>74.406880000000001</v>
      </c>
      <c r="BG128" s="9">
        <v>73.499880000000005</v>
      </c>
      <c r="BH128" s="9">
        <v>72.675619999999995</v>
      </c>
      <c r="BI128" s="9">
        <v>71.885819999999995</v>
      </c>
      <c r="BJ128" s="9">
        <v>71.400599999999997</v>
      </c>
      <c r="BK128" s="9">
        <v>71.73</v>
      </c>
      <c r="BL128" s="9">
        <v>74.906210000000002</v>
      </c>
      <c r="BM128" s="9">
        <v>79.815619999999996</v>
      </c>
      <c r="BN128" s="9">
        <v>84.545670000000001</v>
      </c>
      <c r="BO128" s="9">
        <v>88.362189999999998</v>
      </c>
      <c r="BP128" s="9">
        <v>90.781999999999996</v>
      </c>
      <c r="BQ128" s="9">
        <v>92.795779999999993</v>
      </c>
      <c r="BR128" s="9">
        <v>94.328879999999998</v>
      </c>
      <c r="BS128" s="9">
        <v>94.878129999999999</v>
      </c>
      <c r="BT128" s="9">
        <v>95.297939999999997</v>
      </c>
      <c r="BU128" s="9">
        <v>94.585099999999997</v>
      </c>
      <c r="BV128" s="9">
        <v>93.138530000000003</v>
      </c>
      <c r="BW128" s="9">
        <v>91.132630000000006</v>
      </c>
      <c r="BX128" s="9">
        <v>88.103170000000006</v>
      </c>
      <c r="BY128" s="9">
        <v>84.861369999999994</v>
      </c>
      <c r="BZ128" s="9">
        <v>82.37679</v>
      </c>
      <c r="CA128" s="9">
        <v>80.702510000000004</v>
      </c>
      <c r="CB128" s="9">
        <v>0</v>
      </c>
      <c r="CC128" s="9">
        <v>0</v>
      </c>
      <c r="CD128" s="9">
        <v>0</v>
      </c>
      <c r="CE128" s="9">
        <v>0</v>
      </c>
      <c r="CF128" s="9">
        <v>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v>0</v>
      </c>
      <c r="CN128" s="9">
        <v>0</v>
      </c>
      <c r="CO128" s="9">
        <v>0</v>
      </c>
      <c r="CP128" s="9">
        <v>0</v>
      </c>
      <c r="CQ128" s="9">
        <v>0</v>
      </c>
      <c r="CR128" s="9">
        <v>0</v>
      </c>
      <c r="CS128" s="9">
        <v>0</v>
      </c>
      <c r="CT128" s="9">
        <v>0</v>
      </c>
      <c r="CU128" s="9">
        <v>0</v>
      </c>
      <c r="CV128" s="9">
        <v>0</v>
      </c>
      <c r="CW128" s="9">
        <v>0</v>
      </c>
      <c r="CX128" s="9">
        <v>0</v>
      </c>
      <c r="CY128" s="9">
        <v>0</v>
      </c>
      <c r="CZ128" s="9">
        <v>0</v>
      </c>
    </row>
    <row r="129" spans="1:104" x14ac:dyDescent="0.25">
      <c r="A129" s="9" t="s">
        <v>22</v>
      </c>
      <c r="B129" s="9" t="s">
        <v>21</v>
      </c>
      <c r="C129" s="9" t="s">
        <v>150</v>
      </c>
      <c r="D129" s="9">
        <v>2026</v>
      </c>
      <c r="E129" s="9">
        <v>8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78.283469999999994</v>
      </c>
      <c r="BE129" s="9">
        <v>77.267849999999996</v>
      </c>
      <c r="BF129" s="9">
        <v>75.959180000000003</v>
      </c>
      <c r="BG129" s="9">
        <v>75.138570000000001</v>
      </c>
      <c r="BH129" s="9">
        <v>74.297600000000003</v>
      </c>
      <c r="BI129" s="9">
        <v>73.565340000000006</v>
      </c>
      <c r="BJ129" s="9">
        <v>72.940190000000001</v>
      </c>
      <c r="BK129" s="9">
        <v>72.901660000000007</v>
      </c>
      <c r="BL129" s="9">
        <v>75.568920000000006</v>
      </c>
      <c r="BM129" s="9">
        <v>80.079059999999998</v>
      </c>
      <c r="BN129" s="9">
        <v>84.494370000000004</v>
      </c>
      <c r="BO129" s="9">
        <v>88.959800000000001</v>
      </c>
      <c r="BP129" s="9">
        <v>92.421260000000004</v>
      </c>
      <c r="BQ129" s="9">
        <v>95.004429999999999</v>
      </c>
      <c r="BR129" s="9">
        <v>96.541910000000001</v>
      </c>
      <c r="BS129" s="9">
        <v>96.907529999999994</v>
      </c>
      <c r="BT129" s="9">
        <v>96.652469999999994</v>
      </c>
      <c r="BU129" s="9">
        <v>95.786590000000004</v>
      </c>
      <c r="BV129" s="9">
        <v>94.928370000000001</v>
      </c>
      <c r="BW129" s="9">
        <v>92.67577</v>
      </c>
      <c r="BX129" s="9">
        <v>88.990589999999997</v>
      </c>
      <c r="BY129" s="9">
        <v>85.559129999999996</v>
      </c>
      <c r="BZ129" s="9">
        <v>83.106520000000003</v>
      </c>
      <c r="CA129" s="9">
        <v>81.117769999999993</v>
      </c>
      <c r="CB129" s="9">
        <v>0</v>
      </c>
      <c r="CC129" s="9">
        <v>0</v>
      </c>
      <c r="CD129" s="9">
        <v>0</v>
      </c>
      <c r="CE129" s="9">
        <v>0</v>
      </c>
      <c r="CF129" s="9">
        <v>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v>0</v>
      </c>
      <c r="CN129" s="9">
        <v>0</v>
      </c>
      <c r="CO129" s="9">
        <v>0</v>
      </c>
      <c r="CP129" s="9">
        <v>0</v>
      </c>
      <c r="CQ129" s="9">
        <v>0</v>
      </c>
      <c r="CR129" s="9">
        <v>0</v>
      </c>
      <c r="CS129" s="9">
        <v>0</v>
      </c>
      <c r="CT129" s="9">
        <v>0</v>
      </c>
      <c r="CU129" s="9">
        <v>0</v>
      </c>
      <c r="CV129" s="9">
        <v>0</v>
      </c>
      <c r="CW129" s="9">
        <v>0</v>
      </c>
      <c r="CX129" s="9">
        <v>0</v>
      </c>
      <c r="CY129" s="9">
        <v>0</v>
      </c>
      <c r="CZ129" s="9">
        <v>0</v>
      </c>
    </row>
    <row r="130" spans="1:104" x14ac:dyDescent="0.25">
      <c r="A130" s="9" t="s">
        <v>22</v>
      </c>
      <c r="B130" s="9" t="s">
        <v>21</v>
      </c>
      <c r="C130" s="9" t="s">
        <v>150</v>
      </c>
      <c r="D130" s="9">
        <v>2026</v>
      </c>
      <c r="E130" s="9">
        <v>9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78.937150000000003</v>
      </c>
      <c r="BE130" s="9">
        <v>77.492840000000001</v>
      </c>
      <c r="BF130" s="9">
        <v>76.348039999999997</v>
      </c>
      <c r="BG130" s="9">
        <v>75.562460000000002</v>
      </c>
      <c r="BH130" s="9">
        <v>74.516239999999996</v>
      </c>
      <c r="BI130" s="9">
        <v>73.441879999999998</v>
      </c>
      <c r="BJ130" s="9">
        <v>72.90352</v>
      </c>
      <c r="BK130" s="9">
        <v>72.682370000000006</v>
      </c>
      <c r="BL130" s="9">
        <v>74.712810000000005</v>
      </c>
      <c r="BM130" s="9">
        <v>79.171419999999998</v>
      </c>
      <c r="BN130" s="9">
        <v>84.331119999999999</v>
      </c>
      <c r="BO130" s="9">
        <v>89.280240000000006</v>
      </c>
      <c r="BP130" s="9">
        <v>93.264589999999998</v>
      </c>
      <c r="BQ130" s="9">
        <v>96.050740000000005</v>
      </c>
      <c r="BR130" s="9">
        <v>97.20908</v>
      </c>
      <c r="BS130" s="9">
        <v>97.722830000000002</v>
      </c>
      <c r="BT130" s="9">
        <v>97.64555</v>
      </c>
      <c r="BU130" s="9">
        <v>96.915059999999997</v>
      </c>
      <c r="BV130" s="9">
        <v>95.516720000000007</v>
      </c>
      <c r="BW130" s="9">
        <v>92.781130000000005</v>
      </c>
      <c r="BX130" s="9">
        <v>88.707089999999994</v>
      </c>
      <c r="BY130" s="9">
        <v>85.372500000000002</v>
      </c>
      <c r="BZ130" s="9">
        <v>82.835949999999997</v>
      </c>
      <c r="CA130" s="9">
        <v>80.795529999999999</v>
      </c>
      <c r="CB130" s="9">
        <v>0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9">
        <v>0</v>
      </c>
      <c r="CW130" s="9">
        <v>0</v>
      </c>
      <c r="CX130" s="9">
        <v>0</v>
      </c>
      <c r="CY130" s="9">
        <v>0</v>
      </c>
      <c r="CZ130" s="9">
        <v>0</v>
      </c>
    </row>
    <row r="131" spans="1:104" x14ac:dyDescent="0.25">
      <c r="A131" s="9" t="s">
        <v>22</v>
      </c>
      <c r="B131" s="9" t="s">
        <v>21</v>
      </c>
      <c r="C131" s="9" t="s">
        <v>150</v>
      </c>
      <c r="D131" s="9">
        <v>2026</v>
      </c>
      <c r="E131" s="9">
        <v>10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74.489590000000007</v>
      </c>
      <c r="BE131" s="9">
        <v>73.497960000000006</v>
      </c>
      <c r="BF131" s="9">
        <v>72.687309999999997</v>
      </c>
      <c r="BG131" s="9">
        <v>71.364750000000001</v>
      </c>
      <c r="BH131" s="9">
        <v>70.275570000000002</v>
      </c>
      <c r="BI131" s="9">
        <v>69.360600000000005</v>
      </c>
      <c r="BJ131" s="9">
        <v>68.86139</v>
      </c>
      <c r="BK131" s="9">
        <v>68.463489999999993</v>
      </c>
      <c r="BL131" s="9">
        <v>69.210130000000007</v>
      </c>
      <c r="BM131" s="9">
        <v>72.900090000000006</v>
      </c>
      <c r="BN131" s="9">
        <v>77.778310000000005</v>
      </c>
      <c r="BO131" s="9">
        <v>82.699389999999994</v>
      </c>
      <c r="BP131" s="9">
        <v>86.587890000000002</v>
      </c>
      <c r="BQ131" s="9">
        <v>89.403949999999995</v>
      </c>
      <c r="BR131" s="9">
        <v>90.770920000000004</v>
      </c>
      <c r="BS131" s="9">
        <v>91.196240000000003</v>
      </c>
      <c r="BT131" s="9">
        <v>90.70899</v>
      </c>
      <c r="BU131" s="9">
        <v>89.443640000000002</v>
      </c>
      <c r="BV131" s="9">
        <v>87.172319999999999</v>
      </c>
      <c r="BW131" s="9">
        <v>84.037090000000006</v>
      </c>
      <c r="BX131" s="9">
        <v>80.754369999999994</v>
      </c>
      <c r="BY131" s="9">
        <v>78.384379999999993</v>
      </c>
      <c r="BZ131" s="9">
        <v>76.523120000000006</v>
      </c>
      <c r="CA131" s="9">
        <v>74.847049999999996</v>
      </c>
      <c r="CB131" s="9">
        <v>0</v>
      </c>
      <c r="CC131" s="9">
        <v>0</v>
      </c>
      <c r="CD131" s="9">
        <v>0</v>
      </c>
      <c r="CE131" s="9">
        <v>0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v>0</v>
      </c>
      <c r="CN131" s="9">
        <v>0</v>
      </c>
      <c r="CO131" s="9">
        <v>0</v>
      </c>
      <c r="CP131" s="9">
        <v>0</v>
      </c>
      <c r="CQ131" s="9">
        <v>0</v>
      </c>
      <c r="CR131" s="9">
        <v>0</v>
      </c>
      <c r="CS131" s="9">
        <v>0</v>
      </c>
      <c r="CT131" s="9">
        <v>0</v>
      </c>
      <c r="CU131" s="9">
        <v>0</v>
      </c>
      <c r="CV131" s="9">
        <v>0</v>
      </c>
      <c r="CW131" s="9">
        <v>0</v>
      </c>
      <c r="CX131" s="9">
        <v>0</v>
      </c>
      <c r="CY131" s="9">
        <v>0</v>
      </c>
      <c r="CZ131" s="9">
        <v>0</v>
      </c>
    </row>
    <row r="132" spans="1:104" x14ac:dyDescent="0.25">
      <c r="A132" s="9" t="s">
        <v>22</v>
      </c>
      <c r="B132" s="9" t="s">
        <v>21</v>
      </c>
      <c r="C132" s="9" t="s">
        <v>150</v>
      </c>
      <c r="D132" s="9">
        <v>2026</v>
      </c>
      <c r="E132" s="9">
        <v>11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60.921289999999999</v>
      </c>
      <c r="BE132" s="9">
        <v>59.633270000000003</v>
      </c>
      <c r="BF132" s="9">
        <v>58.704120000000003</v>
      </c>
      <c r="BG132" s="9">
        <v>57.643610000000002</v>
      </c>
      <c r="BH132" s="9">
        <v>56.725940000000001</v>
      </c>
      <c r="BI132" s="9">
        <v>55.937350000000002</v>
      </c>
      <c r="BJ132" s="9">
        <v>55.515360000000001</v>
      </c>
      <c r="BK132" s="9">
        <v>55.488289999999999</v>
      </c>
      <c r="BL132" s="9">
        <v>57.45111</v>
      </c>
      <c r="BM132" s="9">
        <v>61.781390000000002</v>
      </c>
      <c r="BN132" s="9">
        <v>67.195869999999999</v>
      </c>
      <c r="BO132" s="9">
        <v>71.537430000000001</v>
      </c>
      <c r="BP132" s="9">
        <v>74.480860000000007</v>
      </c>
      <c r="BQ132" s="9">
        <v>76.291589999999999</v>
      </c>
      <c r="BR132" s="9">
        <v>77.527979999999999</v>
      </c>
      <c r="BS132" s="9">
        <v>77.83381</v>
      </c>
      <c r="BT132" s="9">
        <v>76.898560000000003</v>
      </c>
      <c r="BU132" s="9">
        <v>74.769080000000002</v>
      </c>
      <c r="BV132" s="9">
        <v>72.187110000000004</v>
      </c>
      <c r="BW132" s="9">
        <v>69.472470000000001</v>
      </c>
      <c r="BX132" s="9">
        <v>67.331789999999998</v>
      </c>
      <c r="BY132" s="9">
        <v>65.506630000000001</v>
      </c>
      <c r="BZ132" s="9">
        <v>63.705869999999997</v>
      </c>
      <c r="CA132" s="9">
        <v>62.522190000000002</v>
      </c>
      <c r="CB132" s="9">
        <v>0</v>
      </c>
      <c r="CC132" s="9">
        <v>0</v>
      </c>
      <c r="CD132" s="9">
        <v>0</v>
      </c>
      <c r="CE132" s="9">
        <v>0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v>0</v>
      </c>
      <c r="CN132" s="9">
        <v>0</v>
      </c>
      <c r="CO132" s="9">
        <v>0</v>
      </c>
      <c r="CP132" s="9">
        <v>0</v>
      </c>
      <c r="CQ132" s="9">
        <v>0</v>
      </c>
      <c r="CR132" s="9">
        <v>0</v>
      </c>
      <c r="CS132" s="9">
        <v>0</v>
      </c>
      <c r="CT132" s="9">
        <v>0</v>
      </c>
      <c r="CU132" s="9">
        <v>0</v>
      </c>
      <c r="CV132" s="9">
        <v>0</v>
      </c>
      <c r="CW132" s="9">
        <v>0</v>
      </c>
      <c r="CX132" s="9">
        <v>0</v>
      </c>
      <c r="CY132" s="9">
        <v>0</v>
      </c>
      <c r="CZ132" s="9">
        <v>0</v>
      </c>
    </row>
    <row r="133" spans="1:104" x14ac:dyDescent="0.25">
      <c r="A133" s="9" t="s">
        <v>22</v>
      </c>
      <c r="B133" s="9" t="s">
        <v>21</v>
      </c>
      <c r="C133" s="9" t="s">
        <v>150</v>
      </c>
      <c r="D133" s="9">
        <v>2026</v>
      </c>
      <c r="E133" s="9">
        <v>12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  <c r="BD133" s="9">
        <v>42.903950000000002</v>
      </c>
      <c r="BE133" s="9">
        <v>42.194850000000002</v>
      </c>
      <c r="BF133" s="9">
        <v>41.633299999999998</v>
      </c>
      <c r="BG133" s="9">
        <v>41.273980000000002</v>
      </c>
      <c r="BH133" s="9">
        <v>40.746299999999998</v>
      </c>
      <c r="BI133" s="9">
        <v>40.079389999999997</v>
      </c>
      <c r="BJ133" s="9">
        <v>40.024090000000001</v>
      </c>
      <c r="BK133" s="9">
        <v>39.962609999999998</v>
      </c>
      <c r="BL133" s="9">
        <v>40.538060000000002</v>
      </c>
      <c r="BM133" s="9">
        <v>42.688389999999998</v>
      </c>
      <c r="BN133" s="9">
        <v>45.25714</v>
      </c>
      <c r="BO133" s="9">
        <v>47.770879999999998</v>
      </c>
      <c r="BP133" s="9">
        <v>49.290819999999997</v>
      </c>
      <c r="BQ133" s="9">
        <v>49.91872</v>
      </c>
      <c r="BR133" s="9">
        <v>50.350610000000003</v>
      </c>
      <c r="BS133" s="9">
        <v>50.609650000000002</v>
      </c>
      <c r="BT133" s="9">
        <v>50.018920000000001</v>
      </c>
      <c r="BU133" s="9">
        <v>48.644010000000002</v>
      </c>
      <c r="BV133" s="9">
        <v>46.94753</v>
      </c>
      <c r="BW133" s="9">
        <v>45.872669999999999</v>
      </c>
      <c r="BX133" s="9">
        <v>44.898780000000002</v>
      </c>
      <c r="BY133" s="9">
        <v>43.859310000000001</v>
      </c>
      <c r="BZ133" s="9">
        <v>43.17915</v>
      </c>
      <c r="CA133" s="9">
        <v>42.699109999999997</v>
      </c>
      <c r="CB133" s="9">
        <v>0</v>
      </c>
      <c r="CC133" s="9">
        <v>0</v>
      </c>
      <c r="CD133" s="9">
        <v>0</v>
      </c>
      <c r="CE133" s="9">
        <v>0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v>0</v>
      </c>
      <c r="CN133" s="9">
        <v>0</v>
      </c>
      <c r="CO133" s="9">
        <v>0</v>
      </c>
      <c r="CP133" s="9">
        <v>0</v>
      </c>
      <c r="CQ133" s="9">
        <v>0</v>
      </c>
      <c r="CR133" s="9">
        <v>0</v>
      </c>
      <c r="CS133" s="9">
        <v>0</v>
      </c>
      <c r="CT133" s="9">
        <v>0</v>
      </c>
      <c r="CU133" s="9">
        <v>0</v>
      </c>
      <c r="CV133" s="9">
        <v>0</v>
      </c>
      <c r="CW133" s="9">
        <v>0</v>
      </c>
      <c r="CX133" s="9">
        <v>0</v>
      </c>
      <c r="CY133" s="9">
        <v>0</v>
      </c>
      <c r="CZ133" s="9">
        <v>0</v>
      </c>
    </row>
    <row r="134" spans="1:104" x14ac:dyDescent="0.25">
      <c r="A134" s="9" t="s">
        <v>22</v>
      </c>
      <c r="B134" s="9" t="s">
        <v>21</v>
      </c>
      <c r="C134" s="9" t="s">
        <v>19</v>
      </c>
      <c r="D134" s="9">
        <v>2016</v>
      </c>
      <c r="F134" s="9">
        <v>304628.92239999998</v>
      </c>
      <c r="G134" s="9">
        <v>299568.68920000002</v>
      </c>
      <c r="H134" s="9">
        <v>295530.4044</v>
      </c>
      <c r="I134" s="9">
        <v>295044.6312</v>
      </c>
      <c r="J134" s="9">
        <v>303228.63999999996</v>
      </c>
      <c r="K134" s="9">
        <v>321466.89079999999</v>
      </c>
      <c r="L134" s="9">
        <v>342321.19679999998</v>
      </c>
      <c r="M134" s="9">
        <v>353693.92959999997</v>
      </c>
      <c r="N134" s="9">
        <v>368673.7868</v>
      </c>
      <c r="O134" s="9">
        <v>376061.95439999999</v>
      </c>
      <c r="P134" s="9">
        <v>387415.54720000003</v>
      </c>
      <c r="Q134" s="9">
        <v>389651.86479999998</v>
      </c>
      <c r="R134" s="9">
        <v>371852.17520000006</v>
      </c>
      <c r="S134" s="9">
        <v>303171.34759999998</v>
      </c>
      <c r="T134" s="9">
        <v>295570.47080000001</v>
      </c>
      <c r="U134" s="9">
        <v>282892.64519999997</v>
      </c>
      <c r="V134" s="9">
        <v>298827.33319999999</v>
      </c>
      <c r="W134" s="9">
        <v>293474.51319999999</v>
      </c>
      <c r="X134" s="9">
        <v>367223.6128</v>
      </c>
      <c r="Y134" s="9">
        <v>372868.63679999998</v>
      </c>
      <c r="Z134" s="9">
        <v>370418.58919999999</v>
      </c>
      <c r="AA134" s="9">
        <v>359997.36959999998</v>
      </c>
      <c r="AB134" s="9">
        <v>345100.83519999997</v>
      </c>
      <c r="AC134" s="9">
        <v>325339.16800000001</v>
      </c>
      <c r="AD134" s="9">
        <v>272371.13199999998</v>
      </c>
      <c r="AE134" s="9">
        <v>304585.41080000001</v>
      </c>
      <c r="AF134" s="9">
        <v>299354.70400000003</v>
      </c>
      <c r="AG134" s="9">
        <v>295292.94080000004</v>
      </c>
      <c r="AH134" s="9">
        <v>294553.75400000002</v>
      </c>
      <c r="AI134" s="9">
        <v>303430.12040000001</v>
      </c>
      <c r="AJ134" s="9">
        <v>319769.93839999998</v>
      </c>
      <c r="AK134" s="9">
        <v>340926.78400000004</v>
      </c>
      <c r="AL134" s="9">
        <v>353124.32319999998</v>
      </c>
      <c r="AM134" s="9">
        <v>369783.26880000002</v>
      </c>
      <c r="AN134" s="9">
        <v>377926.44560000004</v>
      </c>
      <c r="AO134" s="9">
        <v>388628.76799999998</v>
      </c>
      <c r="AP134" s="9">
        <v>392360.04720000003</v>
      </c>
      <c r="AQ134" s="9">
        <v>391451.15240000002</v>
      </c>
      <c r="AR134" s="9">
        <v>393216.75359999994</v>
      </c>
      <c r="AS134" s="9">
        <v>392657.86559999996</v>
      </c>
      <c r="AT134" s="9">
        <v>389454.46760000003</v>
      </c>
      <c r="AU134" s="9">
        <v>386123.98000000004</v>
      </c>
      <c r="AV134" s="9">
        <v>380883.9584</v>
      </c>
      <c r="AW134" s="9">
        <v>374256.66959999996</v>
      </c>
      <c r="AX134" s="9">
        <v>375618.03400000004</v>
      </c>
      <c r="AY134" s="9">
        <v>372851.92120000004</v>
      </c>
      <c r="AZ134" s="9">
        <v>359894.14120000001</v>
      </c>
      <c r="BA134" s="9">
        <v>342893.86559999996</v>
      </c>
      <c r="BB134" s="9">
        <v>322688.66080000001</v>
      </c>
      <c r="BC134" s="9">
        <v>388533.19560000004</v>
      </c>
      <c r="BD134" s="9">
        <v>77.072689999999994</v>
      </c>
      <c r="BE134" s="9">
        <v>75.815049999999999</v>
      </c>
      <c r="BF134" s="9">
        <v>74.592740000000006</v>
      </c>
      <c r="BG134" s="9">
        <v>73.646640000000005</v>
      </c>
      <c r="BH134" s="9">
        <v>72.663210000000007</v>
      </c>
      <c r="BI134" s="9">
        <v>71.680170000000004</v>
      </c>
      <c r="BJ134" s="9">
        <v>71.111729999999994</v>
      </c>
      <c r="BK134" s="9">
        <v>71.351249999999993</v>
      </c>
      <c r="BL134" s="9">
        <v>74.207800000000006</v>
      </c>
      <c r="BM134" s="9">
        <v>78.925619999999995</v>
      </c>
      <c r="BN134" s="9">
        <v>83.752290000000002</v>
      </c>
      <c r="BO134" s="9">
        <v>88.077669999999998</v>
      </c>
      <c r="BP134" s="9">
        <v>91.307320000000004</v>
      </c>
      <c r="BQ134" s="9">
        <v>93.734380000000002</v>
      </c>
      <c r="BR134" s="9">
        <v>95.212010000000006</v>
      </c>
      <c r="BS134" s="9">
        <v>95.756169999999997</v>
      </c>
      <c r="BT134" s="9">
        <v>95.947400000000002</v>
      </c>
      <c r="BU134" s="9">
        <v>95.268709999999999</v>
      </c>
      <c r="BV134" s="9">
        <v>94.061070000000001</v>
      </c>
      <c r="BW134" s="9">
        <v>91.835830000000001</v>
      </c>
      <c r="BX134" s="9">
        <v>88.267160000000004</v>
      </c>
      <c r="BY134" s="9">
        <v>84.730500000000006</v>
      </c>
      <c r="BZ134" s="9">
        <v>82.148579999999995</v>
      </c>
      <c r="CA134" s="9">
        <v>80.217309999999998</v>
      </c>
      <c r="CB134" s="9">
        <v>1335940.8768288</v>
      </c>
      <c r="CC134" s="9">
        <v>1212803.5541248</v>
      </c>
      <c r="CD134" s="9">
        <v>1119038.852096</v>
      </c>
      <c r="CE134" s="9">
        <v>963214.26801599993</v>
      </c>
      <c r="CF134" s="9">
        <v>722595.74321440002</v>
      </c>
      <c r="CG134" s="9">
        <v>504835.83254720003</v>
      </c>
      <c r="CH134" s="9">
        <v>335947.41551359999</v>
      </c>
      <c r="CI134" s="9">
        <v>338568.29042079998</v>
      </c>
      <c r="CJ134" s="9">
        <v>522212.70372479997</v>
      </c>
      <c r="CK134" s="9">
        <v>857580.81421759992</v>
      </c>
      <c r="CL134" s="9">
        <v>1340803.9129056002</v>
      </c>
      <c r="CM134" s="9">
        <v>1649417.1840959999</v>
      </c>
      <c r="CN134" s="9">
        <v>6711455.4443199998</v>
      </c>
      <c r="CO134" s="9">
        <v>6788077.4068799997</v>
      </c>
      <c r="CP134" s="9">
        <v>11185293.958255999</v>
      </c>
      <c r="CQ134" s="9">
        <v>8593631.7848480009</v>
      </c>
      <c r="CR134" s="9">
        <v>8526549.3054719996</v>
      </c>
      <c r="CS134" s="9">
        <v>5079801.6603840003</v>
      </c>
      <c r="CT134" s="9">
        <v>2784417.0455200002</v>
      </c>
      <c r="CU134" s="9">
        <v>2768519.5350559996</v>
      </c>
      <c r="CV134" s="9">
        <v>1803813.8578240001</v>
      </c>
      <c r="CW134" s="9">
        <v>1782665.4797600002</v>
      </c>
      <c r="CX134" s="9">
        <v>1800283.9722560002</v>
      </c>
      <c r="CY134" s="9">
        <v>1795067.2963520002</v>
      </c>
      <c r="CZ134" s="9">
        <v>104409374.79983999</v>
      </c>
    </row>
    <row r="135" spans="1:104" x14ac:dyDescent="0.25">
      <c r="A135" s="9" t="s">
        <v>22</v>
      </c>
      <c r="B135" s="9" t="s">
        <v>21</v>
      </c>
      <c r="C135" s="9" t="s">
        <v>19</v>
      </c>
      <c r="D135" s="9">
        <v>2017</v>
      </c>
      <c r="F135" s="9">
        <v>305606.59360000002</v>
      </c>
      <c r="G135" s="9">
        <v>300374.86600000004</v>
      </c>
      <c r="H135" s="9">
        <v>296198.39040000003</v>
      </c>
      <c r="I135" s="9">
        <v>295577.6164</v>
      </c>
      <c r="J135" s="9">
        <v>303580.9436</v>
      </c>
      <c r="K135" s="9">
        <v>321622.18</v>
      </c>
      <c r="L135" s="9">
        <v>342336.63640000002</v>
      </c>
      <c r="M135" s="9">
        <v>353608.43759999995</v>
      </c>
      <c r="N135" s="9">
        <v>368530.10920000001</v>
      </c>
      <c r="O135" s="9">
        <v>375866.21599999996</v>
      </c>
      <c r="P135" s="9">
        <v>387192.75760000001</v>
      </c>
      <c r="Q135" s="9">
        <v>389431.8824</v>
      </c>
      <c r="R135" s="9">
        <v>371623.26079999999</v>
      </c>
      <c r="S135" s="9">
        <v>302934.13919999998</v>
      </c>
      <c r="T135" s="9">
        <v>295348.57440000004</v>
      </c>
      <c r="U135" s="9">
        <v>282679.93599999999</v>
      </c>
      <c r="V135" s="9">
        <v>298642.44080000004</v>
      </c>
      <c r="W135" s="9">
        <v>293309.52639999997</v>
      </c>
      <c r="X135" s="9">
        <v>367052.5012</v>
      </c>
      <c r="Y135" s="9">
        <v>372665.37</v>
      </c>
      <c r="Z135" s="9">
        <v>370211.62200000003</v>
      </c>
      <c r="AA135" s="9">
        <v>359798.18599999999</v>
      </c>
      <c r="AB135" s="9">
        <v>344902.28960000002</v>
      </c>
      <c r="AC135" s="9">
        <v>325167.54599999997</v>
      </c>
      <c r="AD135" s="9">
        <v>272166.20640000002</v>
      </c>
      <c r="AE135" s="9">
        <v>305563.08199999999</v>
      </c>
      <c r="AF135" s="9">
        <v>300161.00839999999</v>
      </c>
      <c r="AG135" s="9">
        <v>295960.79920000001</v>
      </c>
      <c r="AH135" s="9">
        <v>295086.73920000001</v>
      </c>
      <c r="AI135" s="9">
        <v>303782.424</v>
      </c>
      <c r="AJ135" s="9">
        <v>319925.09999999998</v>
      </c>
      <c r="AK135" s="9">
        <v>340942.22360000003</v>
      </c>
      <c r="AL135" s="9">
        <v>353038.83120000002</v>
      </c>
      <c r="AM135" s="9">
        <v>369639.59119999997</v>
      </c>
      <c r="AN135" s="9">
        <v>377730.7072</v>
      </c>
      <c r="AO135" s="9">
        <v>388405.97839999996</v>
      </c>
      <c r="AP135" s="9">
        <v>392139.93720000004</v>
      </c>
      <c r="AQ135" s="9">
        <v>391222.23800000001</v>
      </c>
      <c r="AR135" s="9">
        <v>392979.54520000005</v>
      </c>
      <c r="AS135" s="9">
        <v>392435.96919999999</v>
      </c>
      <c r="AT135" s="9">
        <v>389241.75839999999</v>
      </c>
      <c r="AU135" s="9">
        <v>385939.08760000003</v>
      </c>
      <c r="AV135" s="9">
        <v>380719.0992</v>
      </c>
      <c r="AW135" s="9">
        <v>374085.55800000002</v>
      </c>
      <c r="AX135" s="9">
        <v>375414.7672</v>
      </c>
      <c r="AY135" s="9">
        <v>372644.95399999997</v>
      </c>
      <c r="AZ135" s="9">
        <v>359694.95760000002</v>
      </c>
      <c r="BA135" s="9">
        <v>342695.32</v>
      </c>
      <c r="BB135" s="9">
        <v>322517.03880000004</v>
      </c>
      <c r="BC135" s="9">
        <v>388328.39760000003</v>
      </c>
      <c r="BD135" s="9">
        <v>77.072689999999994</v>
      </c>
      <c r="BE135" s="9">
        <v>75.815049999999999</v>
      </c>
      <c r="BF135" s="9">
        <v>74.592740000000006</v>
      </c>
      <c r="BG135" s="9">
        <v>73.646640000000005</v>
      </c>
      <c r="BH135" s="9">
        <v>72.663210000000007</v>
      </c>
      <c r="BI135" s="9">
        <v>71.680170000000004</v>
      </c>
      <c r="BJ135" s="9">
        <v>71.111729999999994</v>
      </c>
      <c r="BK135" s="9">
        <v>71.351249999999993</v>
      </c>
      <c r="BL135" s="9">
        <v>74.207800000000006</v>
      </c>
      <c r="BM135" s="9">
        <v>78.925619999999995</v>
      </c>
      <c r="BN135" s="9">
        <v>83.752290000000002</v>
      </c>
      <c r="BO135" s="9">
        <v>88.077669999999998</v>
      </c>
      <c r="BP135" s="9">
        <v>91.307320000000004</v>
      </c>
      <c r="BQ135" s="9">
        <v>93.734380000000002</v>
      </c>
      <c r="BR135" s="9">
        <v>95.212010000000006</v>
      </c>
      <c r="BS135" s="9">
        <v>95.756169999999997</v>
      </c>
      <c r="BT135" s="9">
        <v>95.947400000000002</v>
      </c>
      <c r="BU135" s="9">
        <v>95.268709999999999</v>
      </c>
      <c r="BV135" s="9">
        <v>94.061070000000001</v>
      </c>
      <c r="BW135" s="9">
        <v>91.835830000000001</v>
      </c>
      <c r="BX135" s="9">
        <v>88.267160000000004</v>
      </c>
      <c r="BY135" s="9">
        <v>84.730500000000006</v>
      </c>
      <c r="BZ135" s="9">
        <v>82.148579999999995</v>
      </c>
      <c r="CA135" s="9">
        <v>80.217309999999998</v>
      </c>
      <c r="CB135" s="9">
        <v>1334376.6881456</v>
      </c>
      <c r="CC135" s="9">
        <v>1211361.4786416001</v>
      </c>
      <c r="CD135" s="9">
        <v>1117719.3782656</v>
      </c>
      <c r="CE135" s="9">
        <v>962142.27693759999</v>
      </c>
      <c r="CF135" s="9">
        <v>721836.68756320002</v>
      </c>
      <c r="CG135" s="9">
        <v>504291.85894559999</v>
      </c>
      <c r="CH135" s="9">
        <v>335558.44426720002</v>
      </c>
      <c r="CI135" s="9">
        <v>338204.5559024</v>
      </c>
      <c r="CJ135" s="9">
        <v>521601.4864544</v>
      </c>
      <c r="CK135" s="9">
        <v>856509.47440960002</v>
      </c>
      <c r="CL135" s="9">
        <v>1339347.5094736</v>
      </c>
      <c r="CM135" s="9">
        <v>1647797.148976</v>
      </c>
      <c r="CN135" s="9">
        <v>6711588.954752</v>
      </c>
      <c r="CO135" s="9">
        <v>6788191.3792000003</v>
      </c>
      <c r="CP135" s="9">
        <v>11176871.403808001</v>
      </c>
      <c r="CQ135" s="9">
        <v>8583563.1444639992</v>
      </c>
      <c r="CR135" s="9">
        <v>8522202.0755519997</v>
      </c>
      <c r="CS135" s="9">
        <v>5077675.2625280004</v>
      </c>
      <c r="CT135" s="9">
        <v>2780160.993456</v>
      </c>
      <c r="CU135" s="9">
        <v>2764271.6238720003</v>
      </c>
      <c r="CV135" s="9">
        <v>1801330.8894239999</v>
      </c>
      <c r="CW135" s="9">
        <v>1780184.1395360001</v>
      </c>
      <c r="CX135" s="9">
        <v>1797706.5696479999</v>
      </c>
      <c r="CY135" s="9">
        <v>1792616.8914719999</v>
      </c>
      <c r="CZ135" s="9">
        <v>104409211.98224001</v>
      </c>
    </row>
    <row r="136" spans="1:104" x14ac:dyDescent="0.25">
      <c r="A136" s="9" t="s">
        <v>22</v>
      </c>
      <c r="B136" s="9" t="s">
        <v>21</v>
      </c>
      <c r="C136" s="9" t="s">
        <v>19</v>
      </c>
      <c r="D136" s="9">
        <v>2018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77.072689999999994</v>
      </c>
      <c r="BE136" s="9">
        <v>75.815049999999999</v>
      </c>
      <c r="BF136" s="9">
        <v>74.592740000000006</v>
      </c>
      <c r="BG136" s="9">
        <v>73.646640000000005</v>
      </c>
      <c r="BH136" s="9">
        <v>72.663210000000007</v>
      </c>
      <c r="BI136" s="9">
        <v>71.680170000000004</v>
      </c>
      <c r="BJ136" s="9">
        <v>71.111729999999994</v>
      </c>
      <c r="BK136" s="9">
        <v>71.351249999999993</v>
      </c>
      <c r="BL136" s="9">
        <v>74.207800000000006</v>
      </c>
      <c r="BM136" s="9">
        <v>78.925619999999995</v>
      </c>
      <c r="BN136" s="9">
        <v>83.752290000000002</v>
      </c>
      <c r="BO136" s="9">
        <v>88.077669999999998</v>
      </c>
      <c r="BP136" s="9">
        <v>91.307320000000004</v>
      </c>
      <c r="BQ136" s="9">
        <v>93.734380000000002</v>
      </c>
      <c r="BR136" s="9">
        <v>95.212010000000006</v>
      </c>
      <c r="BS136" s="9">
        <v>95.756169999999997</v>
      </c>
      <c r="BT136" s="9">
        <v>95.947400000000002</v>
      </c>
      <c r="BU136" s="9">
        <v>95.268709999999999</v>
      </c>
      <c r="BV136" s="9">
        <v>94.061070000000001</v>
      </c>
      <c r="BW136" s="9">
        <v>91.835830000000001</v>
      </c>
      <c r="BX136" s="9">
        <v>88.267160000000004</v>
      </c>
      <c r="BY136" s="9">
        <v>84.730500000000006</v>
      </c>
      <c r="BZ136" s="9">
        <v>82.148579999999995</v>
      </c>
      <c r="CA136" s="9">
        <v>80.217309999999998</v>
      </c>
      <c r="CB136" s="9">
        <v>0</v>
      </c>
      <c r="CC136" s="9">
        <v>0</v>
      </c>
      <c r="CD136" s="9">
        <v>0</v>
      </c>
      <c r="CE136" s="9">
        <v>0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v>0</v>
      </c>
      <c r="CN136" s="9">
        <v>0</v>
      </c>
      <c r="CO136" s="9">
        <v>0</v>
      </c>
      <c r="CP136" s="9">
        <v>0</v>
      </c>
      <c r="CQ136" s="9">
        <v>0</v>
      </c>
      <c r="CR136" s="9">
        <v>0</v>
      </c>
      <c r="CS136" s="9">
        <v>0</v>
      </c>
      <c r="CT136" s="9">
        <v>0</v>
      </c>
      <c r="CU136" s="9">
        <v>0</v>
      </c>
      <c r="CV136" s="9">
        <v>0</v>
      </c>
      <c r="CW136" s="9">
        <v>0</v>
      </c>
      <c r="CX136" s="9">
        <v>0</v>
      </c>
      <c r="CY136" s="9">
        <v>0</v>
      </c>
      <c r="CZ136" s="9">
        <v>0</v>
      </c>
    </row>
    <row r="137" spans="1:104" x14ac:dyDescent="0.25">
      <c r="A137" s="9" t="s">
        <v>22</v>
      </c>
      <c r="B137" s="9" t="s">
        <v>21</v>
      </c>
      <c r="C137" s="9" t="s">
        <v>19</v>
      </c>
      <c r="D137" s="9">
        <v>2019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9">
        <v>77.072689999999994</v>
      </c>
      <c r="BE137" s="9">
        <v>75.815049999999999</v>
      </c>
      <c r="BF137" s="9">
        <v>74.592740000000006</v>
      </c>
      <c r="BG137" s="9">
        <v>73.646640000000005</v>
      </c>
      <c r="BH137" s="9">
        <v>72.663210000000007</v>
      </c>
      <c r="BI137" s="9">
        <v>71.680170000000004</v>
      </c>
      <c r="BJ137" s="9">
        <v>71.111729999999994</v>
      </c>
      <c r="BK137" s="9">
        <v>71.351249999999993</v>
      </c>
      <c r="BL137" s="9">
        <v>74.207800000000006</v>
      </c>
      <c r="BM137" s="9">
        <v>78.925619999999995</v>
      </c>
      <c r="BN137" s="9">
        <v>83.752290000000002</v>
      </c>
      <c r="BO137" s="9">
        <v>88.077669999999998</v>
      </c>
      <c r="BP137" s="9">
        <v>91.307320000000004</v>
      </c>
      <c r="BQ137" s="9">
        <v>93.734380000000002</v>
      </c>
      <c r="BR137" s="9">
        <v>95.212010000000006</v>
      </c>
      <c r="BS137" s="9">
        <v>95.756169999999997</v>
      </c>
      <c r="BT137" s="9">
        <v>95.947400000000002</v>
      </c>
      <c r="BU137" s="9">
        <v>95.268709999999999</v>
      </c>
      <c r="BV137" s="9">
        <v>94.061070000000001</v>
      </c>
      <c r="BW137" s="9">
        <v>91.835830000000001</v>
      </c>
      <c r="BX137" s="9">
        <v>88.267160000000004</v>
      </c>
      <c r="BY137" s="9">
        <v>84.730500000000006</v>
      </c>
      <c r="BZ137" s="9">
        <v>82.148579999999995</v>
      </c>
      <c r="CA137" s="9">
        <v>80.217309999999998</v>
      </c>
      <c r="CB137" s="9">
        <v>0</v>
      </c>
      <c r="CC137" s="9">
        <v>0</v>
      </c>
      <c r="CD137" s="9">
        <v>0</v>
      </c>
      <c r="CE137" s="9">
        <v>0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v>0</v>
      </c>
      <c r="CN137" s="9">
        <v>0</v>
      </c>
      <c r="CO137" s="9">
        <v>0</v>
      </c>
      <c r="CP137" s="9">
        <v>0</v>
      </c>
      <c r="CQ137" s="9">
        <v>0</v>
      </c>
      <c r="CR137" s="9">
        <v>0</v>
      </c>
      <c r="CS137" s="9">
        <v>0</v>
      </c>
      <c r="CT137" s="9">
        <v>0</v>
      </c>
      <c r="CU137" s="9">
        <v>0</v>
      </c>
      <c r="CV137" s="9">
        <v>0</v>
      </c>
      <c r="CW137" s="9">
        <v>0</v>
      </c>
      <c r="CX137" s="9">
        <v>0</v>
      </c>
      <c r="CY137" s="9">
        <v>0</v>
      </c>
      <c r="CZ137" s="9">
        <v>0</v>
      </c>
    </row>
    <row r="138" spans="1:104" x14ac:dyDescent="0.25">
      <c r="A138" s="9" t="s">
        <v>22</v>
      </c>
      <c r="B138" s="9" t="s">
        <v>21</v>
      </c>
      <c r="C138" s="9" t="s">
        <v>19</v>
      </c>
      <c r="D138" s="9">
        <v>2020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77.072689999999994</v>
      </c>
      <c r="BE138" s="9">
        <v>75.815049999999999</v>
      </c>
      <c r="BF138" s="9">
        <v>74.592740000000006</v>
      </c>
      <c r="BG138" s="9">
        <v>73.646640000000005</v>
      </c>
      <c r="BH138" s="9">
        <v>72.663210000000007</v>
      </c>
      <c r="BI138" s="9">
        <v>71.680170000000004</v>
      </c>
      <c r="BJ138" s="9">
        <v>71.111729999999994</v>
      </c>
      <c r="BK138" s="9">
        <v>71.351249999999993</v>
      </c>
      <c r="BL138" s="9">
        <v>74.207800000000006</v>
      </c>
      <c r="BM138" s="9">
        <v>78.925619999999995</v>
      </c>
      <c r="BN138" s="9">
        <v>83.752290000000002</v>
      </c>
      <c r="BO138" s="9">
        <v>88.077669999999998</v>
      </c>
      <c r="BP138" s="9">
        <v>91.307320000000004</v>
      </c>
      <c r="BQ138" s="9">
        <v>93.734380000000002</v>
      </c>
      <c r="BR138" s="9">
        <v>95.212010000000006</v>
      </c>
      <c r="BS138" s="9">
        <v>95.756169999999997</v>
      </c>
      <c r="BT138" s="9">
        <v>95.947400000000002</v>
      </c>
      <c r="BU138" s="9">
        <v>95.268709999999999</v>
      </c>
      <c r="BV138" s="9">
        <v>94.061070000000001</v>
      </c>
      <c r="BW138" s="9">
        <v>91.835830000000001</v>
      </c>
      <c r="BX138" s="9">
        <v>88.267160000000004</v>
      </c>
      <c r="BY138" s="9">
        <v>84.730500000000006</v>
      </c>
      <c r="BZ138" s="9">
        <v>82.148579999999995</v>
      </c>
      <c r="CA138" s="9">
        <v>80.217309999999998</v>
      </c>
      <c r="CB138" s="9">
        <v>0</v>
      </c>
      <c r="CC138" s="9">
        <v>0</v>
      </c>
      <c r="CD138" s="9">
        <v>0</v>
      </c>
      <c r="CE138" s="9">
        <v>0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v>0</v>
      </c>
      <c r="CN138" s="9">
        <v>0</v>
      </c>
      <c r="CO138" s="9">
        <v>0</v>
      </c>
      <c r="CP138" s="9">
        <v>0</v>
      </c>
      <c r="CQ138" s="9">
        <v>0</v>
      </c>
      <c r="CR138" s="9">
        <v>0</v>
      </c>
      <c r="CS138" s="9">
        <v>0</v>
      </c>
      <c r="CT138" s="9">
        <v>0</v>
      </c>
      <c r="CU138" s="9">
        <v>0</v>
      </c>
      <c r="CV138" s="9">
        <v>0</v>
      </c>
      <c r="CW138" s="9">
        <v>0</v>
      </c>
      <c r="CX138" s="9">
        <v>0</v>
      </c>
      <c r="CY138" s="9">
        <v>0</v>
      </c>
      <c r="CZ138" s="9">
        <v>0</v>
      </c>
    </row>
    <row r="139" spans="1:104" x14ac:dyDescent="0.25">
      <c r="A139" s="9" t="s">
        <v>22</v>
      </c>
      <c r="B139" s="9" t="s">
        <v>21</v>
      </c>
      <c r="C139" s="9" t="s">
        <v>19</v>
      </c>
      <c r="D139" s="9">
        <v>2021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77.072689999999994</v>
      </c>
      <c r="BE139" s="9">
        <v>75.815049999999999</v>
      </c>
      <c r="BF139" s="9">
        <v>74.592740000000006</v>
      </c>
      <c r="BG139" s="9">
        <v>73.646640000000005</v>
      </c>
      <c r="BH139" s="9">
        <v>72.663210000000007</v>
      </c>
      <c r="BI139" s="9">
        <v>71.680170000000004</v>
      </c>
      <c r="BJ139" s="9">
        <v>71.111729999999994</v>
      </c>
      <c r="BK139" s="9">
        <v>71.351249999999993</v>
      </c>
      <c r="BL139" s="9">
        <v>74.207800000000006</v>
      </c>
      <c r="BM139" s="9">
        <v>78.925619999999995</v>
      </c>
      <c r="BN139" s="9">
        <v>83.752290000000002</v>
      </c>
      <c r="BO139" s="9">
        <v>88.077669999999998</v>
      </c>
      <c r="BP139" s="9">
        <v>91.307320000000004</v>
      </c>
      <c r="BQ139" s="9">
        <v>93.734380000000002</v>
      </c>
      <c r="BR139" s="9">
        <v>95.212010000000006</v>
      </c>
      <c r="BS139" s="9">
        <v>95.756169999999997</v>
      </c>
      <c r="BT139" s="9">
        <v>95.947400000000002</v>
      </c>
      <c r="BU139" s="9">
        <v>95.268709999999999</v>
      </c>
      <c r="BV139" s="9">
        <v>94.061070000000001</v>
      </c>
      <c r="BW139" s="9">
        <v>91.835830000000001</v>
      </c>
      <c r="BX139" s="9">
        <v>88.267160000000004</v>
      </c>
      <c r="BY139" s="9">
        <v>84.730500000000006</v>
      </c>
      <c r="BZ139" s="9">
        <v>82.148579999999995</v>
      </c>
      <c r="CA139" s="9">
        <v>80.217309999999998</v>
      </c>
      <c r="CB139" s="9">
        <v>0</v>
      </c>
      <c r="CC139" s="9">
        <v>0</v>
      </c>
      <c r="CD139" s="9">
        <v>0</v>
      </c>
      <c r="CE139" s="9">
        <v>0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v>0</v>
      </c>
      <c r="CN139" s="9">
        <v>0</v>
      </c>
      <c r="CO139" s="9">
        <v>0</v>
      </c>
      <c r="CP139" s="9">
        <v>0</v>
      </c>
      <c r="CQ139" s="9">
        <v>0</v>
      </c>
      <c r="CR139" s="9">
        <v>0</v>
      </c>
      <c r="CS139" s="9">
        <v>0</v>
      </c>
      <c r="CT139" s="9">
        <v>0</v>
      </c>
      <c r="CU139" s="9">
        <v>0</v>
      </c>
      <c r="CV139" s="9">
        <v>0</v>
      </c>
      <c r="CW139" s="9">
        <v>0</v>
      </c>
      <c r="CX139" s="9">
        <v>0</v>
      </c>
      <c r="CY139" s="9">
        <v>0</v>
      </c>
      <c r="CZ139" s="9">
        <v>0</v>
      </c>
    </row>
    <row r="140" spans="1:104" x14ac:dyDescent="0.25">
      <c r="A140" s="9" t="s">
        <v>22</v>
      </c>
      <c r="B140" s="9" t="s">
        <v>21</v>
      </c>
      <c r="C140" s="9" t="s">
        <v>19</v>
      </c>
      <c r="D140" s="9">
        <v>2022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77.072689999999994</v>
      </c>
      <c r="BE140" s="9">
        <v>75.815049999999999</v>
      </c>
      <c r="BF140" s="9">
        <v>74.592740000000006</v>
      </c>
      <c r="BG140" s="9">
        <v>73.646640000000005</v>
      </c>
      <c r="BH140" s="9">
        <v>72.663210000000007</v>
      </c>
      <c r="BI140" s="9">
        <v>71.680170000000004</v>
      </c>
      <c r="BJ140" s="9">
        <v>71.111729999999994</v>
      </c>
      <c r="BK140" s="9">
        <v>71.351249999999993</v>
      </c>
      <c r="BL140" s="9">
        <v>74.207800000000006</v>
      </c>
      <c r="BM140" s="9">
        <v>78.925619999999995</v>
      </c>
      <c r="BN140" s="9">
        <v>83.752290000000002</v>
      </c>
      <c r="BO140" s="9">
        <v>88.077669999999998</v>
      </c>
      <c r="BP140" s="9">
        <v>91.307320000000004</v>
      </c>
      <c r="BQ140" s="9">
        <v>93.734380000000002</v>
      </c>
      <c r="BR140" s="9">
        <v>95.212010000000006</v>
      </c>
      <c r="BS140" s="9">
        <v>95.756169999999997</v>
      </c>
      <c r="BT140" s="9">
        <v>95.947400000000002</v>
      </c>
      <c r="BU140" s="9">
        <v>95.268709999999999</v>
      </c>
      <c r="BV140" s="9">
        <v>94.061070000000001</v>
      </c>
      <c r="BW140" s="9">
        <v>91.835830000000001</v>
      </c>
      <c r="BX140" s="9">
        <v>88.267160000000004</v>
      </c>
      <c r="BY140" s="9">
        <v>84.730500000000006</v>
      </c>
      <c r="BZ140" s="9">
        <v>82.148579999999995</v>
      </c>
      <c r="CA140" s="9">
        <v>80.217309999999998</v>
      </c>
      <c r="CB140" s="9">
        <v>0</v>
      </c>
      <c r="CC140" s="9">
        <v>0</v>
      </c>
      <c r="CD140" s="9">
        <v>0</v>
      </c>
      <c r="CE140" s="9">
        <v>0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v>0</v>
      </c>
      <c r="CN140" s="9">
        <v>0</v>
      </c>
      <c r="CO140" s="9">
        <v>0</v>
      </c>
      <c r="CP140" s="9">
        <v>0</v>
      </c>
      <c r="CQ140" s="9">
        <v>0</v>
      </c>
      <c r="CR140" s="9">
        <v>0</v>
      </c>
      <c r="CS140" s="9">
        <v>0</v>
      </c>
      <c r="CT140" s="9">
        <v>0</v>
      </c>
      <c r="CU140" s="9">
        <v>0</v>
      </c>
      <c r="CV140" s="9">
        <v>0</v>
      </c>
      <c r="CW140" s="9">
        <v>0</v>
      </c>
      <c r="CX140" s="9">
        <v>0</v>
      </c>
      <c r="CY140" s="9">
        <v>0</v>
      </c>
      <c r="CZ140" s="9">
        <v>0</v>
      </c>
    </row>
    <row r="141" spans="1:104" x14ac:dyDescent="0.25">
      <c r="A141" s="9" t="s">
        <v>22</v>
      </c>
      <c r="B141" s="9" t="s">
        <v>21</v>
      </c>
      <c r="C141" s="9" t="s">
        <v>19</v>
      </c>
      <c r="D141" s="9">
        <v>2023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77.072689999999994</v>
      </c>
      <c r="BE141" s="9">
        <v>75.815049999999999</v>
      </c>
      <c r="BF141" s="9">
        <v>74.592740000000006</v>
      </c>
      <c r="BG141" s="9">
        <v>73.646640000000005</v>
      </c>
      <c r="BH141" s="9">
        <v>72.663210000000007</v>
      </c>
      <c r="BI141" s="9">
        <v>71.680170000000004</v>
      </c>
      <c r="BJ141" s="9">
        <v>71.111729999999994</v>
      </c>
      <c r="BK141" s="9">
        <v>71.351249999999993</v>
      </c>
      <c r="BL141" s="9">
        <v>74.207800000000006</v>
      </c>
      <c r="BM141" s="9">
        <v>78.925619999999995</v>
      </c>
      <c r="BN141" s="9">
        <v>83.752290000000002</v>
      </c>
      <c r="BO141" s="9">
        <v>88.077669999999998</v>
      </c>
      <c r="BP141" s="9">
        <v>91.307320000000004</v>
      </c>
      <c r="BQ141" s="9">
        <v>93.734380000000002</v>
      </c>
      <c r="BR141" s="9">
        <v>95.212010000000006</v>
      </c>
      <c r="BS141" s="9">
        <v>95.756169999999997</v>
      </c>
      <c r="BT141" s="9">
        <v>95.947400000000002</v>
      </c>
      <c r="BU141" s="9">
        <v>95.268709999999999</v>
      </c>
      <c r="BV141" s="9">
        <v>94.061070000000001</v>
      </c>
      <c r="BW141" s="9">
        <v>91.835830000000001</v>
      </c>
      <c r="BX141" s="9">
        <v>88.267160000000004</v>
      </c>
      <c r="BY141" s="9">
        <v>84.730500000000006</v>
      </c>
      <c r="BZ141" s="9">
        <v>82.148579999999995</v>
      </c>
      <c r="CA141" s="9">
        <v>80.217309999999998</v>
      </c>
      <c r="CB141" s="9">
        <v>0</v>
      </c>
      <c r="CC141" s="9">
        <v>0</v>
      </c>
      <c r="CD141" s="9">
        <v>0</v>
      </c>
      <c r="CE141" s="9">
        <v>0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v>0</v>
      </c>
      <c r="CN141" s="9">
        <v>0</v>
      </c>
      <c r="CO141" s="9">
        <v>0</v>
      </c>
      <c r="CP141" s="9">
        <v>0</v>
      </c>
      <c r="CQ141" s="9">
        <v>0</v>
      </c>
      <c r="CR141" s="9">
        <v>0</v>
      </c>
      <c r="CS141" s="9">
        <v>0</v>
      </c>
      <c r="CT141" s="9">
        <v>0</v>
      </c>
      <c r="CU141" s="9">
        <v>0</v>
      </c>
      <c r="CV141" s="9">
        <v>0</v>
      </c>
      <c r="CW141" s="9">
        <v>0</v>
      </c>
      <c r="CX141" s="9">
        <v>0</v>
      </c>
      <c r="CY141" s="9">
        <v>0</v>
      </c>
      <c r="CZ141" s="9">
        <v>0</v>
      </c>
    </row>
    <row r="142" spans="1:104" x14ac:dyDescent="0.25">
      <c r="A142" s="9" t="s">
        <v>22</v>
      </c>
      <c r="B142" s="9" t="s">
        <v>21</v>
      </c>
      <c r="C142" s="9" t="s">
        <v>19</v>
      </c>
      <c r="D142" s="9">
        <v>2024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77.072689999999994</v>
      </c>
      <c r="BE142" s="9">
        <v>75.815049999999999</v>
      </c>
      <c r="BF142" s="9">
        <v>74.592740000000006</v>
      </c>
      <c r="BG142" s="9">
        <v>73.646640000000005</v>
      </c>
      <c r="BH142" s="9">
        <v>72.663210000000007</v>
      </c>
      <c r="BI142" s="9">
        <v>71.680170000000004</v>
      </c>
      <c r="BJ142" s="9">
        <v>71.111729999999994</v>
      </c>
      <c r="BK142" s="9">
        <v>71.351249999999993</v>
      </c>
      <c r="BL142" s="9">
        <v>74.207800000000006</v>
      </c>
      <c r="BM142" s="9">
        <v>78.925619999999995</v>
      </c>
      <c r="BN142" s="9">
        <v>83.752290000000002</v>
      </c>
      <c r="BO142" s="9">
        <v>88.077669999999998</v>
      </c>
      <c r="BP142" s="9">
        <v>91.307320000000004</v>
      </c>
      <c r="BQ142" s="9">
        <v>93.734380000000002</v>
      </c>
      <c r="BR142" s="9">
        <v>95.212010000000006</v>
      </c>
      <c r="BS142" s="9">
        <v>95.756169999999997</v>
      </c>
      <c r="BT142" s="9">
        <v>95.947400000000002</v>
      </c>
      <c r="BU142" s="9">
        <v>95.268709999999999</v>
      </c>
      <c r="BV142" s="9">
        <v>94.061070000000001</v>
      </c>
      <c r="BW142" s="9">
        <v>91.835830000000001</v>
      </c>
      <c r="BX142" s="9">
        <v>88.267160000000004</v>
      </c>
      <c r="BY142" s="9">
        <v>84.730500000000006</v>
      </c>
      <c r="BZ142" s="9">
        <v>82.148579999999995</v>
      </c>
      <c r="CA142" s="9">
        <v>80.217309999999998</v>
      </c>
      <c r="CB142" s="9">
        <v>0</v>
      </c>
      <c r="CC142" s="9">
        <v>0</v>
      </c>
      <c r="CD142" s="9">
        <v>0</v>
      </c>
      <c r="CE142" s="9">
        <v>0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</v>
      </c>
      <c r="CU142" s="9">
        <v>0</v>
      </c>
      <c r="CV142" s="9">
        <v>0</v>
      </c>
      <c r="CW142" s="9">
        <v>0</v>
      </c>
      <c r="CX142" s="9">
        <v>0</v>
      </c>
      <c r="CY142" s="9">
        <v>0</v>
      </c>
      <c r="CZ142" s="9">
        <v>0</v>
      </c>
    </row>
    <row r="143" spans="1:104" x14ac:dyDescent="0.25">
      <c r="A143" s="9" t="s">
        <v>22</v>
      </c>
      <c r="B143" s="9" t="s">
        <v>21</v>
      </c>
      <c r="C143" s="9" t="s">
        <v>19</v>
      </c>
      <c r="D143" s="9">
        <v>2025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77.072689999999994</v>
      </c>
      <c r="BE143" s="9">
        <v>75.815049999999999</v>
      </c>
      <c r="BF143" s="9">
        <v>74.592740000000006</v>
      </c>
      <c r="BG143" s="9">
        <v>73.646640000000005</v>
      </c>
      <c r="BH143" s="9">
        <v>72.663210000000007</v>
      </c>
      <c r="BI143" s="9">
        <v>71.680170000000004</v>
      </c>
      <c r="BJ143" s="9">
        <v>71.111729999999994</v>
      </c>
      <c r="BK143" s="9">
        <v>71.351249999999993</v>
      </c>
      <c r="BL143" s="9">
        <v>74.207800000000006</v>
      </c>
      <c r="BM143" s="9">
        <v>78.925619999999995</v>
      </c>
      <c r="BN143" s="9">
        <v>83.752290000000002</v>
      </c>
      <c r="BO143" s="9">
        <v>88.077669999999998</v>
      </c>
      <c r="BP143" s="9">
        <v>91.307320000000004</v>
      </c>
      <c r="BQ143" s="9">
        <v>93.734380000000002</v>
      </c>
      <c r="BR143" s="9">
        <v>95.212010000000006</v>
      </c>
      <c r="BS143" s="9">
        <v>95.756169999999997</v>
      </c>
      <c r="BT143" s="9">
        <v>95.947400000000002</v>
      </c>
      <c r="BU143" s="9">
        <v>95.268709999999999</v>
      </c>
      <c r="BV143" s="9">
        <v>94.061070000000001</v>
      </c>
      <c r="BW143" s="9">
        <v>91.835830000000001</v>
      </c>
      <c r="BX143" s="9">
        <v>88.267160000000004</v>
      </c>
      <c r="BY143" s="9">
        <v>84.730500000000006</v>
      </c>
      <c r="BZ143" s="9">
        <v>82.148579999999995</v>
      </c>
      <c r="CA143" s="9">
        <v>80.217309999999998</v>
      </c>
      <c r="CB143" s="9">
        <v>0</v>
      </c>
      <c r="CC143" s="9">
        <v>0</v>
      </c>
      <c r="CD143" s="9">
        <v>0</v>
      </c>
      <c r="CE143" s="9">
        <v>0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v>0</v>
      </c>
      <c r="CN143" s="9">
        <v>0</v>
      </c>
      <c r="CO143" s="9">
        <v>0</v>
      </c>
      <c r="CP143" s="9">
        <v>0</v>
      </c>
      <c r="CQ143" s="9">
        <v>0</v>
      </c>
      <c r="CR143" s="9">
        <v>0</v>
      </c>
      <c r="CS143" s="9">
        <v>0</v>
      </c>
      <c r="CT143" s="9">
        <v>0</v>
      </c>
      <c r="CU143" s="9">
        <v>0</v>
      </c>
      <c r="CV143" s="9">
        <v>0</v>
      </c>
      <c r="CW143" s="9">
        <v>0</v>
      </c>
      <c r="CX143" s="9">
        <v>0</v>
      </c>
      <c r="CY143" s="9">
        <v>0</v>
      </c>
      <c r="CZ143" s="9">
        <v>0</v>
      </c>
    </row>
    <row r="144" spans="1:104" x14ac:dyDescent="0.25">
      <c r="A144" s="9" t="s">
        <v>22</v>
      </c>
      <c r="B144" s="9" t="s">
        <v>21</v>
      </c>
      <c r="C144" s="9" t="s">
        <v>19</v>
      </c>
      <c r="D144" s="9">
        <v>2026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9">
        <v>0</v>
      </c>
      <c r="BD144" s="9">
        <v>77.072689999999994</v>
      </c>
      <c r="BE144" s="9">
        <v>75.815049999999999</v>
      </c>
      <c r="BF144" s="9">
        <v>74.592740000000006</v>
      </c>
      <c r="BG144" s="9">
        <v>73.646640000000005</v>
      </c>
      <c r="BH144" s="9">
        <v>72.663210000000007</v>
      </c>
      <c r="BI144" s="9">
        <v>71.680170000000004</v>
      </c>
      <c r="BJ144" s="9">
        <v>71.111729999999994</v>
      </c>
      <c r="BK144" s="9">
        <v>71.351249999999993</v>
      </c>
      <c r="BL144" s="9">
        <v>74.207800000000006</v>
      </c>
      <c r="BM144" s="9">
        <v>78.925619999999995</v>
      </c>
      <c r="BN144" s="9">
        <v>83.752290000000002</v>
      </c>
      <c r="BO144" s="9">
        <v>88.077669999999998</v>
      </c>
      <c r="BP144" s="9">
        <v>91.307320000000004</v>
      </c>
      <c r="BQ144" s="9">
        <v>93.734380000000002</v>
      </c>
      <c r="BR144" s="9">
        <v>95.212010000000006</v>
      </c>
      <c r="BS144" s="9">
        <v>95.756169999999997</v>
      </c>
      <c r="BT144" s="9">
        <v>95.947400000000002</v>
      </c>
      <c r="BU144" s="9">
        <v>95.268709999999999</v>
      </c>
      <c r="BV144" s="9">
        <v>94.061070000000001</v>
      </c>
      <c r="BW144" s="9">
        <v>91.835830000000001</v>
      </c>
      <c r="BX144" s="9">
        <v>88.267160000000004</v>
      </c>
      <c r="BY144" s="9">
        <v>84.730500000000006</v>
      </c>
      <c r="BZ144" s="9">
        <v>82.148579999999995</v>
      </c>
      <c r="CA144" s="9">
        <v>80.217309999999998</v>
      </c>
      <c r="CB144" s="9">
        <v>0</v>
      </c>
      <c r="CC144" s="9">
        <v>0</v>
      </c>
      <c r="CD144" s="9">
        <v>0</v>
      </c>
      <c r="CE144" s="9">
        <v>0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v>0</v>
      </c>
      <c r="CN144" s="9">
        <v>0</v>
      </c>
      <c r="CO144" s="9">
        <v>0</v>
      </c>
      <c r="CP144" s="9">
        <v>0</v>
      </c>
      <c r="CQ144" s="9">
        <v>0</v>
      </c>
      <c r="CR144" s="9">
        <v>0</v>
      </c>
      <c r="CS144" s="9">
        <v>0</v>
      </c>
      <c r="CT144" s="9">
        <v>0</v>
      </c>
      <c r="CU144" s="9">
        <v>0</v>
      </c>
      <c r="CV144" s="9">
        <v>0</v>
      </c>
      <c r="CW144" s="9">
        <v>0</v>
      </c>
      <c r="CX144" s="9">
        <v>0</v>
      </c>
      <c r="CY144" s="9">
        <v>0</v>
      </c>
      <c r="CZ144" s="9">
        <v>0</v>
      </c>
    </row>
    <row r="145" spans="1:104" x14ac:dyDescent="0.25">
      <c r="A145" s="9" t="s">
        <v>22</v>
      </c>
      <c r="B145" s="9" t="s">
        <v>20</v>
      </c>
      <c r="C145" s="9" t="s">
        <v>150</v>
      </c>
      <c r="D145" s="9">
        <v>2016</v>
      </c>
      <c r="E145" s="9">
        <v>1</v>
      </c>
      <c r="F145" s="9">
        <v>224077.84959999999</v>
      </c>
      <c r="G145" s="9">
        <v>220361.2444</v>
      </c>
      <c r="H145" s="9">
        <v>218657.91199999998</v>
      </c>
      <c r="I145" s="9">
        <v>218084.7328</v>
      </c>
      <c r="J145" s="9">
        <v>227653.96720000001</v>
      </c>
      <c r="K145" s="9">
        <v>241441.65760000001</v>
      </c>
      <c r="L145" s="9">
        <v>263275.54879999999</v>
      </c>
      <c r="M145" s="9">
        <v>269804.20280000003</v>
      </c>
      <c r="N145" s="9">
        <v>281741.69319999998</v>
      </c>
      <c r="O145" s="9">
        <v>289273.28320000001</v>
      </c>
      <c r="P145" s="9">
        <v>294578.636</v>
      </c>
      <c r="Q145" s="9">
        <v>301278.40160000004</v>
      </c>
      <c r="R145" s="9">
        <v>300869.31599999999</v>
      </c>
      <c r="S145" s="9">
        <v>295177.8456</v>
      </c>
      <c r="T145" s="9">
        <v>299048.46399999998</v>
      </c>
      <c r="U145" s="9">
        <v>283737.61239999998</v>
      </c>
      <c r="V145" s="9">
        <v>215784.23240000001</v>
      </c>
      <c r="W145" s="9">
        <v>193653.9264</v>
      </c>
      <c r="X145" s="9">
        <v>203201.9792</v>
      </c>
      <c r="Y145" s="9">
        <v>213676.5356</v>
      </c>
      <c r="Z145" s="9">
        <v>211628.81079999998</v>
      </c>
      <c r="AA145" s="9">
        <v>251995.19840000002</v>
      </c>
      <c r="AB145" s="9">
        <v>254543.6256</v>
      </c>
      <c r="AC145" s="9">
        <v>238063.06479999999</v>
      </c>
      <c r="AD145" s="9">
        <v>203627.39760000003</v>
      </c>
      <c r="AE145" s="9">
        <v>226052.58719999998</v>
      </c>
      <c r="AF145" s="9">
        <v>222897.67719999998</v>
      </c>
      <c r="AG145" s="9">
        <v>221211.95359999998</v>
      </c>
      <c r="AH145" s="9">
        <v>221739.96239999999</v>
      </c>
      <c r="AI145" s="9">
        <v>228833.2464</v>
      </c>
      <c r="AJ145" s="9">
        <v>242020.196</v>
      </c>
      <c r="AK145" s="9">
        <v>263567.37</v>
      </c>
      <c r="AL145" s="9">
        <v>271058.766</v>
      </c>
      <c r="AM145" s="9">
        <v>282671.64199999999</v>
      </c>
      <c r="AN145" s="9">
        <v>285379.18640000001</v>
      </c>
      <c r="AO145" s="9">
        <v>290053.42960000003</v>
      </c>
      <c r="AP145" s="9">
        <v>291663.99679999996</v>
      </c>
      <c r="AQ145" s="9">
        <v>292093.62599999999</v>
      </c>
      <c r="AR145" s="9">
        <v>292807.54800000001</v>
      </c>
      <c r="AS145" s="9">
        <v>291231.05</v>
      </c>
      <c r="AT145" s="9">
        <v>293411.734</v>
      </c>
      <c r="AU145" s="9">
        <v>291325.85680000001</v>
      </c>
      <c r="AV145" s="9">
        <v>289043.22039999999</v>
      </c>
      <c r="AW145" s="9">
        <v>286286.42239999998</v>
      </c>
      <c r="AX145" s="9">
        <v>289102.68200000003</v>
      </c>
      <c r="AY145" s="9">
        <v>282872.2292</v>
      </c>
      <c r="AZ145" s="9">
        <v>278075.23479999998</v>
      </c>
      <c r="BA145" s="9">
        <v>255965.85519999999</v>
      </c>
      <c r="BB145" s="9">
        <v>239862.7352</v>
      </c>
      <c r="BC145" s="9">
        <v>287314.87839999999</v>
      </c>
      <c r="BD145" s="9">
        <v>44.643140000000002</v>
      </c>
      <c r="BE145" s="9">
        <v>43.973059999999997</v>
      </c>
      <c r="BF145" s="9">
        <v>43.338720000000002</v>
      </c>
      <c r="BG145" s="9">
        <v>42.843200000000003</v>
      </c>
      <c r="BH145" s="9">
        <v>42.320430000000002</v>
      </c>
      <c r="BI145" s="9">
        <v>42.078139999999998</v>
      </c>
      <c r="BJ145" s="9">
        <v>41.814720000000001</v>
      </c>
      <c r="BK145" s="9">
        <v>41.48639</v>
      </c>
      <c r="BL145" s="9">
        <v>41.653320000000001</v>
      </c>
      <c r="BM145" s="9">
        <v>43.500709999999998</v>
      </c>
      <c r="BN145" s="9">
        <v>46.684750000000001</v>
      </c>
      <c r="BO145" s="9">
        <v>49.531300000000002</v>
      </c>
      <c r="BP145" s="9">
        <v>51.55838</v>
      </c>
      <c r="BQ145" s="9">
        <v>52.989609999999999</v>
      </c>
      <c r="BR145" s="9">
        <v>53.964370000000002</v>
      </c>
      <c r="BS145" s="9">
        <v>54.434199999999997</v>
      </c>
      <c r="BT145" s="9">
        <v>54.234760000000001</v>
      </c>
      <c r="BU145" s="9">
        <v>52.886040000000001</v>
      </c>
      <c r="BV145" s="9">
        <v>51.01493</v>
      </c>
      <c r="BW145" s="9">
        <v>49.622219999999999</v>
      </c>
      <c r="BX145" s="9">
        <v>48.513660000000002</v>
      </c>
      <c r="BY145" s="9">
        <v>47.606050000000003</v>
      </c>
      <c r="BZ145" s="9">
        <v>46.662109999999998</v>
      </c>
      <c r="CA145" s="9">
        <v>45.791469999999997</v>
      </c>
      <c r="CB145" s="9">
        <v>5202289.3408639999</v>
      </c>
      <c r="CC145" s="9">
        <v>4772221.3040479999</v>
      </c>
      <c r="CD145" s="9">
        <v>4330492.2707200004</v>
      </c>
      <c r="CE145" s="9">
        <v>3535564.6458880003</v>
      </c>
      <c r="CF145" s="9">
        <v>2606029.1984319999</v>
      </c>
      <c r="CG145" s="9">
        <v>1846074.7940799999</v>
      </c>
      <c r="CH145" s="9">
        <v>1201828.5081616</v>
      </c>
      <c r="CI145" s="9">
        <v>1187634.0697935999</v>
      </c>
      <c r="CJ145" s="9">
        <v>1914319.79112</v>
      </c>
      <c r="CK145" s="9">
        <v>3345281.3449440002</v>
      </c>
      <c r="CL145" s="9">
        <v>5486497.2307200003</v>
      </c>
      <c r="CM145" s="9">
        <v>6301741.2356799999</v>
      </c>
      <c r="CN145" s="9">
        <v>7147971.0580959991</v>
      </c>
      <c r="CO145" s="9">
        <v>10811227.03496</v>
      </c>
      <c r="CP145" s="9">
        <v>13541870.311727999</v>
      </c>
      <c r="CQ145" s="9">
        <v>7580344.5921280002</v>
      </c>
      <c r="CR145" s="9">
        <v>7928539.7987839999</v>
      </c>
      <c r="CS145" s="9">
        <v>13690934.709056001</v>
      </c>
      <c r="CT145" s="9">
        <v>13858850.128111999</v>
      </c>
      <c r="CU145" s="9">
        <v>11554845.949503999</v>
      </c>
      <c r="CV145" s="9">
        <v>9929566.4746079985</v>
      </c>
      <c r="CW145" s="9">
        <v>9928405.5851199999</v>
      </c>
      <c r="CX145" s="9">
        <v>7094172.8667039992</v>
      </c>
      <c r="CY145" s="9">
        <v>7171612.1736159995</v>
      </c>
      <c r="CZ145" s="9">
        <v>34522394.827359997</v>
      </c>
    </row>
    <row r="146" spans="1:104" x14ac:dyDescent="0.25">
      <c r="A146" s="9" t="s">
        <v>22</v>
      </c>
      <c r="B146" s="9" t="s">
        <v>20</v>
      </c>
      <c r="C146" s="9" t="s">
        <v>150</v>
      </c>
      <c r="D146" s="9">
        <v>2016</v>
      </c>
      <c r="E146" s="9">
        <v>2</v>
      </c>
      <c r="F146" s="9">
        <v>232150.2084</v>
      </c>
      <c r="G146" s="9">
        <v>228323.48440000002</v>
      </c>
      <c r="H146" s="9">
        <v>226393.78959999999</v>
      </c>
      <c r="I146" s="9">
        <v>226066.49560000002</v>
      </c>
      <c r="J146" s="9">
        <v>235710.75880000001</v>
      </c>
      <c r="K146" s="9">
        <v>249509.4228</v>
      </c>
      <c r="L146" s="9">
        <v>271189.9388</v>
      </c>
      <c r="M146" s="9">
        <v>278503.8432</v>
      </c>
      <c r="N146" s="9">
        <v>292245.46999999997</v>
      </c>
      <c r="O146" s="9">
        <v>301226.08559999999</v>
      </c>
      <c r="P146" s="9">
        <v>307006.74839999998</v>
      </c>
      <c r="Q146" s="9">
        <v>313568.96119999996</v>
      </c>
      <c r="R146" s="9">
        <v>312866.39559999999</v>
      </c>
      <c r="S146" s="9">
        <v>306266.41320000001</v>
      </c>
      <c r="T146" s="9">
        <v>309013.25839999999</v>
      </c>
      <c r="U146" s="9">
        <v>293791.98199999996</v>
      </c>
      <c r="V146" s="9">
        <v>224851.87119999999</v>
      </c>
      <c r="W146" s="9">
        <v>202988.63199999998</v>
      </c>
      <c r="X146" s="9">
        <v>211603.67359999998</v>
      </c>
      <c r="Y146" s="9">
        <v>220855.82199999999</v>
      </c>
      <c r="Z146" s="9">
        <v>222392.2536</v>
      </c>
      <c r="AA146" s="9">
        <v>262160.1972</v>
      </c>
      <c r="AB146" s="9">
        <v>261757.74679999999</v>
      </c>
      <c r="AC146" s="9">
        <v>244948.61600000001</v>
      </c>
      <c r="AD146" s="9">
        <v>212397.60080000001</v>
      </c>
      <c r="AE146" s="9">
        <v>234123.4148</v>
      </c>
      <c r="AF146" s="9">
        <v>230858.00320000001</v>
      </c>
      <c r="AG146" s="9">
        <v>228946.0448</v>
      </c>
      <c r="AH146" s="9">
        <v>229718.91799999998</v>
      </c>
      <c r="AI146" s="9">
        <v>236889.0172</v>
      </c>
      <c r="AJ146" s="9">
        <v>250087.5784</v>
      </c>
      <c r="AK146" s="9">
        <v>271481.5048</v>
      </c>
      <c r="AL146" s="9">
        <v>279757.38559999998</v>
      </c>
      <c r="AM146" s="9">
        <v>293174.6532</v>
      </c>
      <c r="AN146" s="9">
        <v>297335.05119999999</v>
      </c>
      <c r="AO146" s="9">
        <v>302484.85959999997</v>
      </c>
      <c r="AP146" s="9">
        <v>303961.57440000004</v>
      </c>
      <c r="AQ146" s="9">
        <v>304097.34080000001</v>
      </c>
      <c r="AR146" s="9">
        <v>303897.902</v>
      </c>
      <c r="AS146" s="9">
        <v>301201.71399999998</v>
      </c>
      <c r="AT146" s="9">
        <v>303458.83040000004</v>
      </c>
      <c r="AU146" s="9">
        <v>300337.35159999999</v>
      </c>
      <c r="AV146" s="9">
        <v>298306.9804</v>
      </c>
      <c r="AW146" s="9">
        <v>294626.23080000002</v>
      </c>
      <c r="AX146" s="9">
        <v>296225.95199999999</v>
      </c>
      <c r="AY146" s="9">
        <v>293582.71799999999</v>
      </c>
      <c r="AZ146" s="9">
        <v>288220.83840000001</v>
      </c>
      <c r="BA146" s="9">
        <v>263178.82799999998</v>
      </c>
      <c r="BB146" s="9">
        <v>246746.88280000002</v>
      </c>
      <c r="BC146" s="9">
        <v>296022.81279999996</v>
      </c>
      <c r="BD146" s="9">
        <v>48.728209999999997</v>
      </c>
      <c r="BE146" s="9">
        <v>48.366259999999997</v>
      </c>
      <c r="BF146" s="9">
        <v>48.033810000000003</v>
      </c>
      <c r="BG146" s="9">
        <v>47.696120000000001</v>
      </c>
      <c r="BH146" s="9">
        <v>47.231760000000001</v>
      </c>
      <c r="BI146" s="9">
        <v>46.944070000000004</v>
      </c>
      <c r="BJ146" s="9">
        <v>46.792929999999998</v>
      </c>
      <c r="BK146" s="9">
        <v>46.693420000000003</v>
      </c>
      <c r="BL146" s="9">
        <v>47.040759999999999</v>
      </c>
      <c r="BM146" s="9">
        <v>48.734780000000001</v>
      </c>
      <c r="BN146" s="9">
        <v>50.825839999999999</v>
      </c>
      <c r="BO146" s="9">
        <v>52.812469999999998</v>
      </c>
      <c r="BP146" s="9">
        <v>53.582549999999998</v>
      </c>
      <c r="BQ146" s="9">
        <v>53.596069999999997</v>
      </c>
      <c r="BR146" s="9">
        <v>53.669739999999997</v>
      </c>
      <c r="BS146" s="9">
        <v>53.338070000000002</v>
      </c>
      <c r="BT146" s="9">
        <v>53.055959999999999</v>
      </c>
      <c r="BU146" s="9">
        <v>52.012909999999998</v>
      </c>
      <c r="BV146" s="9">
        <v>50.758110000000002</v>
      </c>
      <c r="BW146" s="9">
        <v>49.45111</v>
      </c>
      <c r="BX146" s="9">
        <v>48.234050000000003</v>
      </c>
      <c r="BY146" s="9">
        <v>47.420920000000002</v>
      </c>
      <c r="BZ146" s="9">
        <v>46.241280000000003</v>
      </c>
      <c r="CA146" s="9">
        <v>45.290430000000001</v>
      </c>
      <c r="CB146" s="9">
        <v>5301412.6957440004</v>
      </c>
      <c r="CC146" s="9">
        <v>4864351.6430079993</v>
      </c>
      <c r="CD146" s="9">
        <v>4413672.5262080003</v>
      </c>
      <c r="CE146" s="9">
        <v>3600623.3024960002</v>
      </c>
      <c r="CF146" s="9">
        <v>2654014.8015039996</v>
      </c>
      <c r="CG146" s="9">
        <v>1878457.5865439998</v>
      </c>
      <c r="CH146" s="9">
        <v>1219766.9372415999</v>
      </c>
      <c r="CI146" s="9">
        <v>1204828.2596239999</v>
      </c>
      <c r="CJ146" s="9">
        <v>1944621.7746559998</v>
      </c>
      <c r="CK146" s="9">
        <v>3405654.1110240002</v>
      </c>
      <c r="CL146" s="9">
        <v>5594811.6391200004</v>
      </c>
      <c r="CM146" s="9">
        <v>6413069.3978559999</v>
      </c>
      <c r="CN146" s="9">
        <v>7290677.4281440005</v>
      </c>
      <c r="CO146" s="9">
        <v>10983326.866335999</v>
      </c>
      <c r="CP146" s="9">
        <v>13772304.432831999</v>
      </c>
      <c r="CQ146" s="9">
        <v>7840105.4193439996</v>
      </c>
      <c r="CR146" s="9">
        <v>8248246.8099679993</v>
      </c>
      <c r="CS146" s="9">
        <v>13894468.106288001</v>
      </c>
      <c r="CT146" s="9">
        <v>14063456.493328001</v>
      </c>
      <c r="CU146" s="9">
        <v>11709729.447856</v>
      </c>
      <c r="CV146" s="9">
        <v>10068332.658736</v>
      </c>
      <c r="CW146" s="9">
        <v>10036545.778688001</v>
      </c>
      <c r="CX146" s="9">
        <v>7251039.4834239995</v>
      </c>
      <c r="CY146" s="9">
        <v>7348391.3828159999</v>
      </c>
      <c r="CZ146" s="9">
        <v>34688110.580640003</v>
      </c>
    </row>
    <row r="147" spans="1:104" x14ac:dyDescent="0.25">
      <c r="A147" s="9" t="s">
        <v>22</v>
      </c>
      <c r="B147" s="9" t="s">
        <v>20</v>
      </c>
      <c r="C147" s="9" t="s">
        <v>150</v>
      </c>
      <c r="D147" s="9">
        <v>2016</v>
      </c>
      <c r="E147" s="9">
        <v>3</v>
      </c>
      <c r="F147" s="9">
        <v>244016.75320000001</v>
      </c>
      <c r="G147" s="9">
        <v>239395.97439999998</v>
      </c>
      <c r="H147" s="9">
        <v>237123.80119999999</v>
      </c>
      <c r="I147" s="9">
        <v>235891.69560000001</v>
      </c>
      <c r="J147" s="9">
        <v>245409.76240000001</v>
      </c>
      <c r="K147" s="9">
        <v>258922.47480000003</v>
      </c>
      <c r="L147" s="9">
        <v>281367.57</v>
      </c>
      <c r="M147" s="9">
        <v>290080.48080000002</v>
      </c>
      <c r="N147" s="9">
        <v>303283.89079999999</v>
      </c>
      <c r="O147" s="9">
        <v>311556.07120000001</v>
      </c>
      <c r="P147" s="9">
        <v>316783.8432</v>
      </c>
      <c r="Q147" s="9">
        <v>324002.3028</v>
      </c>
      <c r="R147" s="9">
        <v>323746.2096</v>
      </c>
      <c r="S147" s="9">
        <v>318230.06160000002</v>
      </c>
      <c r="T147" s="9">
        <v>321976.27</v>
      </c>
      <c r="U147" s="9">
        <v>306712.50279999996</v>
      </c>
      <c r="V147" s="9">
        <v>238955.49920000002</v>
      </c>
      <c r="W147" s="9">
        <v>215293.1</v>
      </c>
      <c r="X147" s="9">
        <v>223214.508</v>
      </c>
      <c r="Y147" s="9">
        <v>227320.80360000001</v>
      </c>
      <c r="Z147" s="9">
        <v>227688.67440000002</v>
      </c>
      <c r="AA147" s="9">
        <v>273043.45640000002</v>
      </c>
      <c r="AB147" s="9">
        <v>272866.7304</v>
      </c>
      <c r="AC147" s="9">
        <v>255730.43319999997</v>
      </c>
      <c r="AD147" s="9">
        <v>222514.11159999997</v>
      </c>
      <c r="AE147" s="9">
        <v>245982.5588</v>
      </c>
      <c r="AF147" s="9">
        <v>241922.45440000002</v>
      </c>
      <c r="AG147" s="9">
        <v>239671.08000000002</v>
      </c>
      <c r="AH147" s="9">
        <v>239538.24839999998</v>
      </c>
      <c r="AI147" s="9">
        <v>246578.70600000001</v>
      </c>
      <c r="AJ147" s="9">
        <v>259492.97439999998</v>
      </c>
      <c r="AK147" s="9">
        <v>281657.0944</v>
      </c>
      <c r="AL147" s="9">
        <v>291342.5724</v>
      </c>
      <c r="AM147" s="9">
        <v>304222.26120000001</v>
      </c>
      <c r="AN147" s="9">
        <v>307666.56799999997</v>
      </c>
      <c r="AO147" s="9">
        <v>312269.61040000001</v>
      </c>
      <c r="AP147" s="9">
        <v>314392.87439999997</v>
      </c>
      <c r="AQ147" s="9">
        <v>314977.7928</v>
      </c>
      <c r="AR147" s="9">
        <v>315890.7708</v>
      </c>
      <c r="AS147" s="9">
        <v>314204.79200000002</v>
      </c>
      <c r="AT147" s="9">
        <v>316388.41080000001</v>
      </c>
      <c r="AU147" s="9">
        <v>314456.2916</v>
      </c>
      <c r="AV147" s="9">
        <v>310669.2512</v>
      </c>
      <c r="AW147" s="9">
        <v>306303.0344</v>
      </c>
      <c r="AX147" s="9">
        <v>302736.10399999999</v>
      </c>
      <c r="AY147" s="9">
        <v>298933.4964</v>
      </c>
      <c r="AZ147" s="9">
        <v>299120.55800000002</v>
      </c>
      <c r="BA147" s="9">
        <v>274261.39840000001</v>
      </c>
      <c r="BB147" s="9">
        <v>257467.0692</v>
      </c>
      <c r="BC147" s="9">
        <v>306180.28320000001</v>
      </c>
      <c r="BD147" s="9">
        <v>48.45937</v>
      </c>
      <c r="BE147" s="9">
        <v>47.630659999999999</v>
      </c>
      <c r="BF147" s="9">
        <v>46.934530000000002</v>
      </c>
      <c r="BG147" s="9">
        <v>46.496589999999998</v>
      </c>
      <c r="BH147" s="9">
        <v>46.111510000000003</v>
      </c>
      <c r="BI147" s="9">
        <v>45.594499999999996</v>
      </c>
      <c r="BJ147" s="9">
        <v>45.11224</v>
      </c>
      <c r="BK147" s="9">
        <v>44.875340000000001</v>
      </c>
      <c r="BL147" s="9">
        <v>46.860259999999997</v>
      </c>
      <c r="BM147" s="9">
        <v>49.43627</v>
      </c>
      <c r="BN147" s="9">
        <v>51.997489999999999</v>
      </c>
      <c r="BO147" s="9">
        <v>53.948999999999998</v>
      </c>
      <c r="BP147" s="9">
        <v>55.294490000000003</v>
      </c>
      <c r="BQ147" s="9">
        <v>56.321860000000001</v>
      </c>
      <c r="BR147" s="9">
        <v>56.765090000000001</v>
      </c>
      <c r="BS147" s="9">
        <v>57.169289999999997</v>
      </c>
      <c r="BT147" s="9">
        <v>56.98686</v>
      </c>
      <c r="BU147" s="9">
        <v>56.465609999999998</v>
      </c>
      <c r="BV147" s="9">
        <v>54.970149999999997</v>
      </c>
      <c r="BW147" s="9">
        <v>52.752319999999997</v>
      </c>
      <c r="BX147" s="9">
        <v>51.31044</v>
      </c>
      <c r="BY147" s="9">
        <v>50.088659999999997</v>
      </c>
      <c r="BZ147" s="9">
        <v>49.169199999999996</v>
      </c>
      <c r="CA147" s="9">
        <v>48.322090000000003</v>
      </c>
      <c r="CB147" s="9">
        <v>5355616.30296</v>
      </c>
      <c r="CC147" s="9">
        <v>4909538.4115359997</v>
      </c>
      <c r="CD147" s="9">
        <v>4457603.9710400002</v>
      </c>
      <c r="CE147" s="9">
        <v>3639058.0251520001</v>
      </c>
      <c r="CF147" s="9">
        <v>2681179.2898880001</v>
      </c>
      <c r="CG147" s="9">
        <v>1900625.2027840002</v>
      </c>
      <c r="CH147" s="9">
        <v>1236307.5772255999</v>
      </c>
      <c r="CI147" s="9">
        <v>1222032.8697808001</v>
      </c>
      <c r="CJ147" s="9">
        <v>1969650.0961279999</v>
      </c>
      <c r="CK147" s="9">
        <v>3438343.0005759997</v>
      </c>
      <c r="CL147" s="9">
        <v>5617593.0777120003</v>
      </c>
      <c r="CM147" s="9">
        <v>6433973.5495199999</v>
      </c>
      <c r="CN147" s="9">
        <v>7298637.5806079991</v>
      </c>
      <c r="CO147" s="9">
        <v>10967320.26808</v>
      </c>
      <c r="CP147" s="9">
        <v>13728462.537680002</v>
      </c>
      <c r="CQ147" s="9">
        <v>7768582.9040159993</v>
      </c>
      <c r="CR147" s="9">
        <v>8112943.7561919997</v>
      </c>
      <c r="CS147" s="9">
        <v>13818310.173888</v>
      </c>
      <c r="CT147" s="9">
        <v>13952852.869472001</v>
      </c>
      <c r="CU147" s="9">
        <v>11681770.409584001</v>
      </c>
      <c r="CV147" s="9">
        <v>10091182.48072</v>
      </c>
      <c r="CW147" s="9">
        <v>10103833.40824</v>
      </c>
      <c r="CX147" s="9">
        <v>7310477.6764799999</v>
      </c>
      <c r="CY147" s="9">
        <v>7393425.1027999995</v>
      </c>
      <c r="CZ147" s="9">
        <v>34638825.693119995</v>
      </c>
    </row>
    <row r="148" spans="1:104" x14ac:dyDescent="0.25">
      <c r="A148" s="9" t="s">
        <v>22</v>
      </c>
      <c r="B148" s="9" t="s">
        <v>20</v>
      </c>
      <c r="C148" s="9" t="s">
        <v>150</v>
      </c>
      <c r="D148" s="9">
        <v>2016</v>
      </c>
      <c r="E148" s="9">
        <v>4</v>
      </c>
      <c r="F148" s="9">
        <v>259178.18520000001</v>
      </c>
      <c r="G148" s="9">
        <v>253636.0068</v>
      </c>
      <c r="H148" s="9">
        <v>250217.47520000002</v>
      </c>
      <c r="I148" s="9">
        <v>247976.8192</v>
      </c>
      <c r="J148" s="9">
        <v>255686.02840000001</v>
      </c>
      <c r="K148" s="9">
        <v>268466.57199999999</v>
      </c>
      <c r="L148" s="9">
        <v>289119.27</v>
      </c>
      <c r="M148" s="9">
        <v>299350.74839999998</v>
      </c>
      <c r="N148" s="9">
        <v>315947.93560000003</v>
      </c>
      <c r="O148" s="9">
        <v>327992.09960000002</v>
      </c>
      <c r="P148" s="9">
        <v>337135.27760000003</v>
      </c>
      <c r="Q148" s="9">
        <v>346968.64399999997</v>
      </c>
      <c r="R148" s="9">
        <v>331395.06400000001</v>
      </c>
      <c r="S148" s="9">
        <v>258855.10199999998</v>
      </c>
      <c r="T148" s="9">
        <v>260702.62239999999</v>
      </c>
      <c r="U148" s="9">
        <v>244426.3492</v>
      </c>
      <c r="V148" s="9">
        <v>253666.75839999999</v>
      </c>
      <c r="W148" s="9">
        <v>256934.84959999999</v>
      </c>
      <c r="X148" s="9">
        <v>331374.9032</v>
      </c>
      <c r="Y148" s="9">
        <v>321479.14040000003</v>
      </c>
      <c r="Z148" s="9">
        <v>316482.96240000002</v>
      </c>
      <c r="AA148" s="9">
        <v>308340.04080000002</v>
      </c>
      <c r="AB148" s="9">
        <v>294367.96840000001</v>
      </c>
      <c r="AC148" s="9">
        <v>275629.39799999999</v>
      </c>
      <c r="AD148" s="9">
        <v>232333.05919999999</v>
      </c>
      <c r="AE148" s="9">
        <v>261148.32920000001</v>
      </c>
      <c r="AF148" s="9">
        <v>256161.33840000001</v>
      </c>
      <c r="AG148" s="9">
        <v>252760.288</v>
      </c>
      <c r="AH148" s="9">
        <v>251653.99600000001</v>
      </c>
      <c r="AI148" s="9">
        <v>256865.43520000001</v>
      </c>
      <c r="AJ148" s="9">
        <v>269045.87599999999</v>
      </c>
      <c r="AK148" s="9">
        <v>289368.21760000003</v>
      </c>
      <c r="AL148" s="9">
        <v>300618.7096</v>
      </c>
      <c r="AM148" s="9">
        <v>316936.45280000003</v>
      </c>
      <c r="AN148" s="9">
        <v>324068.65479999996</v>
      </c>
      <c r="AO148" s="9">
        <v>332524.57919999998</v>
      </c>
      <c r="AP148" s="9">
        <v>337171.64360000001</v>
      </c>
      <c r="AQ148" s="9">
        <v>340267.09199999995</v>
      </c>
      <c r="AR148" s="9">
        <v>342759.37520000001</v>
      </c>
      <c r="AS148" s="9">
        <v>342391.75960000005</v>
      </c>
      <c r="AT148" s="9">
        <v>340219.49720000004</v>
      </c>
      <c r="AU148" s="9">
        <v>337008.69839999999</v>
      </c>
      <c r="AV148" s="9">
        <v>332457.97200000001</v>
      </c>
      <c r="AW148" s="9">
        <v>324925.87160000001</v>
      </c>
      <c r="AX148" s="9">
        <v>324743.27600000001</v>
      </c>
      <c r="AY148" s="9">
        <v>320154.78000000003</v>
      </c>
      <c r="AZ148" s="9">
        <v>309980.72159999999</v>
      </c>
      <c r="BA148" s="9">
        <v>295818.39760000003</v>
      </c>
      <c r="BB148" s="9">
        <v>277417.96720000001</v>
      </c>
      <c r="BC148" s="9">
        <v>338961.36120000004</v>
      </c>
      <c r="BD148" s="9">
        <v>63.424799999999998</v>
      </c>
      <c r="BE148" s="9">
        <v>62.081159999999997</v>
      </c>
      <c r="BF148" s="9">
        <v>60.54692</v>
      </c>
      <c r="BG148" s="9">
        <v>59.362580000000001</v>
      </c>
      <c r="BH148" s="9">
        <v>58.26932</v>
      </c>
      <c r="BI148" s="9">
        <v>57.478189999999998</v>
      </c>
      <c r="BJ148" s="9">
        <v>56.80247</v>
      </c>
      <c r="BK148" s="9">
        <v>56.554180000000002</v>
      </c>
      <c r="BL148" s="9">
        <v>58.977849999999997</v>
      </c>
      <c r="BM148" s="9">
        <v>63.054270000000002</v>
      </c>
      <c r="BN148" s="9">
        <v>67.993920000000003</v>
      </c>
      <c r="BO148" s="9">
        <v>72.448070000000001</v>
      </c>
      <c r="BP148" s="9">
        <v>75.979179999999999</v>
      </c>
      <c r="BQ148" s="9">
        <v>78.643219999999999</v>
      </c>
      <c r="BR148" s="9">
        <v>80.294210000000007</v>
      </c>
      <c r="BS148" s="9">
        <v>81.219430000000003</v>
      </c>
      <c r="BT148" s="9">
        <v>81.483900000000006</v>
      </c>
      <c r="BU148" s="9">
        <v>81.060969999999998</v>
      </c>
      <c r="BV148" s="9">
        <v>79.50291</v>
      </c>
      <c r="BW148" s="9">
        <v>76.930419999999998</v>
      </c>
      <c r="BX148" s="9">
        <v>73.21593</v>
      </c>
      <c r="BY148" s="9">
        <v>70.226169999999996</v>
      </c>
      <c r="BZ148" s="9">
        <v>67.816069999999996</v>
      </c>
      <c r="CA148" s="9">
        <v>65.397580000000005</v>
      </c>
      <c r="CB148" s="9">
        <v>5436666.9042400001</v>
      </c>
      <c r="CC148" s="9">
        <v>4992420.7108160006</v>
      </c>
      <c r="CD148" s="9">
        <v>4530499.0387359997</v>
      </c>
      <c r="CE148" s="9">
        <v>3697499.7744959998</v>
      </c>
      <c r="CF148" s="9">
        <v>2723059.2329600002</v>
      </c>
      <c r="CG148" s="9">
        <v>1928348.1555359999</v>
      </c>
      <c r="CH148" s="9">
        <v>1254034.0177904</v>
      </c>
      <c r="CI148" s="9">
        <v>1237928.9148864001</v>
      </c>
      <c r="CJ148" s="9">
        <v>1995832.7943839999</v>
      </c>
      <c r="CK148" s="9">
        <v>3488857.1609760001</v>
      </c>
      <c r="CL148" s="9">
        <v>5695572.9390559997</v>
      </c>
      <c r="CM148" s="9">
        <v>6507913.9062080001</v>
      </c>
      <c r="CN148" s="9">
        <v>13568464.938511999</v>
      </c>
      <c r="CO148" s="9">
        <v>14476446.592079999</v>
      </c>
      <c r="CP148" s="9">
        <v>16233678.334543999</v>
      </c>
      <c r="CQ148" s="9">
        <v>14098047.092448002</v>
      </c>
      <c r="CR148" s="9">
        <v>14189752.477471998</v>
      </c>
      <c r="CS148" s="9">
        <v>12428972.939503999</v>
      </c>
      <c r="CT148" s="9">
        <v>8011881.2436960004</v>
      </c>
      <c r="CU148" s="9">
        <v>7974913.5076160002</v>
      </c>
      <c r="CV148" s="9">
        <v>7046192.1481599994</v>
      </c>
      <c r="CW148" s="9">
        <v>7185052.7664959999</v>
      </c>
      <c r="CX148" s="9">
        <v>7398561.9980800003</v>
      </c>
      <c r="CY148" s="9">
        <v>7487398.5369919995</v>
      </c>
      <c r="CZ148" s="9">
        <v>113801687.1552</v>
      </c>
    </row>
    <row r="149" spans="1:104" x14ac:dyDescent="0.25">
      <c r="A149" s="9" t="s">
        <v>22</v>
      </c>
      <c r="B149" s="9" t="s">
        <v>20</v>
      </c>
      <c r="C149" s="9" t="s">
        <v>150</v>
      </c>
      <c r="D149" s="9">
        <v>2016</v>
      </c>
      <c r="E149" s="9">
        <v>5</v>
      </c>
      <c r="F149" s="9">
        <v>262131.3596</v>
      </c>
      <c r="G149" s="9">
        <v>257483.27439999999</v>
      </c>
      <c r="H149" s="9">
        <v>254135.30560000002</v>
      </c>
      <c r="I149" s="9">
        <v>253226.41080000001</v>
      </c>
      <c r="J149" s="9">
        <v>257611.76759999999</v>
      </c>
      <c r="K149" s="9">
        <v>271130.22200000001</v>
      </c>
      <c r="L149" s="9">
        <v>289739.40600000002</v>
      </c>
      <c r="M149" s="9">
        <v>303068.37439999997</v>
      </c>
      <c r="N149" s="9">
        <v>319020.16080000001</v>
      </c>
      <c r="O149" s="9">
        <v>325571.65520000004</v>
      </c>
      <c r="P149" s="9">
        <v>335480.05039999995</v>
      </c>
      <c r="Q149" s="9">
        <v>338484.00960000005</v>
      </c>
      <c r="R149" s="9">
        <v>323621.67200000002</v>
      </c>
      <c r="S149" s="9">
        <v>255410.28480000002</v>
      </c>
      <c r="T149" s="9">
        <v>247896.17600000001</v>
      </c>
      <c r="U149" s="9">
        <v>235973.9976</v>
      </c>
      <c r="V149" s="9">
        <v>252285.87119999999</v>
      </c>
      <c r="W149" s="9">
        <v>246787.45960000003</v>
      </c>
      <c r="X149" s="9">
        <v>319201.60800000001</v>
      </c>
      <c r="Y149" s="9">
        <v>321709.07559999998</v>
      </c>
      <c r="Z149" s="9">
        <v>320599.33840000001</v>
      </c>
      <c r="AA149" s="9">
        <v>313545.73800000001</v>
      </c>
      <c r="AB149" s="9">
        <v>301920.35720000003</v>
      </c>
      <c r="AC149" s="9">
        <v>283532.04879999999</v>
      </c>
      <c r="AD149" s="9">
        <v>225278.43799999999</v>
      </c>
      <c r="AE149" s="9">
        <v>261995.46560000003</v>
      </c>
      <c r="AF149" s="9">
        <v>257251.29759999999</v>
      </c>
      <c r="AG149" s="9">
        <v>254002.7292</v>
      </c>
      <c r="AH149" s="9">
        <v>252825.10880000002</v>
      </c>
      <c r="AI149" s="9">
        <v>257918.9008</v>
      </c>
      <c r="AJ149" s="9">
        <v>269424.848</v>
      </c>
      <c r="AK149" s="9">
        <v>288287.8284</v>
      </c>
      <c r="AL149" s="9">
        <v>302538.45159999997</v>
      </c>
      <c r="AM149" s="9">
        <v>320013.39919999999</v>
      </c>
      <c r="AN149" s="9">
        <v>327477.36120000004</v>
      </c>
      <c r="AO149" s="9">
        <v>336613.90399999998</v>
      </c>
      <c r="AP149" s="9">
        <v>341041.49640000006</v>
      </c>
      <c r="AQ149" s="9">
        <v>343157.61479999998</v>
      </c>
      <c r="AR149" s="9">
        <v>344981.27399999998</v>
      </c>
      <c r="AS149" s="9">
        <v>344120.73959999997</v>
      </c>
      <c r="AT149" s="9">
        <v>341950.64640000003</v>
      </c>
      <c r="AU149" s="9">
        <v>339177.64319999999</v>
      </c>
      <c r="AV149" s="9">
        <v>333785.64999999997</v>
      </c>
      <c r="AW149" s="9">
        <v>326290.42600000004</v>
      </c>
      <c r="AX149" s="9">
        <v>324327.17239999998</v>
      </c>
      <c r="AY149" s="9">
        <v>322941.3088</v>
      </c>
      <c r="AZ149" s="9">
        <v>313411.75799999997</v>
      </c>
      <c r="BA149" s="9">
        <v>299595.4852</v>
      </c>
      <c r="BB149" s="9">
        <v>280836.75400000002</v>
      </c>
      <c r="BC149" s="9">
        <v>340805.18120000005</v>
      </c>
      <c r="BD149" s="9">
        <v>66.160640000000001</v>
      </c>
      <c r="BE149" s="9">
        <v>65.156480000000002</v>
      </c>
      <c r="BF149" s="9">
        <v>64.387259999999998</v>
      </c>
      <c r="BG149" s="9">
        <v>63.303570000000001</v>
      </c>
      <c r="BH149" s="9">
        <v>62.22945</v>
      </c>
      <c r="BI149" s="9">
        <v>61.452129999999997</v>
      </c>
      <c r="BJ149" s="9">
        <v>60.854750000000003</v>
      </c>
      <c r="BK149" s="9">
        <v>61.130119999999998</v>
      </c>
      <c r="BL149" s="9">
        <v>63.197360000000003</v>
      </c>
      <c r="BM149" s="9">
        <v>67.036490000000001</v>
      </c>
      <c r="BN149" s="9">
        <v>71.339240000000004</v>
      </c>
      <c r="BO149" s="9">
        <v>75.423349999999999</v>
      </c>
      <c r="BP149" s="9">
        <v>79.160539999999997</v>
      </c>
      <c r="BQ149" s="9">
        <v>82.122140000000002</v>
      </c>
      <c r="BR149" s="9">
        <v>83.546859999999995</v>
      </c>
      <c r="BS149" s="9">
        <v>84.195670000000007</v>
      </c>
      <c r="BT149" s="9">
        <v>84.342439999999996</v>
      </c>
      <c r="BU149" s="9">
        <v>83.144869999999997</v>
      </c>
      <c r="BV149" s="9">
        <v>81.281999999999996</v>
      </c>
      <c r="BW149" s="9">
        <v>78.699590000000001</v>
      </c>
      <c r="BX149" s="9">
        <v>75.161529999999999</v>
      </c>
      <c r="BY149" s="9">
        <v>71.992590000000007</v>
      </c>
      <c r="BZ149" s="9">
        <v>69.598529999999997</v>
      </c>
      <c r="CA149" s="9">
        <v>67.964489999999998</v>
      </c>
      <c r="CB149" s="9">
        <v>1297606.1241792</v>
      </c>
      <c r="CC149" s="9">
        <v>1178623.7438096001</v>
      </c>
      <c r="CD149" s="9">
        <v>1094499.9603295999</v>
      </c>
      <c r="CE149" s="9">
        <v>947945.233488</v>
      </c>
      <c r="CF149" s="9">
        <v>715672.08759200003</v>
      </c>
      <c r="CG149" s="9">
        <v>502589.76375519997</v>
      </c>
      <c r="CH149" s="9">
        <v>337278.12375839998</v>
      </c>
      <c r="CI149" s="9">
        <v>341364.35706559999</v>
      </c>
      <c r="CJ149" s="9">
        <v>524136.39366880001</v>
      </c>
      <c r="CK149" s="9">
        <v>860219.59906080004</v>
      </c>
      <c r="CL149" s="9">
        <v>1341954.7077024002</v>
      </c>
      <c r="CM149" s="9">
        <v>1656869.345648</v>
      </c>
      <c r="CN149" s="9">
        <v>6748742.3028959995</v>
      </c>
      <c r="CO149" s="9">
        <v>6825160.7434560005</v>
      </c>
      <c r="CP149" s="9">
        <v>11276869.089199999</v>
      </c>
      <c r="CQ149" s="9">
        <v>8589522.2686240003</v>
      </c>
      <c r="CR149" s="9">
        <v>8371569.744736</v>
      </c>
      <c r="CS149" s="9">
        <v>5085386.304064</v>
      </c>
      <c r="CT149" s="9">
        <v>2714446.1819199999</v>
      </c>
      <c r="CU149" s="9">
        <v>2659983.69472</v>
      </c>
      <c r="CV149" s="9">
        <v>1719052.64344</v>
      </c>
      <c r="CW149" s="9">
        <v>1705387.3622720002</v>
      </c>
      <c r="CX149" s="9">
        <v>1723085.635392</v>
      </c>
      <c r="CY149" s="9">
        <v>1726117.299104</v>
      </c>
      <c r="CZ149" s="9">
        <v>103380904.86592001</v>
      </c>
    </row>
    <row r="150" spans="1:104" x14ac:dyDescent="0.25">
      <c r="A150" s="9" t="s">
        <v>22</v>
      </c>
      <c r="B150" s="9" t="s">
        <v>20</v>
      </c>
      <c r="C150" s="9" t="s">
        <v>150</v>
      </c>
      <c r="D150" s="9">
        <v>2016</v>
      </c>
      <c r="E150" s="9">
        <v>6</v>
      </c>
      <c r="F150" s="9">
        <v>282996.38399999996</v>
      </c>
      <c r="G150" s="9">
        <v>278356.33760000003</v>
      </c>
      <c r="H150" s="9">
        <v>274227.58439999999</v>
      </c>
      <c r="I150" s="9">
        <v>273161.23119999998</v>
      </c>
      <c r="J150" s="9">
        <v>279281.18239999999</v>
      </c>
      <c r="K150" s="9">
        <v>294663.87280000001</v>
      </c>
      <c r="L150" s="9">
        <v>313617.32160000002</v>
      </c>
      <c r="M150" s="9">
        <v>325398.50199999998</v>
      </c>
      <c r="N150" s="9">
        <v>339333.69799999997</v>
      </c>
      <c r="O150" s="9">
        <v>345911.22279999999</v>
      </c>
      <c r="P150" s="9">
        <v>355315.47039999999</v>
      </c>
      <c r="Q150" s="9">
        <v>357454.68440000003</v>
      </c>
      <c r="R150" s="9">
        <v>339001.4276</v>
      </c>
      <c r="S150" s="9">
        <v>270539.43400000001</v>
      </c>
      <c r="T150" s="9">
        <v>263971.73440000002</v>
      </c>
      <c r="U150" s="9">
        <v>252862.49560000002</v>
      </c>
      <c r="V150" s="9">
        <v>269432.75920000003</v>
      </c>
      <c r="W150" s="9">
        <v>263448.57440000004</v>
      </c>
      <c r="X150" s="9">
        <v>337231.61559999996</v>
      </c>
      <c r="Y150" s="9">
        <v>339956.386</v>
      </c>
      <c r="Z150" s="9">
        <v>339902.15599999996</v>
      </c>
      <c r="AA150" s="9">
        <v>331703.72839999996</v>
      </c>
      <c r="AB150" s="9">
        <v>318742.63080000004</v>
      </c>
      <c r="AC150" s="9">
        <v>301427.31079999998</v>
      </c>
      <c r="AD150" s="9">
        <v>241629.22959999999</v>
      </c>
      <c r="AE150" s="9">
        <v>282853.21679999999</v>
      </c>
      <c r="AF150" s="9">
        <v>278122.19160000002</v>
      </c>
      <c r="AG150" s="9">
        <v>274091.3076</v>
      </c>
      <c r="AH150" s="9">
        <v>272754.57</v>
      </c>
      <c r="AI150" s="9">
        <v>279586.14640000003</v>
      </c>
      <c r="AJ150" s="9">
        <v>292953.2672</v>
      </c>
      <c r="AK150" s="9">
        <v>312155.1532</v>
      </c>
      <c r="AL150" s="9">
        <v>324868.32399999996</v>
      </c>
      <c r="AM150" s="9">
        <v>340333.1888</v>
      </c>
      <c r="AN150" s="9">
        <v>347827.77480000001</v>
      </c>
      <c r="AO150" s="9">
        <v>356473.0576</v>
      </c>
      <c r="AP150" s="9">
        <v>360048.1544</v>
      </c>
      <c r="AQ150" s="9">
        <v>358595.17320000002</v>
      </c>
      <c r="AR150" s="9">
        <v>360394.46080000006</v>
      </c>
      <c r="AS150" s="9">
        <v>360403.9032</v>
      </c>
      <c r="AT150" s="9">
        <v>359075.58720000001</v>
      </c>
      <c r="AU150" s="9">
        <v>356508.27519999997</v>
      </c>
      <c r="AV150" s="9">
        <v>350631.91239999997</v>
      </c>
      <c r="AW150" s="9">
        <v>344335.23520000005</v>
      </c>
      <c r="AX150" s="9">
        <v>342570.78239999997</v>
      </c>
      <c r="AY150" s="9">
        <v>342260.96960000001</v>
      </c>
      <c r="AZ150" s="9">
        <v>331576.51120000001</v>
      </c>
      <c r="BA150" s="9">
        <v>316421.20400000003</v>
      </c>
      <c r="BB150" s="9">
        <v>298735.0784</v>
      </c>
      <c r="BC150" s="9">
        <v>357375.4448</v>
      </c>
      <c r="BD150" s="9">
        <v>70.424120000000002</v>
      </c>
      <c r="BE150" s="9">
        <v>69.091859999999997</v>
      </c>
      <c r="BF150" s="9">
        <v>68.00027</v>
      </c>
      <c r="BG150" s="9">
        <v>66.864879999999999</v>
      </c>
      <c r="BH150" s="9">
        <v>65.737139999999997</v>
      </c>
      <c r="BI150" s="9">
        <v>64.704539999999994</v>
      </c>
      <c r="BJ150" s="9">
        <v>63.921019999999999</v>
      </c>
      <c r="BK150" s="9">
        <v>64.665520000000001</v>
      </c>
      <c r="BL150" s="9">
        <v>67.974509999999995</v>
      </c>
      <c r="BM150" s="9">
        <v>72.847790000000003</v>
      </c>
      <c r="BN150" s="9">
        <v>77.776340000000005</v>
      </c>
      <c r="BO150" s="9">
        <v>82.205600000000004</v>
      </c>
      <c r="BP150" s="9">
        <v>85.24812</v>
      </c>
      <c r="BQ150" s="9">
        <v>87.137730000000005</v>
      </c>
      <c r="BR150" s="9">
        <v>88.772120000000001</v>
      </c>
      <c r="BS150" s="9">
        <v>89.552670000000006</v>
      </c>
      <c r="BT150" s="9">
        <v>89.989819999999995</v>
      </c>
      <c r="BU150" s="9">
        <v>89.444599999999994</v>
      </c>
      <c r="BV150" s="9">
        <v>88.405190000000005</v>
      </c>
      <c r="BW150" s="9">
        <v>85.955280000000002</v>
      </c>
      <c r="BX150" s="9">
        <v>82.373400000000004</v>
      </c>
      <c r="BY150" s="9">
        <v>77.972849999999994</v>
      </c>
      <c r="BZ150" s="9">
        <v>75.347989999999996</v>
      </c>
      <c r="CA150" s="9">
        <v>73.42501</v>
      </c>
      <c r="CB150" s="9">
        <v>1282660.2825872002</v>
      </c>
      <c r="CC150" s="9">
        <v>1167983.450832</v>
      </c>
      <c r="CD150" s="9">
        <v>1086308.9325087999</v>
      </c>
      <c r="CE150" s="9">
        <v>941884.02269280003</v>
      </c>
      <c r="CF150" s="9">
        <v>710036.48200319998</v>
      </c>
      <c r="CG150" s="9">
        <v>498244.16201119998</v>
      </c>
      <c r="CH150" s="9">
        <v>335543.95350080001</v>
      </c>
      <c r="CI150" s="9">
        <v>340937.93777119997</v>
      </c>
      <c r="CJ150" s="9">
        <v>528444.22172959999</v>
      </c>
      <c r="CK150" s="9">
        <v>856814.10613920004</v>
      </c>
      <c r="CL150" s="9">
        <v>1343062.5186528</v>
      </c>
      <c r="CM150" s="9">
        <v>1657279.6460000002</v>
      </c>
      <c r="CN150" s="9">
        <v>6896414.6097439993</v>
      </c>
      <c r="CO150" s="9">
        <v>6970643.1535840007</v>
      </c>
      <c r="CP150" s="9">
        <v>11328998.400192</v>
      </c>
      <c r="CQ150" s="9">
        <v>8699585.3380479999</v>
      </c>
      <c r="CR150" s="9">
        <v>8254684.6178719997</v>
      </c>
      <c r="CS150" s="9">
        <v>4999024.5926719997</v>
      </c>
      <c r="CT150" s="9">
        <v>2789698.848464</v>
      </c>
      <c r="CU150" s="9">
        <v>2748201.5267520002</v>
      </c>
      <c r="CV150" s="9">
        <v>1723158.9033120002</v>
      </c>
      <c r="CW150" s="9">
        <v>1696113.2717759998</v>
      </c>
      <c r="CX150" s="9">
        <v>1704083.1932960001</v>
      </c>
      <c r="CY150" s="9">
        <v>1705333.6324639998</v>
      </c>
      <c r="CZ150" s="9">
        <v>104416783.00064</v>
      </c>
    </row>
    <row r="151" spans="1:104" x14ac:dyDescent="0.25">
      <c r="A151" s="9" t="s">
        <v>22</v>
      </c>
      <c r="B151" s="9" t="s">
        <v>20</v>
      </c>
      <c r="C151" s="9" t="s">
        <v>150</v>
      </c>
      <c r="D151" s="9">
        <v>2016</v>
      </c>
      <c r="E151" s="9">
        <v>7</v>
      </c>
      <c r="F151" s="9">
        <v>302352.92119999998</v>
      </c>
      <c r="G151" s="9">
        <v>297584.76439999999</v>
      </c>
      <c r="H151" s="9">
        <v>293307.35720000003</v>
      </c>
      <c r="I151" s="9">
        <v>292532.31479999999</v>
      </c>
      <c r="J151" s="9">
        <v>299392.85639999999</v>
      </c>
      <c r="K151" s="9">
        <v>316674.10720000003</v>
      </c>
      <c r="L151" s="9">
        <v>336021.96760000003</v>
      </c>
      <c r="M151" s="9">
        <v>348749.30200000003</v>
      </c>
      <c r="N151" s="9">
        <v>362550.13520000002</v>
      </c>
      <c r="O151" s="9">
        <v>369055.56599999999</v>
      </c>
      <c r="P151" s="9">
        <v>378901.56479999999</v>
      </c>
      <c r="Q151" s="9">
        <v>380475.89360000001</v>
      </c>
      <c r="R151" s="9">
        <v>362072.2732</v>
      </c>
      <c r="S151" s="9">
        <v>293696.92</v>
      </c>
      <c r="T151" s="9">
        <v>285244.44080000004</v>
      </c>
      <c r="U151" s="9">
        <v>273696.13039999997</v>
      </c>
      <c r="V151" s="9">
        <v>289908.60359999997</v>
      </c>
      <c r="W151" s="9">
        <v>284658.62920000002</v>
      </c>
      <c r="X151" s="9">
        <v>359387.69679999998</v>
      </c>
      <c r="Y151" s="9">
        <v>362746.0012</v>
      </c>
      <c r="Z151" s="9">
        <v>362552.30439999996</v>
      </c>
      <c r="AA151" s="9">
        <v>353342.64680000005</v>
      </c>
      <c r="AB151" s="9">
        <v>338376.57040000003</v>
      </c>
      <c r="AC151" s="9">
        <v>319299.22200000001</v>
      </c>
      <c r="AD151" s="9">
        <v>263274.52799999999</v>
      </c>
      <c r="AE151" s="9">
        <v>302311.3236</v>
      </c>
      <c r="AF151" s="9">
        <v>297372.69319999998</v>
      </c>
      <c r="AG151" s="9">
        <v>293070.91440000001</v>
      </c>
      <c r="AH151" s="9">
        <v>292044.11719999998</v>
      </c>
      <c r="AI151" s="9">
        <v>299593.4436</v>
      </c>
      <c r="AJ151" s="9">
        <v>314976.13399999996</v>
      </c>
      <c r="AK151" s="9">
        <v>334625.89599999995</v>
      </c>
      <c r="AL151" s="9">
        <v>348179.31279999996</v>
      </c>
      <c r="AM151" s="9">
        <v>363664.59360000002</v>
      </c>
      <c r="AN151" s="9">
        <v>370920.95040000003</v>
      </c>
      <c r="AO151" s="9">
        <v>380115.04080000002</v>
      </c>
      <c r="AP151" s="9">
        <v>383182.41719999997</v>
      </c>
      <c r="AQ151" s="9">
        <v>381658.3628</v>
      </c>
      <c r="AR151" s="9">
        <v>383673.67720000003</v>
      </c>
      <c r="AS151" s="9">
        <v>382229.1176</v>
      </c>
      <c r="AT151" s="9">
        <v>380170.2916</v>
      </c>
      <c r="AU151" s="9">
        <v>377144.0024</v>
      </c>
      <c r="AV151" s="9">
        <v>372000.82919999998</v>
      </c>
      <c r="AW151" s="9">
        <v>366452.78119999997</v>
      </c>
      <c r="AX151" s="9">
        <v>365528.31920000003</v>
      </c>
      <c r="AY151" s="9">
        <v>364992.39919999999</v>
      </c>
      <c r="AZ151" s="9">
        <v>353248.3504</v>
      </c>
      <c r="BA151" s="9">
        <v>336179.68120000005</v>
      </c>
      <c r="BB151" s="9">
        <v>316662.49560000002</v>
      </c>
      <c r="BC151" s="9">
        <v>379231.41080000001</v>
      </c>
      <c r="BD151" s="9">
        <v>77.212940000000003</v>
      </c>
      <c r="BE151" s="9">
        <v>75.922070000000005</v>
      </c>
      <c r="BF151" s="9">
        <v>74.963800000000006</v>
      </c>
      <c r="BG151" s="9">
        <v>74.031790000000001</v>
      </c>
      <c r="BH151" s="9">
        <v>73.048609999999996</v>
      </c>
      <c r="BI151" s="9">
        <v>72.120959999999997</v>
      </c>
      <c r="BJ151" s="9">
        <v>71.400239999999997</v>
      </c>
      <c r="BK151" s="9">
        <v>72.022009999999995</v>
      </c>
      <c r="BL151" s="9">
        <v>74.847089999999994</v>
      </c>
      <c r="BM151" s="9">
        <v>78.839839999999995</v>
      </c>
      <c r="BN151" s="9">
        <v>83.113069999999993</v>
      </c>
      <c r="BO151" s="9">
        <v>86.822270000000003</v>
      </c>
      <c r="BP151" s="9">
        <v>89.581969999999998</v>
      </c>
      <c r="BQ151" s="9">
        <v>91.448319999999995</v>
      </c>
      <c r="BR151" s="9">
        <v>93.020240000000001</v>
      </c>
      <c r="BS151" s="9">
        <v>93.718559999999997</v>
      </c>
      <c r="BT151" s="9">
        <v>93.395529999999994</v>
      </c>
      <c r="BU151" s="9">
        <v>92.409109999999998</v>
      </c>
      <c r="BV151" s="9">
        <v>91.613669999999999</v>
      </c>
      <c r="BW151" s="9">
        <v>90.162400000000005</v>
      </c>
      <c r="BX151" s="9">
        <v>87.511480000000006</v>
      </c>
      <c r="BY151" s="9">
        <v>83.968069999999997</v>
      </c>
      <c r="BZ151" s="9">
        <v>81.439719999999994</v>
      </c>
      <c r="CA151" s="9">
        <v>79.393330000000006</v>
      </c>
      <c r="CB151" s="9">
        <v>1313498.2616624001</v>
      </c>
      <c r="CC151" s="9">
        <v>1190880.6527376</v>
      </c>
      <c r="CD151" s="9">
        <v>1106706.3958016001</v>
      </c>
      <c r="CE151" s="9">
        <v>955670.11452000006</v>
      </c>
      <c r="CF151" s="9">
        <v>716028.16968319996</v>
      </c>
      <c r="CG151" s="9">
        <v>499773.83336319996</v>
      </c>
      <c r="CH151" s="9">
        <v>332390.17658879998</v>
      </c>
      <c r="CI151" s="9">
        <v>333725.11809120001</v>
      </c>
      <c r="CJ151" s="9">
        <v>513062.02896960004</v>
      </c>
      <c r="CK151" s="9">
        <v>837814.43194240006</v>
      </c>
      <c r="CL151" s="9">
        <v>1316409.7659856</v>
      </c>
      <c r="CM151" s="9">
        <v>1630396.832064</v>
      </c>
      <c r="CN151" s="9">
        <v>6895147.888816</v>
      </c>
      <c r="CO151" s="9">
        <v>6967891.5361440005</v>
      </c>
      <c r="CP151" s="9">
        <v>11248954.01168</v>
      </c>
      <c r="CQ151" s="9">
        <v>8541811.827296</v>
      </c>
      <c r="CR151" s="9">
        <v>8286863.888336001</v>
      </c>
      <c r="CS151" s="9">
        <v>4946287.9720320003</v>
      </c>
      <c r="CT151" s="9">
        <v>2722849.1982559999</v>
      </c>
      <c r="CU151" s="9">
        <v>2711440.5690239999</v>
      </c>
      <c r="CV151" s="9">
        <v>1772948.5253919999</v>
      </c>
      <c r="CW151" s="9">
        <v>1753208.5195679998</v>
      </c>
      <c r="CX151" s="9">
        <v>1771828.3403039998</v>
      </c>
      <c r="CY151" s="9">
        <v>1754677.1343200002</v>
      </c>
      <c r="CZ151" s="9">
        <v>104600750.60687999</v>
      </c>
    </row>
    <row r="152" spans="1:104" x14ac:dyDescent="0.25">
      <c r="A152" s="9" t="s">
        <v>22</v>
      </c>
      <c r="B152" s="9" t="s">
        <v>20</v>
      </c>
      <c r="C152" s="9" t="s">
        <v>150</v>
      </c>
      <c r="D152" s="9">
        <v>2016</v>
      </c>
      <c r="E152" s="9">
        <v>8</v>
      </c>
      <c r="F152" s="9">
        <v>304483.07559999998</v>
      </c>
      <c r="G152" s="9">
        <v>299492.38440000004</v>
      </c>
      <c r="H152" s="9">
        <v>295555.92440000002</v>
      </c>
      <c r="I152" s="9">
        <v>295102.81680000003</v>
      </c>
      <c r="J152" s="9">
        <v>303359.94039999996</v>
      </c>
      <c r="K152" s="9">
        <v>321577.90279999998</v>
      </c>
      <c r="L152" s="9">
        <v>342556.6188</v>
      </c>
      <c r="M152" s="9">
        <v>353830.07879999996</v>
      </c>
      <c r="N152" s="9">
        <v>368361.80479999998</v>
      </c>
      <c r="O152" s="9">
        <v>375185.08720000001</v>
      </c>
      <c r="P152" s="9">
        <v>386259.74640000006</v>
      </c>
      <c r="Q152" s="9">
        <v>388417.84519999998</v>
      </c>
      <c r="R152" s="9">
        <v>370398.04560000001</v>
      </c>
      <c r="S152" s="9">
        <v>301465.08040000004</v>
      </c>
      <c r="T152" s="9">
        <v>293722.56760000001</v>
      </c>
      <c r="U152" s="9">
        <v>281006.33439999999</v>
      </c>
      <c r="V152" s="9">
        <v>296830.90360000002</v>
      </c>
      <c r="W152" s="9">
        <v>291578.24959999998</v>
      </c>
      <c r="X152" s="9">
        <v>365272.864</v>
      </c>
      <c r="Y152" s="9">
        <v>370634.36080000002</v>
      </c>
      <c r="Z152" s="9">
        <v>368188.77919999999</v>
      </c>
      <c r="AA152" s="9">
        <v>358019.95240000001</v>
      </c>
      <c r="AB152" s="9">
        <v>343606.0012</v>
      </c>
      <c r="AC152" s="9">
        <v>324254.56799999997</v>
      </c>
      <c r="AD152" s="9">
        <v>270500.64360000001</v>
      </c>
      <c r="AE152" s="9">
        <v>304439.69160000002</v>
      </c>
      <c r="AF152" s="9">
        <v>299278.39919999999</v>
      </c>
      <c r="AG152" s="9">
        <v>295318.33319999999</v>
      </c>
      <c r="AH152" s="9">
        <v>294611.93959999998</v>
      </c>
      <c r="AI152" s="9">
        <v>303561.42080000002</v>
      </c>
      <c r="AJ152" s="9">
        <v>319880.95040000003</v>
      </c>
      <c r="AK152" s="9">
        <v>341162.33360000001</v>
      </c>
      <c r="AL152" s="9">
        <v>353260.47239999997</v>
      </c>
      <c r="AM152" s="9">
        <v>369471.2868</v>
      </c>
      <c r="AN152" s="9">
        <v>377049.70600000001</v>
      </c>
      <c r="AO152" s="9">
        <v>387472.83960000001</v>
      </c>
      <c r="AP152" s="9">
        <v>391126.02760000003</v>
      </c>
      <c r="AQ152" s="9">
        <v>389997.02280000004</v>
      </c>
      <c r="AR152" s="9">
        <v>391510.48639999999</v>
      </c>
      <c r="AS152" s="9">
        <v>390810.08999999997</v>
      </c>
      <c r="AT152" s="9">
        <v>387568.2844</v>
      </c>
      <c r="AU152" s="9">
        <v>384127.55039999995</v>
      </c>
      <c r="AV152" s="9">
        <v>378987.8224</v>
      </c>
      <c r="AW152" s="9">
        <v>372305.92080000002</v>
      </c>
      <c r="AX152" s="9">
        <v>373383.88560000004</v>
      </c>
      <c r="AY152" s="9">
        <v>370622.11120000004</v>
      </c>
      <c r="AZ152" s="9">
        <v>357916.72400000005</v>
      </c>
      <c r="BA152" s="9">
        <v>341399.03159999999</v>
      </c>
      <c r="BB152" s="9">
        <v>321604.06079999998</v>
      </c>
      <c r="BC152" s="9">
        <v>386662.83480000001</v>
      </c>
      <c r="BD152" s="9">
        <v>75.799509999999998</v>
      </c>
      <c r="BE152" s="9">
        <v>74.61448</v>
      </c>
      <c r="BF152" s="9">
        <v>73.055149999999998</v>
      </c>
      <c r="BG152" s="9">
        <v>71.953860000000006</v>
      </c>
      <c r="BH152" s="9">
        <v>71.159819999999996</v>
      </c>
      <c r="BI152" s="9">
        <v>70.163700000000006</v>
      </c>
      <c r="BJ152" s="9">
        <v>69.505110000000002</v>
      </c>
      <c r="BK152" s="9">
        <v>69.139399999999995</v>
      </c>
      <c r="BL152" s="9">
        <v>71.294610000000006</v>
      </c>
      <c r="BM152" s="9">
        <v>76.394909999999996</v>
      </c>
      <c r="BN152" s="9">
        <v>81.746510000000001</v>
      </c>
      <c r="BO152" s="9">
        <v>86.322900000000004</v>
      </c>
      <c r="BP152" s="9">
        <v>89.693560000000005</v>
      </c>
      <c r="BQ152" s="9">
        <v>92.047749999999994</v>
      </c>
      <c r="BR152" s="9">
        <v>93.664379999999994</v>
      </c>
      <c r="BS152" s="9">
        <v>94.443939999999998</v>
      </c>
      <c r="BT152" s="9">
        <v>94.694050000000004</v>
      </c>
      <c r="BU152" s="9">
        <v>94.099239999999995</v>
      </c>
      <c r="BV152" s="9">
        <v>92.435490000000001</v>
      </c>
      <c r="BW152" s="9">
        <v>89.440899999999999</v>
      </c>
      <c r="BX152" s="9">
        <v>85.394260000000003</v>
      </c>
      <c r="BY152" s="9">
        <v>82.09357</v>
      </c>
      <c r="BZ152" s="9">
        <v>79.88109</v>
      </c>
      <c r="CA152" s="9">
        <v>78.152389999999997</v>
      </c>
      <c r="CB152" s="9">
        <v>1317504.0630752</v>
      </c>
      <c r="CC152" s="9">
        <v>1196055.8101536001</v>
      </c>
      <c r="CD152" s="9">
        <v>1099111.9316672001</v>
      </c>
      <c r="CE152" s="9">
        <v>944623.59163040004</v>
      </c>
      <c r="CF152" s="9">
        <v>709053.06369920005</v>
      </c>
      <c r="CG152" s="9">
        <v>499164.08145119995</v>
      </c>
      <c r="CH152" s="9">
        <v>335515.78605599998</v>
      </c>
      <c r="CI152" s="9">
        <v>341371.52103999996</v>
      </c>
      <c r="CJ152" s="9">
        <v>527581.77690239996</v>
      </c>
      <c r="CK152" s="9">
        <v>859058.87239040004</v>
      </c>
      <c r="CL152" s="9">
        <v>1338186.7828032</v>
      </c>
      <c r="CM152" s="9">
        <v>1646222.7027840002</v>
      </c>
      <c r="CN152" s="9">
        <v>6706655.5814720001</v>
      </c>
      <c r="CO152" s="9">
        <v>6782494.3913760008</v>
      </c>
      <c r="CP152" s="9">
        <v>11180866.947711999</v>
      </c>
      <c r="CQ152" s="9">
        <v>8593224.7408479992</v>
      </c>
      <c r="CR152" s="9">
        <v>8525533.3236480001</v>
      </c>
      <c r="CS152" s="9">
        <v>5074952.9522559997</v>
      </c>
      <c r="CT152" s="9">
        <v>2770093.9812480002</v>
      </c>
      <c r="CU152" s="9">
        <v>2737282.9784959997</v>
      </c>
      <c r="CV152" s="9">
        <v>1763295.0698880001</v>
      </c>
      <c r="CW152" s="9">
        <v>1743437.8353919999</v>
      </c>
      <c r="CX152" s="9">
        <v>1761007.482608</v>
      </c>
      <c r="CY152" s="9">
        <v>1760211.304544</v>
      </c>
      <c r="CZ152" s="9">
        <v>104408870.06527999</v>
      </c>
    </row>
    <row r="153" spans="1:104" x14ac:dyDescent="0.25">
      <c r="A153" s="9" t="s">
        <v>22</v>
      </c>
      <c r="B153" s="9" t="s">
        <v>20</v>
      </c>
      <c r="C153" s="9" t="s">
        <v>150</v>
      </c>
      <c r="D153" s="9">
        <v>2016</v>
      </c>
      <c r="E153" s="9">
        <v>9</v>
      </c>
      <c r="F153" s="9">
        <v>306665.80119999999</v>
      </c>
      <c r="G153" s="9">
        <v>301296.90360000002</v>
      </c>
      <c r="H153" s="9">
        <v>296998.18720000004</v>
      </c>
      <c r="I153" s="9">
        <v>296802.95919999998</v>
      </c>
      <c r="J153" s="9">
        <v>305550.32199999999</v>
      </c>
      <c r="K153" s="9">
        <v>323805.03320000001</v>
      </c>
      <c r="L153" s="9">
        <v>347224.73720000003</v>
      </c>
      <c r="M153" s="9">
        <v>357051.08559999999</v>
      </c>
      <c r="N153" s="9">
        <v>373258.3272</v>
      </c>
      <c r="O153" s="9">
        <v>382645.09360000002</v>
      </c>
      <c r="P153" s="9">
        <v>393729.19520000002</v>
      </c>
      <c r="Q153" s="9">
        <v>396316.15759999998</v>
      </c>
      <c r="R153" s="9">
        <v>378816.83840000001</v>
      </c>
      <c r="S153" s="9">
        <v>309912.20040000003</v>
      </c>
      <c r="T153" s="9">
        <v>302091.46879999997</v>
      </c>
      <c r="U153" s="9">
        <v>289986.31199999998</v>
      </c>
      <c r="V153" s="9">
        <v>305794.16560000001</v>
      </c>
      <c r="W153" s="9">
        <v>299635.67920000001</v>
      </c>
      <c r="X153" s="9">
        <v>374671.62479999999</v>
      </c>
      <c r="Y153" s="9">
        <v>380655.29920000001</v>
      </c>
      <c r="Z153" s="9">
        <v>373288.8236</v>
      </c>
      <c r="AA153" s="9">
        <v>362467.32279999997</v>
      </c>
      <c r="AB153" s="9">
        <v>346455.30920000002</v>
      </c>
      <c r="AC153" s="9">
        <v>325696.70319999999</v>
      </c>
      <c r="AD153" s="9">
        <v>278649.43479999999</v>
      </c>
      <c r="AE153" s="9">
        <v>306628.2868</v>
      </c>
      <c r="AF153" s="9">
        <v>301069.52039999998</v>
      </c>
      <c r="AG153" s="9">
        <v>296748.21879999997</v>
      </c>
      <c r="AH153" s="9">
        <v>296313.2304</v>
      </c>
      <c r="AI153" s="9">
        <v>305759.20319999999</v>
      </c>
      <c r="AJ153" s="9">
        <v>322068.14199999999</v>
      </c>
      <c r="AK153" s="9">
        <v>345777.75320000004</v>
      </c>
      <c r="AL153" s="9">
        <v>356435.16039999999</v>
      </c>
      <c r="AM153" s="9">
        <v>374418.9768</v>
      </c>
      <c r="AN153" s="9">
        <v>384617.27919999999</v>
      </c>
      <c r="AO153" s="9">
        <v>395036.96760000003</v>
      </c>
      <c r="AP153" s="9">
        <v>399131.65160000004</v>
      </c>
      <c r="AQ153" s="9">
        <v>398390.67839999998</v>
      </c>
      <c r="AR153" s="9">
        <v>400568.4276</v>
      </c>
      <c r="AS153" s="9">
        <v>399828.98560000001</v>
      </c>
      <c r="AT153" s="9">
        <v>397460.21919999999</v>
      </c>
      <c r="AU153" s="9">
        <v>393730.34360000002</v>
      </c>
      <c r="AV153" s="9">
        <v>387687.97319999995</v>
      </c>
      <c r="AW153" s="9">
        <v>381858.56719999999</v>
      </c>
      <c r="AX153" s="9">
        <v>383493.12320000003</v>
      </c>
      <c r="AY153" s="9">
        <v>375798.07760000002</v>
      </c>
      <c r="AZ153" s="9">
        <v>362394.4632</v>
      </c>
      <c r="BA153" s="9">
        <v>344231.49640000006</v>
      </c>
      <c r="BB153" s="9">
        <v>323020.80360000004</v>
      </c>
      <c r="BC153" s="9">
        <v>395981.07999999996</v>
      </c>
      <c r="BD153" s="9">
        <v>74.436350000000004</v>
      </c>
      <c r="BE153" s="9">
        <v>73.229429999999994</v>
      </c>
      <c r="BF153" s="9">
        <v>71.935400000000001</v>
      </c>
      <c r="BG153" s="9">
        <v>70.992580000000004</v>
      </c>
      <c r="BH153" s="9">
        <v>70.068089999999998</v>
      </c>
      <c r="BI153" s="9">
        <v>69.153080000000003</v>
      </c>
      <c r="BJ153" s="9">
        <v>68.747889999999998</v>
      </c>
      <c r="BK153" s="9">
        <v>68.555999999999997</v>
      </c>
      <c r="BL153" s="9">
        <v>70.515789999999996</v>
      </c>
      <c r="BM153" s="9">
        <v>75.032910000000001</v>
      </c>
      <c r="BN153" s="9">
        <v>80.158500000000004</v>
      </c>
      <c r="BO153" s="9">
        <v>84.944370000000006</v>
      </c>
      <c r="BP153" s="9">
        <v>89.079279999999997</v>
      </c>
      <c r="BQ153" s="9">
        <v>91.758899999999997</v>
      </c>
      <c r="BR153" s="9">
        <v>93.43338</v>
      </c>
      <c r="BS153" s="9">
        <v>94.205920000000006</v>
      </c>
      <c r="BT153" s="9">
        <v>94.199330000000003</v>
      </c>
      <c r="BU153" s="9">
        <v>93.530019999999993</v>
      </c>
      <c r="BV153" s="9">
        <v>92.250929999999997</v>
      </c>
      <c r="BW153" s="9">
        <v>89.322929999999999</v>
      </c>
      <c r="BX153" s="9">
        <v>85.495500000000007</v>
      </c>
      <c r="BY153" s="9">
        <v>82.352940000000004</v>
      </c>
      <c r="BZ153" s="9">
        <v>80.071309999999997</v>
      </c>
      <c r="CA153" s="9">
        <v>78.514219999999995</v>
      </c>
      <c r="CB153" s="9">
        <v>1382720.6527552002</v>
      </c>
      <c r="CC153" s="9">
        <v>1256434.4376671999</v>
      </c>
      <c r="CD153" s="9">
        <v>1164385.8331424</v>
      </c>
      <c r="CE153" s="9">
        <v>1005883.06236</v>
      </c>
      <c r="CF153" s="9">
        <v>759031.87983039999</v>
      </c>
      <c r="CG153" s="9">
        <v>534403.50870720006</v>
      </c>
      <c r="CH153" s="9">
        <v>357320.31904799998</v>
      </c>
      <c r="CI153" s="9">
        <v>363262.51017760002</v>
      </c>
      <c r="CJ153" s="9">
        <v>563787.52661439998</v>
      </c>
      <c r="CK153" s="9">
        <v>918474.4338</v>
      </c>
      <c r="CL153" s="9">
        <v>1430966.1127168001</v>
      </c>
      <c r="CM153" s="9">
        <v>1761816.6860799999</v>
      </c>
      <c r="CN153" s="9">
        <v>7164834.0769280009</v>
      </c>
      <c r="CO153" s="9">
        <v>7240562.170864</v>
      </c>
      <c r="CP153" s="9">
        <v>11712715.522639999</v>
      </c>
      <c r="CQ153" s="9">
        <v>8982078.7585760001</v>
      </c>
      <c r="CR153" s="9">
        <v>8710404.5675680004</v>
      </c>
      <c r="CS153" s="9">
        <v>5260986.7138400003</v>
      </c>
      <c r="CT153" s="9">
        <v>2961873.5759360003</v>
      </c>
      <c r="CU153" s="9">
        <v>2926761.960496</v>
      </c>
      <c r="CV153" s="9">
        <v>1862742.4317919998</v>
      </c>
      <c r="CW153" s="9">
        <v>1843225.4860799999</v>
      </c>
      <c r="CX153" s="9">
        <v>1857408.5272160002</v>
      </c>
      <c r="CY153" s="9">
        <v>1859596.7957599999</v>
      </c>
      <c r="CZ153" s="9">
        <v>108671206.88864</v>
      </c>
    </row>
    <row r="154" spans="1:104" x14ac:dyDescent="0.25">
      <c r="A154" s="9" t="s">
        <v>22</v>
      </c>
      <c r="B154" s="9" t="s">
        <v>20</v>
      </c>
      <c r="C154" s="9" t="s">
        <v>150</v>
      </c>
      <c r="D154" s="9">
        <v>2016</v>
      </c>
      <c r="E154" s="9">
        <v>10</v>
      </c>
      <c r="F154" s="9">
        <v>285468.50640000001</v>
      </c>
      <c r="G154" s="9">
        <v>281340.136</v>
      </c>
      <c r="H154" s="9">
        <v>278463.01120000001</v>
      </c>
      <c r="I154" s="9">
        <v>278954.52639999997</v>
      </c>
      <c r="J154" s="9">
        <v>287575.56520000001</v>
      </c>
      <c r="K154" s="9">
        <v>306769.9228</v>
      </c>
      <c r="L154" s="9">
        <v>332567.32520000002</v>
      </c>
      <c r="M154" s="9">
        <v>342265.18039999995</v>
      </c>
      <c r="N154" s="9">
        <v>354126.36600000004</v>
      </c>
      <c r="O154" s="9">
        <v>360458.13319999998</v>
      </c>
      <c r="P154" s="9">
        <v>368043.69799999997</v>
      </c>
      <c r="Q154" s="9">
        <v>371487.74959999998</v>
      </c>
      <c r="R154" s="9">
        <v>357040.49479999999</v>
      </c>
      <c r="S154" s="9">
        <v>289140.57919999998</v>
      </c>
      <c r="T154" s="9">
        <v>280644.58840000001</v>
      </c>
      <c r="U154" s="9">
        <v>268582.1776</v>
      </c>
      <c r="V154" s="9">
        <v>284996.76919999998</v>
      </c>
      <c r="W154" s="9">
        <v>279838.92200000002</v>
      </c>
      <c r="X154" s="9">
        <v>355609.46080000006</v>
      </c>
      <c r="Y154" s="9">
        <v>354018.16119999997</v>
      </c>
      <c r="Z154" s="9">
        <v>345692.51640000002</v>
      </c>
      <c r="AA154" s="9">
        <v>335542.44679999998</v>
      </c>
      <c r="AB154" s="9">
        <v>321892.56439999997</v>
      </c>
      <c r="AC154" s="9">
        <v>302498.89559999999</v>
      </c>
      <c r="AD154" s="9">
        <v>257873.85799999998</v>
      </c>
      <c r="AE154" s="9">
        <v>285366.554</v>
      </c>
      <c r="AF154" s="9">
        <v>281049.84600000002</v>
      </c>
      <c r="AG154" s="9">
        <v>278186.11919999996</v>
      </c>
      <c r="AH154" s="9">
        <v>278456.12079999998</v>
      </c>
      <c r="AI154" s="9">
        <v>287779.85279999999</v>
      </c>
      <c r="AJ154" s="9">
        <v>305024.99280000001</v>
      </c>
      <c r="AK154" s="9">
        <v>331114.5992</v>
      </c>
      <c r="AL154" s="9">
        <v>341655.76279999997</v>
      </c>
      <c r="AM154" s="9">
        <v>355287.90880000003</v>
      </c>
      <c r="AN154" s="9">
        <v>362431.72239999997</v>
      </c>
      <c r="AO154" s="9">
        <v>369362.0612</v>
      </c>
      <c r="AP154" s="9">
        <v>374327.48759999999</v>
      </c>
      <c r="AQ154" s="9">
        <v>376632.83680000005</v>
      </c>
      <c r="AR154" s="9">
        <v>379778.68720000004</v>
      </c>
      <c r="AS154" s="9">
        <v>378418.85400000005</v>
      </c>
      <c r="AT154" s="9">
        <v>376076.24559999997</v>
      </c>
      <c r="AU154" s="9">
        <v>372947.11080000002</v>
      </c>
      <c r="AV154" s="9">
        <v>367937.15199999994</v>
      </c>
      <c r="AW154" s="9">
        <v>362831.49320000003</v>
      </c>
      <c r="AX154" s="9">
        <v>356893.49959999998</v>
      </c>
      <c r="AY154" s="9">
        <v>348221.80359999998</v>
      </c>
      <c r="AZ154" s="9">
        <v>335475.45680000004</v>
      </c>
      <c r="BA154" s="9">
        <v>319651.14279999997</v>
      </c>
      <c r="BB154" s="9">
        <v>299820.82679999998</v>
      </c>
      <c r="BC154" s="9">
        <v>375159.8224</v>
      </c>
      <c r="BD154" s="9">
        <v>65.697329999999994</v>
      </c>
      <c r="BE154" s="9">
        <v>64.42756</v>
      </c>
      <c r="BF154" s="9">
        <v>63.402259999999998</v>
      </c>
      <c r="BG154" s="9">
        <v>62.42109</v>
      </c>
      <c r="BH154" s="9">
        <v>61.588889999999999</v>
      </c>
      <c r="BI154" s="9">
        <v>60.845570000000002</v>
      </c>
      <c r="BJ154" s="9">
        <v>60.122909999999997</v>
      </c>
      <c r="BK154" s="9">
        <v>59.797229999999999</v>
      </c>
      <c r="BL154" s="9">
        <v>60.832920000000001</v>
      </c>
      <c r="BM154" s="9">
        <v>64.889330000000001</v>
      </c>
      <c r="BN154" s="9">
        <v>70.655810000000002</v>
      </c>
      <c r="BO154" s="9">
        <v>76.957049999999995</v>
      </c>
      <c r="BP154" s="9">
        <v>82.457459999999998</v>
      </c>
      <c r="BQ154" s="9">
        <v>85.712389999999999</v>
      </c>
      <c r="BR154" s="9">
        <v>86.961079999999995</v>
      </c>
      <c r="BS154" s="9">
        <v>87.858469999999997</v>
      </c>
      <c r="BT154" s="9">
        <v>88.218710000000002</v>
      </c>
      <c r="BU154" s="9">
        <v>87.508250000000004</v>
      </c>
      <c r="BV154" s="9">
        <v>85.165210000000002</v>
      </c>
      <c r="BW154" s="9">
        <v>80.680000000000007</v>
      </c>
      <c r="BX154" s="9">
        <v>76.880260000000007</v>
      </c>
      <c r="BY154" s="9">
        <v>73.907120000000006</v>
      </c>
      <c r="BZ154" s="9">
        <v>71.334239999999994</v>
      </c>
      <c r="CA154" s="9">
        <v>69.294359999999998</v>
      </c>
      <c r="CB154" s="9">
        <v>1386860.1274176</v>
      </c>
      <c r="CC154" s="9">
        <v>1259499.1533520001</v>
      </c>
      <c r="CD154" s="9">
        <v>1167310.5256912</v>
      </c>
      <c r="CE154" s="9">
        <v>1006930.6307983999</v>
      </c>
      <c r="CF154" s="9">
        <v>756101.97711840004</v>
      </c>
      <c r="CG154" s="9">
        <v>530099.09981599997</v>
      </c>
      <c r="CH154" s="9">
        <v>356557.3557744</v>
      </c>
      <c r="CI154" s="9">
        <v>358752.29983999999</v>
      </c>
      <c r="CJ154" s="9">
        <v>555971.63054400007</v>
      </c>
      <c r="CK154" s="9">
        <v>920870.62041919993</v>
      </c>
      <c r="CL154" s="9">
        <v>1437790.1239679998</v>
      </c>
      <c r="CM154" s="9">
        <v>1751033.2764320001</v>
      </c>
      <c r="CN154" s="9">
        <v>7135316.8742240006</v>
      </c>
      <c r="CO154" s="9">
        <v>7217245.0623680009</v>
      </c>
      <c r="CP154" s="9">
        <v>11742804.215120001</v>
      </c>
      <c r="CQ154" s="9">
        <v>9045432.714912001</v>
      </c>
      <c r="CR154" s="9">
        <v>8774575.8682559989</v>
      </c>
      <c r="CS154" s="9">
        <v>5322725.5195840001</v>
      </c>
      <c r="CT154" s="9">
        <v>2956406.1609279998</v>
      </c>
      <c r="CU154" s="9">
        <v>2891383.3241920001</v>
      </c>
      <c r="CV154" s="9">
        <v>1844435.2208479999</v>
      </c>
      <c r="CW154" s="9">
        <v>1825364.3953600002</v>
      </c>
      <c r="CX154" s="9">
        <v>1839327.632736</v>
      </c>
      <c r="CY154" s="9">
        <v>1840066.8246399998</v>
      </c>
      <c r="CZ154" s="9">
        <v>108924013.77616</v>
      </c>
    </row>
    <row r="155" spans="1:104" x14ac:dyDescent="0.25">
      <c r="A155" s="9" t="s">
        <v>22</v>
      </c>
      <c r="B155" s="9" t="s">
        <v>20</v>
      </c>
      <c r="C155" s="9" t="s">
        <v>150</v>
      </c>
      <c r="D155" s="9">
        <v>2016</v>
      </c>
      <c r="E155" s="9">
        <v>11</v>
      </c>
      <c r="F155" s="9">
        <v>245366.6336</v>
      </c>
      <c r="G155" s="9">
        <v>240994.0368</v>
      </c>
      <c r="H155" s="9">
        <v>239285.728</v>
      </c>
      <c r="I155" s="9">
        <v>238389.21040000001</v>
      </c>
      <c r="J155" s="9">
        <v>247606.14119999998</v>
      </c>
      <c r="K155" s="9">
        <v>261031.44759999998</v>
      </c>
      <c r="L155" s="9">
        <v>281796.17839999998</v>
      </c>
      <c r="M155" s="9">
        <v>289998.17879999999</v>
      </c>
      <c r="N155" s="9">
        <v>305146.21279999998</v>
      </c>
      <c r="O155" s="9">
        <v>317584.78839999996</v>
      </c>
      <c r="P155" s="9">
        <v>325694.91680000001</v>
      </c>
      <c r="Q155" s="9">
        <v>334472.90360000002</v>
      </c>
      <c r="R155" s="9">
        <v>335111.03119999997</v>
      </c>
      <c r="S155" s="9">
        <v>330530.44640000002</v>
      </c>
      <c r="T155" s="9">
        <v>334824.82440000004</v>
      </c>
      <c r="U155" s="9">
        <v>318811.02439999999</v>
      </c>
      <c r="V155" s="9">
        <v>250047.7672</v>
      </c>
      <c r="W155" s="9">
        <v>227171.76680000001</v>
      </c>
      <c r="X155" s="9">
        <v>237137.96479999999</v>
      </c>
      <c r="Y155" s="9">
        <v>244184.16439999998</v>
      </c>
      <c r="Z155" s="9">
        <v>239291.47</v>
      </c>
      <c r="AA155" s="9">
        <v>279121.68239999999</v>
      </c>
      <c r="AB155" s="9">
        <v>279277.2268</v>
      </c>
      <c r="AC155" s="9">
        <v>261325.18279999998</v>
      </c>
      <c r="AD155" s="9">
        <v>235782.59760000001</v>
      </c>
      <c r="AE155" s="9">
        <v>247348.13399999999</v>
      </c>
      <c r="AF155" s="9">
        <v>243540.2948</v>
      </c>
      <c r="AG155" s="9">
        <v>241854.18839999998</v>
      </c>
      <c r="AH155" s="9">
        <v>242068.30119999999</v>
      </c>
      <c r="AI155" s="9">
        <v>248796.77679999999</v>
      </c>
      <c r="AJ155" s="9">
        <v>261601.5644</v>
      </c>
      <c r="AK155" s="9">
        <v>282072.81520000001</v>
      </c>
      <c r="AL155" s="9">
        <v>291261.80160000001</v>
      </c>
      <c r="AM155" s="9">
        <v>306097.59839999996</v>
      </c>
      <c r="AN155" s="9">
        <v>313670.14799999999</v>
      </c>
      <c r="AO155" s="9">
        <v>321141.89360000001</v>
      </c>
      <c r="AP155" s="9">
        <v>324787.68079999997</v>
      </c>
      <c r="AQ155" s="9">
        <v>326254.1876</v>
      </c>
      <c r="AR155" s="9">
        <v>328084.86479999998</v>
      </c>
      <c r="AS155" s="9">
        <v>326882.36239999998</v>
      </c>
      <c r="AT155" s="9">
        <v>328498.54399999999</v>
      </c>
      <c r="AU155" s="9">
        <v>325907.8812</v>
      </c>
      <c r="AV155" s="9">
        <v>322563.86800000002</v>
      </c>
      <c r="AW155" s="9">
        <v>320176.98240000004</v>
      </c>
      <c r="AX155" s="9">
        <v>319553.0184</v>
      </c>
      <c r="AY155" s="9">
        <v>310691.19839999999</v>
      </c>
      <c r="AZ155" s="9">
        <v>305324.72519999999</v>
      </c>
      <c r="BA155" s="9">
        <v>280730.33559999999</v>
      </c>
      <c r="BB155" s="9">
        <v>263162.23999999999</v>
      </c>
      <c r="BC155" s="9">
        <v>319669.77240000002</v>
      </c>
      <c r="BD155" s="9">
        <v>56.896419999999999</v>
      </c>
      <c r="BE155" s="9">
        <v>55.912379999999999</v>
      </c>
      <c r="BF155" s="9">
        <v>55.398670000000003</v>
      </c>
      <c r="BG155" s="9">
        <v>54.813459999999999</v>
      </c>
      <c r="BH155" s="9">
        <v>53.744030000000002</v>
      </c>
      <c r="BI155" s="9">
        <v>52.907710000000002</v>
      </c>
      <c r="BJ155" s="9">
        <v>52.874029999999998</v>
      </c>
      <c r="BK155" s="9">
        <v>52.68291</v>
      </c>
      <c r="BL155" s="9">
        <v>55.296419999999998</v>
      </c>
      <c r="BM155" s="9">
        <v>59.307519999999997</v>
      </c>
      <c r="BN155" s="9">
        <v>63.984859999999998</v>
      </c>
      <c r="BO155" s="9">
        <v>68.585300000000004</v>
      </c>
      <c r="BP155" s="9">
        <v>71.482650000000007</v>
      </c>
      <c r="BQ155" s="9">
        <v>73.135620000000003</v>
      </c>
      <c r="BR155" s="9">
        <v>74.201319999999996</v>
      </c>
      <c r="BS155" s="9">
        <v>74.264960000000002</v>
      </c>
      <c r="BT155" s="9">
        <v>72.755070000000003</v>
      </c>
      <c r="BU155" s="9">
        <v>69.953029999999998</v>
      </c>
      <c r="BV155" s="9">
        <v>66.766890000000004</v>
      </c>
      <c r="BW155" s="9">
        <v>64.312880000000007</v>
      </c>
      <c r="BX155" s="9">
        <v>62.459820000000001</v>
      </c>
      <c r="BY155" s="9">
        <v>61.171840000000003</v>
      </c>
      <c r="BZ155" s="9">
        <v>60.026389999999999</v>
      </c>
      <c r="CA155" s="9">
        <v>59.184820000000002</v>
      </c>
      <c r="CB155" s="9">
        <v>5596667.7597599998</v>
      </c>
      <c r="CC155" s="9">
        <v>5135810.9147840003</v>
      </c>
      <c r="CD155" s="9">
        <v>4661972.62256</v>
      </c>
      <c r="CE155" s="9">
        <v>3804326.030032</v>
      </c>
      <c r="CF155" s="9">
        <v>2803839.5570240002</v>
      </c>
      <c r="CG155" s="9">
        <v>1988965.1480160002</v>
      </c>
      <c r="CH155" s="9">
        <v>1294246.057368</v>
      </c>
      <c r="CI155" s="9">
        <v>1277156.3964368</v>
      </c>
      <c r="CJ155" s="9">
        <v>2057613.932704</v>
      </c>
      <c r="CK155" s="9">
        <v>3590224.1423839997</v>
      </c>
      <c r="CL155" s="9">
        <v>5831758.4642239995</v>
      </c>
      <c r="CM155" s="9">
        <v>6668134.5654879995</v>
      </c>
      <c r="CN155" s="9">
        <v>7559728.6276160004</v>
      </c>
      <c r="CO155" s="9">
        <v>11298698.044832001</v>
      </c>
      <c r="CP155" s="9">
        <v>14109579.463056002</v>
      </c>
      <c r="CQ155" s="9">
        <v>8068144.4935519993</v>
      </c>
      <c r="CR155" s="9">
        <v>8426519.0565600004</v>
      </c>
      <c r="CS155" s="9">
        <v>14234307.513712</v>
      </c>
      <c r="CT155" s="9">
        <v>14327745.278000001</v>
      </c>
      <c r="CU155" s="9">
        <v>11995733.215840001</v>
      </c>
      <c r="CV155" s="9">
        <v>10392092.199984001</v>
      </c>
      <c r="CW155" s="9">
        <v>10400470.793680001</v>
      </c>
      <c r="CX155" s="9">
        <v>7629665.2995199999</v>
      </c>
      <c r="CY155" s="9">
        <v>7716828.073504</v>
      </c>
      <c r="CZ155" s="9">
        <v>35191037.865279995</v>
      </c>
    </row>
    <row r="156" spans="1:104" x14ac:dyDescent="0.25">
      <c r="A156" s="9" t="s">
        <v>22</v>
      </c>
      <c r="B156" s="9" t="s">
        <v>20</v>
      </c>
      <c r="C156" s="9" t="s">
        <v>150</v>
      </c>
      <c r="D156" s="9">
        <v>2016</v>
      </c>
      <c r="E156" s="9">
        <v>12</v>
      </c>
      <c r="F156" s="9">
        <v>219062.2764</v>
      </c>
      <c r="G156" s="9">
        <v>214777.7236</v>
      </c>
      <c r="H156" s="9">
        <v>212817.27719999998</v>
      </c>
      <c r="I156" s="9">
        <v>211340.43479999999</v>
      </c>
      <c r="J156" s="9">
        <v>219217.5656</v>
      </c>
      <c r="K156" s="9">
        <v>230408.08560000002</v>
      </c>
      <c r="L156" s="9">
        <v>249974.39719999998</v>
      </c>
      <c r="M156" s="9">
        <v>255739.49280000001</v>
      </c>
      <c r="N156" s="9">
        <v>267970.59080000001</v>
      </c>
      <c r="O156" s="9">
        <v>277522.7268</v>
      </c>
      <c r="P156" s="9">
        <v>283904.51319999999</v>
      </c>
      <c r="Q156" s="9">
        <v>291902.99160000001</v>
      </c>
      <c r="R156" s="9">
        <v>291887.1692</v>
      </c>
      <c r="S156" s="9">
        <v>287463.91519999999</v>
      </c>
      <c r="T156" s="9">
        <v>292631.84279999998</v>
      </c>
      <c r="U156" s="9">
        <v>275354.42</v>
      </c>
      <c r="V156" s="9">
        <v>208827.9908</v>
      </c>
      <c r="W156" s="9">
        <v>188018.9828</v>
      </c>
      <c r="X156" s="9">
        <v>200327.15119999999</v>
      </c>
      <c r="Y156" s="9">
        <v>208632.7628</v>
      </c>
      <c r="Z156" s="9">
        <v>204959.79680000001</v>
      </c>
      <c r="AA156" s="9">
        <v>244696.47840000002</v>
      </c>
      <c r="AB156" s="9">
        <v>249531.37</v>
      </c>
      <c r="AC156" s="9">
        <v>234046.98240000001</v>
      </c>
      <c r="AD156" s="9">
        <v>198198.52799999999</v>
      </c>
      <c r="AE156" s="9">
        <v>221043.77679999999</v>
      </c>
      <c r="AF156" s="9">
        <v>217323.9816</v>
      </c>
      <c r="AG156" s="9">
        <v>215385.8652</v>
      </c>
      <c r="AH156" s="9">
        <v>215019.52560000002</v>
      </c>
      <c r="AI156" s="9">
        <v>220408.20120000001</v>
      </c>
      <c r="AJ156" s="9">
        <v>230978.20240000001</v>
      </c>
      <c r="AK156" s="9">
        <v>250251.03399999999</v>
      </c>
      <c r="AL156" s="9">
        <v>257003.11559999999</v>
      </c>
      <c r="AM156" s="9">
        <v>268921.97639999999</v>
      </c>
      <c r="AN156" s="9">
        <v>273608.08640000003</v>
      </c>
      <c r="AO156" s="9">
        <v>279351.6176</v>
      </c>
      <c r="AP156" s="9">
        <v>282217.76880000002</v>
      </c>
      <c r="AQ156" s="9">
        <v>283030.32559999998</v>
      </c>
      <c r="AR156" s="9">
        <v>285018.20600000001</v>
      </c>
      <c r="AS156" s="9">
        <v>284689.25320000004</v>
      </c>
      <c r="AT156" s="9">
        <v>285042.06719999999</v>
      </c>
      <c r="AU156" s="9">
        <v>284688.10480000003</v>
      </c>
      <c r="AV156" s="9">
        <v>283410.95640000002</v>
      </c>
      <c r="AW156" s="9">
        <v>283366.04119999998</v>
      </c>
      <c r="AX156" s="9">
        <v>284001.61680000002</v>
      </c>
      <c r="AY156" s="9">
        <v>276359.52519999997</v>
      </c>
      <c r="AZ156" s="9">
        <v>270899.52120000002</v>
      </c>
      <c r="BA156" s="9">
        <v>250984.60640000002</v>
      </c>
      <c r="BB156" s="9">
        <v>235884.03959999999</v>
      </c>
      <c r="BC156" s="9">
        <v>282085.70280000003</v>
      </c>
      <c r="BD156" s="9">
        <v>48.871169999999999</v>
      </c>
      <c r="BE156" s="9">
        <v>48.041150000000002</v>
      </c>
      <c r="BF156" s="9">
        <v>47.39302</v>
      </c>
      <c r="BG156" s="9">
        <v>46.860660000000003</v>
      </c>
      <c r="BH156" s="9">
        <v>46.293700000000001</v>
      </c>
      <c r="BI156" s="9">
        <v>45.717280000000002</v>
      </c>
      <c r="BJ156" s="9">
        <v>45.272649999999999</v>
      </c>
      <c r="BK156" s="9">
        <v>45.14622</v>
      </c>
      <c r="BL156" s="9">
        <v>45.700069999999997</v>
      </c>
      <c r="BM156" s="9">
        <v>48.727829999999997</v>
      </c>
      <c r="BN156" s="9">
        <v>52.249299999999998</v>
      </c>
      <c r="BO156" s="9">
        <v>55.466619999999999</v>
      </c>
      <c r="BP156" s="9">
        <v>57.705100000000002</v>
      </c>
      <c r="BQ156" s="9">
        <v>58.95646</v>
      </c>
      <c r="BR156" s="9">
        <v>59.735680000000002</v>
      </c>
      <c r="BS156" s="9">
        <v>60.080350000000003</v>
      </c>
      <c r="BT156" s="9">
        <v>59.647309999999997</v>
      </c>
      <c r="BU156" s="9">
        <v>57.57667</v>
      </c>
      <c r="BV156" s="9">
        <v>54.896790000000003</v>
      </c>
      <c r="BW156" s="9">
        <v>52.717179999999999</v>
      </c>
      <c r="BX156" s="9">
        <v>51.00356</v>
      </c>
      <c r="BY156" s="9">
        <v>49.053539999999998</v>
      </c>
      <c r="BZ156" s="9">
        <v>47.406619999999997</v>
      </c>
      <c r="CA156" s="9">
        <v>46.094749999999998</v>
      </c>
      <c r="CB156" s="9">
        <v>5585011.6477760002</v>
      </c>
      <c r="CC156" s="9">
        <v>5126365.8658079999</v>
      </c>
      <c r="CD156" s="9">
        <v>4653283.0472479993</v>
      </c>
      <c r="CE156" s="9">
        <v>3798290.3816</v>
      </c>
      <c r="CF156" s="9">
        <v>2799438.597296</v>
      </c>
      <c r="CG156" s="9">
        <v>1986423.56528</v>
      </c>
      <c r="CH156" s="9">
        <v>1292413.7080975999</v>
      </c>
      <c r="CI156" s="9">
        <v>1275457.7204160001</v>
      </c>
      <c r="CJ156" s="9">
        <v>2054751.5992959999</v>
      </c>
      <c r="CK156" s="9">
        <v>3584292.6972159999</v>
      </c>
      <c r="CL156" s="9">
        <v>5821846.1287360005</v>
      </c>
      <c r="CM156" s="9">
        <v>6666874.357264</v>
      </c>
      <c r="CN156" s="9">
        <v>7569632.8222240005</v>
      </c>
      <c r="CO156" s="9">
        <v>11308471.98536</v>
      </c>
      <c r="CP156" s="9">
        <v>14124755.691552</v>
      </c>
      <c r="CQ156" s="9">
        <v>8075052.8443200001</v>
      </c>
      <c r="CR156" s="9">
        <v>8433857.2457919996</v>
      </c>
      <c r="CS156" s="9">
        <v>14246028.752736</v>
      </c>
      <c r="CT156" s="9">
        <v>14333722.312096002</v>
      </c>
      <c r="CU156" s="9">
        <v>12002079.845888</v>
      </c>
      <c r="CV156" s="9">
        <v>10396390.584624</v>
      </c>
      <c r="CW156" s="9">
        <v>10415546.075264001</v>
      </c>
      <c r="CX156" s="9">
        <v>7622577.8493919997</v>
      </c>
      <c r="CY156" s="9">
        <v>7714582.8188000005</v>
      </c>
      <c r="CZ156" s="9">
        <v>35192568.350719996</v>
      </c>
    </row>
    <row r="157" spans="1:104" x14ac:dyDescent="0.25">
      <c r="A157" s="9" t="s">
        <v>22</v>
      </c>
      <c r="B157" s="9" t="s">
        <v>20</v>
      </c>
      <c r="C157" s="9" t="s">
        <v>150</v>
      </c>
      <c r="D157" s="9">
        <v>2017</v>
      </c>
      <c r="E157" s="9">
        <v>1</v>
      </c>
      <c r="F157" s="9">
        <v>223168.8272</v>
      </c>
      <c r="G157" s="9">
        <v>219608.02159999998</v>
      </c>
      <c r="H157" s="9">
        <v>218022.97439999998</v>
      </c>
      <c r="I157" s="9">
        <v>217562.08319999999</v>
      </c>
      <c r="J157" s="9">
        <v>227282.01319999999</v>
      </c>
      <c r="K157" s="9">
        <v>241231.628</v>
      </c>
      <c r="L157" s="9">
        <v>263249.39079999999</v>
      </c>
      <c r="M157" s="9">
        <v>269921.97759999998</v>
      </c>
      <c r="N157" s="9">
        <v>281920.84360000002</v>
      </c>
      <c r="O157" s="9">
        <v>289498.88</v>
      </c>
      <c r="P157" s="9">
        <v>294848.63760000002</v>
      </c>
      <c r="Q157" s="9">
        <v>301563.58760000003</v>
      </c>
      <c r="R157" s="9">
        <v>301212.30479999998</v>
      </c>
      <c r="S157" s="9">
        <v>295559.49720000004</v>
      </c>
      <c r="T157" s="9">
        <v>299506.16519999999</v>
      </c>
      <c r="U157" s="9">
        <v>284119.13640000002</v>
      </c>
      <c r="V157" s="9">
        <v>216241.93360000002</v>
      </c>
      <c r="W157" s="9">
        <v>194178.87279999998</v>
      </c>
      <c r="X157" s="9">
        <v>203687.242</v>
      </c>
      <c r="Y157" s="9">
        <v>214174.81359999999</v>
      </c>
      <c r="Z157" s="9">
        <v>212203.13840000003</v>
      </c>
      <c r="AA157" s="9">
        <v>252622.35239999997</v>
      </c>
      <c r="AB157" s="9">
        <v>255249.2536</v>
      </c>
      <c r="AC157" s="9">
        <v>238770.86200000002</v>
      </c>
      <c r="AD157" s="9">
        <v>204135.24560000002</v>
      </c>
      <c r="AE157" s="9">
        <v>225143.43720000001</v>
      </c>
      <c r="AF157" s="9">
        <v>222144.58200000002</v>
      </c>
      <c r="AG157" s="9">
        <v>220577.14359999998</v>
      </c>
      <c r="AH157" s="9">
        <v>221217.18520000001</v>
      </c>
      <c r="AI157" s="9">
        <v>228461.1648</v>
      </c>
      <c r="AJ157" s="9">
        <v>241810.29399999999</v>
      </c>
      <c r="AK157" s="9">
        <v>263541.08439999999</v>
      </c>
      <c r="AL157" s="9">
        <v>271176.54080000002</v>
      </c>
      <c r="AM157" s="9">
        <v>282850.79240000003</v>
      </c>
      <c r="AN157" s="9">
        <v>285604.78320000001</v>
      </c>
      <c r="AO157" s="9">
        <v>290323.43119999999</v>
      </c>
      <c r="AP157" s="9">
        <v>291949.0552</v>
      </c>
      <c r="AQ157" s="9">
        <v>292436.74239999999</v>
      </c>
      <c r="AR157" s="9">
        <v>293189.19959999999</v>
      </c>
      <c r="AS157" s="9">
        <v>291688.62359999999</v>
      </c>
      <c r="AT157" s="9">
        <v>293793.25799999997</v>
      </c>
      <c r="AU157" s="9">
        <v>291783.55800000002</v>
      </c>
      <c r="AV157" s="9">
        <v>289568.16680000001</v>
      </c>
      <c r="AW157" s="9">
        <v>286771.68520000001</v>
      </c>
      <c r="AX157" s="9">
        <v>289600.96000000002</v>
      </c>
      <c r="AY157" s="9">
        <v>283446.68439999997</v>
      </c>
      <c r="AZ157" s="9">
        <v>278702.26120000001</v>
      </c>
      <c r="BA157" s="9">
        <v>256671.35559999998</v>
      </c>
      <c r="BB157" s="9">
        <v>240570.5324</v>
      </c>
      <c r="BC157" s="9">
        <v>287822.59880000004</v>
      </c>
      <c r="BD157" s="9">
        <v>44.643140000000002</v>
      </c>
      <c r="BE157" s="9">
        <v>43.973059999999997</v>
      </c>
      <c r="BF157" s="9">
        <v>43.338720000000002</v>
      </c>
      <c r="BG157" s="9">
        <v>42.843200000000003</v>
      </c>
      <c r="BH157" s="9">
        <v>42.320430000000002</v>
      </c>
      <c r="BI157" s="9">
        <v>42.078139999999998</v>
      </c>
      <c r="BJ157" s="9">
        <v>41.814720000000001</v>
      </c>
      <c r="BK157" s="9">
        <v>41.48639</v>
      </c>
      <c r="BL157" s="9">
        <v>41.653320000000001</v>
      </c>
      <c r="BM157" s="9">
        <v>43.500709999999998</v>
      </c>
      <c r="BN157" s="9">
        <v>46.684750000000001</v>
      </c>
      <c r="BO157" s="9">
        <v>49.531300000000002</v>
      </c>
      <c r="BP157" s="9">
        <v>51.55838</v>
      </c>
      <c r="BQ157" s="9">
        <v>52.989609999999999</v>
      </c>
      <c r="BR157" s="9">
        <v>53.964370000000002</v>
      </c>
      <c r="BS157" s="9">
        <v>54.434199999999997</v>
      </c>
      <c r="BT157" s="9">
        <v>54.234760000000001</v>
      </c>
      <c r="BU157" s="9">
        <v>52.886040000000001</v>
      </c>
      <c r="BV157" s="9">
        <v>51.01493</v>
      </c>
      <c r="BW157" s="9">
        <v>49.622219999999999</v>
      </c>
      <c r="BX157" s="9">
        <v>48.513660000000002</v>
      </c>
      <c r="BY157" s="9">
        <v>47.606050000000003</v>
      </c>
      <c r="BZ157" s="9">
        <v>46.662109999999998</v>
      </c>
      <c r="CA157" s="9">
        <v>45.791469999999997</v>
      </c>
      <c r="CB157" s="9">
        <v>5204436.9050080003</v>
      </c>
      <c r="CC157" s="9">
        <v>4774176.7434240002</v>
      </c>
      <c r="CD157" s="9">
        <v>4332309.3151360005</v>
      </c>
      <c r="CE157" s="9">
        <v>3537176.5401280001</v>
      </c>
      <c r="CF157" s="9">
        <v>2607243.8177280002</v>
      </c>
      <c r="CG157" s="9">
        <v>1846918.1892479998</v>
      </c>
      <c r="CH157" s="9">
        <v>1202420.8385904001</v>
      </c>
      <c r="CI157" s="9">
        <v>1188224.6092288001</v>
      </c>
      <c r="CJ157" s="9">
        <v>1915236.4542079999</v>
      </c>
      <c r="CK157" s="9">
        <v>3346779.2668639999</v>
      </c>
      <c r="CL157" s="9">
        <v>5489830.1069920007</v>
      </c>
      <c r="CM157" s="9">
        <v>6306127.541824</v>
      </c>
      <c r="CN157" s="9">
        <v>7152269.4427359998</v>
      </c>
      <c r="CO157" s="9">
        <v>10812571.908336001</v>
      </c>
      <c r="CP157" s="9">
        <v>13542002.193984002</v>
      </c>
      <c r="CQ157" s="9">
        <v>7584499.6972800009</v>
      </c>
      <c r="CR157" s="9">
        <v>7931628.4486560002</v>
      </c>
      <c r="CS157" s="9">
        <v>13696835.218880001</v>
      </c>
      <c r="CT157" s="9">
        <v>13855133.002303999</v>
      </c>
      <c r="CU157" s="9">
        <v>11552809.101328</v>
      </c>
      <c r="CV157" s="9">
        <v>9926940.2267199997</v>
      </c>
      <c r="CW157" s="9">
        <v>9925743.5173599999</v>
      </c>
      <c r="CX157" s="9">
        <v>7097101.9553279998</v>
      </c>
      <c r="CY157" s="9">
        <v>7174469.6224959996</v>
      </c>
      <c r="CZ157" s="9">
        <v>34526204.759199999</v>
      </c>
    </row>
    <row r="158" spans="1:104" x14ac:dyDescent="0.25">
      <c r="A158" s="9" t="s">
        <v>22</v>
      </c>
      <c r="B158" s="9" t="s">
        <v>20</v>
      </c>
      <c r="C158" s="9" t="s">
        <v>150</v>
      </c>
      <c r="D158" s="9">
        <v>2017</v>
      </c>
      <c r="E158" s="9">
        <v>2</v>
      </c>
      <c r="F158" s="9">
        <v>232951.66399999999</v>
      </c>
      <c r="G158" s="9">
        <v>228995.17079999999</v>
      </c>
      <c r="H158" s="9">
        <v>226958.0368</v>
      </c>
      <c r="I158" s="9">
        <v>226515.1372</v>
      </c>
      <c r="J158" s="9">
        <v>236007.30119999999</v>
      </c>
      <c r="K158" s="9">
        <v>249645.31680000003</v>
      </c>
      <c r="L158" s="9">
        <v>271207.6752</v>
      </c>
      <c r="M158" s="9">
        <v>278440.17080000002</v>
      </c>
      <c r="N158" s="9">
        <v>292115.06279999996</v>
      </c>
      <c r="O158" s="9">
        <v>301043.49</v>
      </c>
      <c r="P158" s="9">
        <v>306796.0808</v>
      </c>
      <c r="Q158" s="9">
        <v>313360.59039999999</v>
      </c>
      <c r="R158" s="9">
        <v>312654.7072</v>
      </c>
      <c r="S158" s="9">
        <v>306040.6888</v>
      </c>
      <c r="T158" s="9">
        <v>308783.5784</v>
      </c>
      <c r="U158" s="9">
        <v>293566.25760000001</v>
      </c>
      <c r="V158" s="9">
        <v>224622.1912</v>
      </c>
      <c r="W158" s="9">
        <v>202768.522</v>
      </c>
      <c r="X158" s="9">
        <v>211414.31520000001</v>
      </c>
      <c r="Y158" s="9">
        <v>220665.95319999999</v>
      </c>
      <c r="Z158" s="9">
        <v>222183.88280000002</v>
      </c>
      <c r="AA158" s="9">
        <v>261924.52000000002</v>
      </c>
      <c r="AB158" s="9">
        <v>261503.05719999998</v>
      </c>
      <c r="AC158" s="9">
        <v>244709.36600000001</v>
      </c>
      <c r="AD158" s="9">
        <v>212188.71960000001</v>
      </c>
      <c r="AE158" s="9">
        <v>234924.74280000001</v>
      </c>
      <c r="AF158" s="9">
        <v>231529.68960000001</v>
      </c>
      <c r="AG158" s="9">
        <v>229510.29199999999</v>
      </c>
      <c r="AH158" s="9">
        <v>230167.55960000001</v>
      </c>
      <c r="AI158" s="9">
        <v>237185.68720000001</v>
      </c>
      <c r="AJ158" s="9">
        <v>250223.4724</v>
      </c>
      <c r="AK158" s="9">
        <v>271499.24119999999</v>
      </c>
      <c r="AL158" s="9">
        <v>279693.84080000001</v>
      </c>
      <c r="AM158" s="9">
        <v>293044.37359999999</v>
      </c>
      <c r="AN158" s="9">
        <v>297152.45559999999</v>
      </c>
      <c r="AO158" s="9">
        <v>302274.19199999998</v>
      </c>
      <c r="AP158" s="9">
        <v>303753.20360000001</v>
      </c>
      <c r="AQ158" s="9">
        <v>303885.65240000002</v>
      </c>
      <c r="AR158" s="9">
        <v>303672.05</v>
      </c>
      <c r="AS158" s="9">
        <v>300971.90639999998</v>
      </c>
      <c r="AT158" s="9">
        <v>303233.10599999997</v>
      </c>
      <c r="AU158" s="9">
        <v>300107.54399999999</v>
      </c>
      <c r="AV158" s="9">
        <v>298086.87040000001</v>
      </c>
      <c r="AW158" s="9">
        <v>294437</v>
      </c>
      <c r="AX158" s="9">
        <v>296035.95559999999</v>
      </c>
      <c r="AY158" s="9">
        <v>293374.34720000002</v>
      </c>
      <c r="AZ158" s="9">
        <v>287985.16120000003</v>
      </c>
      <c r="BA158" s="9">
        <v>262924.266</v>
      </c>
      <c r="BB158" s="9">
        <v>246507.63280000002</v>
      </c>
      <c r="BC158" s="9">
        <v>295813.804</v>
      </c>
      <c r="BD158" s="9">
        <v>48.728209999999997</v>
      </c>
      <c r="BE158" s="9">
        <v>48.366259999999997</v>
      </c>
      <c r="BF158" s="9">
        <v>48.033810000000003</v>
      </c>
      <c r="BG158" s="9">
        <v>47.696120000000001</v>
      </c>
      <c r="BH158" s="9">
        <v>47.231760000000001</v>
      </c>
      <c r="BI158" s="9">
        <v>46.944070000000004</v>
      </c>
      <c r="BJ158" s="9">
        <v>46.792929999999998</v>
      </c>
      <c r="BK158" s="9">
        <v>46.693420000000003</v>
      </c>
      <c r="BL158" s="9">
        <v>47.040759999999999</v>
      </c>
      <c r="BM158" s="9">
        <v>48.734780000000001</v>
      </c>
      <c r="BN158" s="9">
        <v>50.825839999999999</v>
      </c>
      <c r="BO158" s="9">
        <v>52.812469999999998</v>
      </c>
      <c r="BP158" s="9">
        <v>53.582549999999998</v>
      </c>
      <c r="BQ158" s="9">
        <v>53.596069999999997</v>
      </c>
      <c r="BR158" s="9">
        <v>53.669739999999997</v>
      </c>
      <c r="BS158" s="9">
        <v>53.338070000000002</v>
      </c>
      <c r="BT158" s="9">
        <v>53.055959999999999</v>
      </c>
      <c r="BU158" s="9">
        <v>52.012909999999998</v>
      </c>
      <c r="BV158" s="9">
        <v>50.758110000000002</v>
      </c>
      <c r="BW158" s="9">
        <v>49.45111</v>
      </c>
      <c r="BX158" s="9">
        <v>48.234050000000003</v>
      </c>
      <c r="BY158" s="9">
        <v>47.420920000000002</v>
      </c>
      <c r="BZ158" s="9">
        <v>46.241280000000003</v>
      </c>
      <c r="CA158" s="9">
        <v>45.290430000000001</v>
      </c>
      <c r="CB158" s="9">
        <v>5299624.9584959997</v>
      </c>
      <c r="CC158" s="9">
        <v>4862734.86424</v>
      </c>
      <c r="CD158" s="9">
        <v>4412186.0015199995</v>
      </c>
      <c r="CE158" s="9">
        <v>3599376.11968</v>
      </c>
      <c r="CF158" s="9">
        <v>2653089.9975359999</v>
      </c>
      <c r="CG158" s="9">
        <v>1877806.316144</v>
      </c>
      <c r="CH158" s="9">
        <v>1219320.9798352001</v>
      </c>
      <c r="CI158" s="9">
        <v>1204396.9558015999</v>
      </c>
      <c r="CJ158" s="9">
        <v>1943934.684384</v>
      </c>
      <c r="CK158" s="9">
        <v>3404498.1060640002</v>
      </c>
      <c r="CL158" s="9">
        <v>5593233.9365760004</v>
      </c>
      <c r="CM158" s="9">
        <v>6411162.8037600005</v>
      </c>
      <c r="CN158" s="9">
        <v>7288792.0003359998</v>
      </c>
      <c r="CO158" s="9">
        <v>10983548.298272001</v>
      </c>
      <c r="CP158" s="9">
        <v>13774186.604287999</v>
      </c>
      <c r="CQ158" s="9">
        <v>7837977.3933119997</v>
      </c>
      <c r="CR158" s="9">
        <v>8246016.2088480005</v>
      </c>
      <c r="CS158" s="9">
        <v>13887081.071775999</v>
      </c>
      <c r="CT158" s="9">
        <v>14061554.783760002</v>
      </c>
      <c r="CU158" s="9">
        <v>11707619.33176</v>
      </c>
      <c r="CV158" s="9">
        <v>10067977.716368001</v>
      </c>
      <c r="CW158" s="9">
        <v>10036335.743983999</v>
      </c>
      <c r="CX158" s="9">
        <v>7248527.2078560004</v>
      </c>
      <c r="CY158" s="9">
        <v>7345919.811648</v>
      </c>
      <c r="CZ158" s="9">
        <v>34680555.843999997</v>
      </c>
    </row>
    <row r="159" spans="1:104" x14ac:dyDescent="0.25">
      <c r="A159" s="9" t="s">
        <v>22</v>
      </c>
      <c r="B159" s="9" t="s">
        <v>20</v>
      </c>
      <c r="C159" s="9" t="s">
        <v>150</v>
      </c>
      <c r="D159" s="9">
        <v>2017</v>
      </c>
      <c r="E159" s="9">
        <v>3</v>
      </c>
      <c r="F159" s="9">
        <v>244143.46000000002</v>
      </c>
      <c r="G159" s="9">
        <v>239493.71600000001</v>
      </c>
      <c r="H159" s="9">
        <v>237207.88959999999</v>
      </c>
      <c r="I159" s="9">
        <v>235975.40119999999</v>
      </c>
      <c r="J159" s="9">
        <v>245489.76759999999</v>
      </c>
      <c r="K159" s="9">
        <v>258996.22759999998</v>
      </c>
      <c r="L159" s="9">
        <v>281375.99160000001</v>
      </c>
      <c r="M159" s="9">
        <v>290027.78200000001</v>
      </c>
      <c r="N159" s="9">
        <v>303234.25439999998</v>
      </c>
      <c r="O159" s="9">
        <v>311510.13520000002</v>
      </c>
      <c r="P159" s="9">
        <v>316722.08480000001</v>
      </c>
      <c r="Q159" s="9">
        <v>323924.72200000001</v>
      </c>
      <c r="R159" s="9">
        <v>323617.33359999995</v>
      </c>
      <c r="S159" s="9">
        <v>318078.21760000003</v>
      </c>
      <c r="T159" s="9">
        <v>321758.07399999996</v>
      </c>
      <c r="U159" s="9">
        <v>306560.65879999998</v>
      </c>
      <c r="V159" s="9">
        <v>238737.4308</v>
      </c>
      <c r="W159" s="9">
        <v>215003.9584</v>
      </c>
      <c r="X159" s="9">
        <v>222934.55360000001</v>
      </c>
      <c r="Y159" s="9">
        <v>227030.13080000001</v>
      </c>
      <c r="Z159" s="9">
        <v>227344.02679999999</v>
      </c>
      <c r="AA159" s="9">
        <v>272674.43720000004</v>
      </c>
      <c r="AB159" s="9">
        <v>272442.07760000002</v>
      </c>
      <c r="AC159" s="9">
        <v>255291.48919999998</v>
      </c>
      <c r="AD159" s="9">
        <v>222231.2224</v>
      </c>
      <c r="AE159" s="9">
        <v>246109.26559999998</v>
      </c>
      <c r="AF159" s="9">
        <v>242020.196</v>
      </c>
      <c r="AG159" s="9">
        <v>239755.16840000002</v>
      </c>
      <c r="AH159" s="9">
        <v>239621.82640000002</v>
      </c>
      <c r="AI159" s="9">
        <v>246658.71119999999</v>
      </c>
      <c r="AJ159" s="9">
        <v>259566.8548</v>
      </c>
      <c r="AK159" s="9">
        <v>281665.516</v>
      </c>
      <c r="AL159" s="9">
        <v>291289.74599999998</v>
      </c>
      <c r="AM159" s="9">
        <v>304172.7524</v>
      </c>
      <c r="AN159" s="9">
        <v>307620.75959999999</v>
      </c>
      <c r="AO159" s="9">
        <v>312207.85200000001</v>
      </c>
      <c r="AP159" s="9">
        <v>314315.29359999998</v>
      </c>
      <c r="AQ159" s="9">
        <v>314848.91680000001</v>
      </c>
      <c r="AR159" s="9">
        <v>315738.92680000002</v>
      </c>
      <c r="AS159" s="9">
        <v>313986.59600000002</v>
      </c>
      <c r="AT159" s="9">
        <v>316236.56680000003</v>
      </c>
      <c r="AU159" s="9">
        <v>314238.0956</v>
      </c>
      <c r="AV159" s="9">
        <v>310380.23719999997</v>
      </c>
      <c r="AW159" s="9">
        <v>306023.08</v>
      </c>
      <c r="AX159" s="9">
        <v>302445.30360000004</v>
      </c>
      <c r="AY159" s="9">
        <v>298588.84880000004</v>
      </c>
      <c r="AZ159" s="9">
        <v>298751.66640000005</v>
      </c>
      <c r="BA159" s="9">
        <v>273836.74560000002</v>
      </c>
      <c r="BB159" s="9">
        <v>257028.12520000001</v>
      </c>
      <c r="BC159" s="9">
        <v>305897.52159999998</v>
      </c>
      <c r="BD159" s="9">
        <v>48.45937</v>
      </c>
      <c r="BE159" s="9">
        <v>47.630659999999999</v>
      </c>
      <c r="BF159" s="9">
        <v>46.934530000000002</v>
      </c>
      <c r="BG159" s="9">
        <v>46.496589999999998</v>
      </c>
      <c r="BH159" s="9">
        <v>46.111510000000003</v>
      </c>
      <c r="BI159" s="9">
        <v>45.594499999999996</v>
      </c>
      <c r="BJ159" s="9">
        <v>45.11224</v>
      </c>
      <c r="BK159" s="9">
        <v>44.875340000000001</v>
      </c>
      <c r="BL159" s="9">
        <v>46.860259999999997</v>
      </c>
      <c r="BM159" s="9">
        <v>49.43627</v>
      </c>
      <c r="BN159" s="9">
        <v>51.997489999999999</v>
      </c>
      <c r="BO159" s="9">
        <v>53.948999999999998</v>
      </c>
      <c r="BP159" s="9">
        <v>55.294490000000003</v>
      </c>
      <c r="BQ159" s="9">
        <v>56.321860000000001</v>
      </c>
      <c r="BR159" s="9">
        <v>56.765090000000001</v>
      </c>
      <c r="BS159" s="9">
        <v>57.169289999999997</v>
      </c>
      <c r="BT159" s="9">
        <v>56.98686</v>
      </c>
      <c r="BU159" s="9">
        <v>56.465609999999998</v>
      </c>
      <c r="BV159" s="9">
        <v>54.970149999999997</v>
      </c>
      <c r="BW159" s="9">
        <v>52.752319999999997</v>
      </c>
      <c r="BX159" s="9">
        <v>51.31044</v>
      </c>
      <c r="BY159" s="9">
        <v>50.088659999999997</v>
      </c>
      <c r="BZ159" s="9">
        <v>49.169199999999996</v>
      </c>
      <c r="CA159" s="9">
        <v>48.322090000000003</v>
      </c>
      <c r="CB159" s="9">
        <v>5355987.5270879995</v>
      </c>
      <c r="CC159" s="9">
        <v>4909851.0213280004</v>
      </c>
      <c r="CD159" s="9">
        <v>4457872.6200799998</v>
      </c>
      <c r="CE159" s="9">
        <v>3639212.701872</v>
      </c>
      <c r="CF159" s="9">
        <v>2681298.1467360002</v>
      </c>
      <c r="CG159" s="9">
        <v>1900739.1751040001</v>
      </c>
      <c r="CH159" s="9">
        <v>1236349.2585312</v>
      </c>
      <c r="CI159" s="9">
        <v>1222072.5972752001</v>
      </c>
      <c r="CJ159" s="9">
        <v>1969723.364048</v>
      </c>
      <c r="CK159" s="9">
        <v>3438520.4717600001</v>
      </c>
      <c r="CL159" s="9">
        <v>5616708.9781440003</v>
      </c>
      <c r="CM159" s="9">
        <v>6432679.1496000001</v>
      </c>
      <c r="CN159" s="9">
        <v>7297569.4971520007</v>
      </c>
      <c r="CO159" s="9">
        <v>10966971.838416001</v>
      </c>
      <c r="CP159" s="9">
        <v>13727633.796095999</v>
      </c>
      <c r="CQ159" s="9">
        <v>7767674.3818079997</v>
      </c>
      <c r="CR159" s="9">
        <v>8113077.2666239999</v>
      </c>
      <c r="CS159" s="9">
        <v>13820553.800415998</v>
      </c>
      <c r="CT159" s="9">
        <v>13959215.78128</v>
      </c>
      <c r="CU159" s="9">
        <v>11686804.729776001</v>
      </c>
      <c r="CV159" s="9">
        <v>10095112.897584001</v>
      </c>
      <c r="CW159" s="9">
        <v>10107638.455551999</v>
      </c>
      <c r="CX159" s="9">
        <v>7311042.6535519995</v>
      </c>
      <c r="CY159" s="9">
        <v>7393996.5925759999</v>
      </c>
      <c r="CZ159" s="9">
        <v>34643010.105439998</v>
      </c>
    </row>
    <row r="160" spans="1:104" x14ac:dyDescent="0.25">
      <c r="A160" s="9" t="s">
        <v>22</v>
      </c>
      <c r="B160" s="9" t="s">
        <v>20</v>
      </c>
      <c r="C160" s="9" t="s">
        <v>150</v>
      </c>
      <c r="D160" s="9">
        <v>2017</v>
      </c>
      <c r="E160" s="9">
        <v>4</v>
      </c>
      <c r="F160" s="9">
        <v>258931.4068</v>
      </c>
      <c r="G160" s="9">
        <v>253429.80519999997</v>
      </c>
      <c r="H160" s="9">
        <v>250037.8144</v>
      </c>
      <c r="I160" s="9">
        <v>247824.20960000003</v>
      </c>
      <c r="J160" s="9">
        <v>255574.6336</v>
      </c>
      <c r="K160" s="9">
        <v>268395.37119999999</v>
      </c>
      <c r="L160" s="9">
        <v>289107.14799999999</v>
      </c>
      <c r="M160" s="9">
        <v>299392.21840000001</v>
      </c>
      <c r="N160" s="9">
        <v>316013.77720000001</v>
      </c>
      <c r="O160" s="9">
        <v>328065.98000000004</v>
      </c>
      <c r="P160" s="9">
        <v>337231.36039999995</v>
      </c>
      <c r="Q160" s="9">
        <v>347077.99720000004</v>
      </c>
      <c r="R160" s="9">
        <v>331533.3824</v>
      </c>
      <c r="S160" s="9">
        <v>259016.8988</v>
      </c>
      <c r="T160" s="9">
        <v>260924.774</v>
      </c>
      <c r="U160" s="9">
        <v>244699.2856</v>
      </c>
      <c r="V160" s="9">
        <v>253927.57280000002</v>
      </c>
      <c r="W160" s="9">
        <v>257219.908</v>
      </c>
      <c r="X160" s="9">
        <v>331709.34280000004</v>
      </c>
      <c r="Y160" s="9">
        <v>321838.58960000001</v>
      </c>
      <c r="Z160" s="9">
        <v>316847.64319999999</v>
      </c>
      <c r="AA160" s="9">
        <v>308727.81719999999</v>
      </c>
      <c r="AB160" s="9">
        <v>294770.80160000001</v>
      </c>
      <c r="AC160" s="9">
        <v>276040.65279999998</v>
      </c>
      <c r="AD160" s="9">
        <v>232574.22320000001</v>
      </c>
      <c r="AE160" s="9">
        <v>260901.42319999999</v>
      </c>
      <c r="AF160" s="9">
        <v>255955.0092</v>
      </c>
      <c r="AG160" s="9">
        <v>252580.62720000002</v>
      </c>
      <c r="AH160" s="9">
        <v>251501.38640000002</v>
      </c>
      <c r="AI160" s="9">
        <v>256753.91280000002</v>
      </c>
      <c r="AJ160" s="9">
        <v>268974.6752</v>
      </c>
      <c r="AK160" s="9">
        <v>289356.22320000001</v>
      </c>
      <c r="AL160" s="9">
        <v>300660.17960000003</v>
      </c>
      <c r="AM160" s="9">
        <v>317002.29440000001</v>
      </c>
      <c r="AN160" s="9">
        <v>324142.53519999998</v>
      </c>
      <c r="AO160" s="9">
        <v>332620.66200000001</v>
      </c>
      <c r="AP160" s="9">
        <v>337280.99679999996</v>
      </c>
      <c r="AQ160" s="9">
        <v>340405.41039999999</v>
      </c>
      <c r="AR160" s="9">
        <v>342921.17200000002</v>
      </c>
      <c r="AS160" s="9">
        <v>342613.91119999997</v>
      </c>
      <c r="AT160" s="9">
        <v>340492.43359999999</v>
      </c>
      <c r="AU160" s="9">
        <v>337269.38520000002</v>
      </c>
      <c r="AV160" s="9">
        <v>332743.03039999999</v>
      </c>
      <c r="AW160" s="9">
        <v>325260.18359999999</v>
      </c>
      <c r="AX160" s="9">
        <v>325102.72519999999</v>
      </c>
      <c r="AY160" s="9">
        <v>320519.4608</v>
      </c>
      <c r="AZ160" s="9">
        <v>310368.49800000002</v>
      </c>
      <c r="BA160" s="9">
        <v>296221.23080000002</v>
      </c>
      <c r="BB160" s="9">
        <v>277829.0944</v>
      </c>
      <c r="BC160" s="9">
        <v>339202.52519999997</v>
      </c>
      <c r="BD160" s="9">
        <v>63.424799999999998</v>
      </c>
      <c r="BE160" s="9">
        <v>62.081159999999997</v>
      </c>
      <c r="BF160" s="9">
        <v>60.54692</v>
      </c>
      <c r="BG160" s="9">
        <v>59.362580000000001</v>
      </c>
      <c r="BH160" s="9">
        <v>58.26932</v>
      </c>
      <c r="BI160" s="9">
        <v>57.478189999999998</v>
      </c>
      <c r="BJ160" s="9">
        <v>56.80247</v>
      </c>
      <c r="BK160" s="9">
        <v>56.554180000000002</v>
      </c>
      <c r="BL160" s="9">
        <v>58.977849999999997</v>
      </c>
      <c r="BM160" s="9">
        <v>63.054270000000002</v>
      </c>
      <c r="BN160" s="9">
        <v>67.993920000000003</v>
      </c>
      <c r="BO160" s="9">
        <v>72.448070000000001</v>
      </c>
      <c r="BP160" s="9">
        <v>75.979179999999999</v>
      </c>
      <c r="BQ160" s="9">
        <v>78.643219999999999</v>
      </c>
      <c r="BR160" s="9">
        <v>80.294210000000007</v>
      </c>
      <c r="BS160" s="9">
        <v>81.219430000000003</v>
      </c>
      <c r="BT160" s="9">
        <v>81.483900000000006</v>
      </c>
      <c r="BU160" s="9">
        <v>81.060969999999998</v>
      </c>
      <c r="BV160" s="9">
        <v>79.50291</v>
      </c>
      <c r="BW160" s="9">
        <v>76.930419999999998</v>
      </c>
      <c r="BX160" s="9">
        <v>73.21593</v>
      </c>
      <c r="BY160" s="9">
        <v>70.226169999999996</v>
      </c>
      <c r="BZ160" s="9">
        <v>67.816069999999996</v>
      </c>
      <c r="CA160" s="9">
        <v>65.397580000000005</v>
      </c>
      <c r="CB160" s="9">
        <v>5434877.5388160003</v>
      </c>
      <c r="CC160" s="9">
        <v>4990807.1884000003</v>
      </c>
      <c r="CD160" s="9">
        <v>4529082.5256159995</v>
      </c>
      <c r="CE160" s="9">
        <v>3696426.806512</v>
      </c>
      <c r="CF160" s="9">
        <v>2722264.6830719998</v>
      </c>
      <c r="CG160" s="9">
        <v>1927734.3331839999</v>
      </c>
      <c r="CH160" s="9">
        <v>1253658.7232224001</v>
      </c>
      <c r="CI160" s="9">
        <v>1237561.5983807999</v>
      </c>
      <c r="CJ160" s="9">
        <v>1995201.0620960002</v>
      </c>
      <c r="CK160" s="9">
        <v>3487678.361552</v>
      </c>
      <c r="CL160" s="9">
        <v>5694216.6684479993</v>
      </c>
      <c r="CM160" s="9">
        <v>6506606.4808800006</v>
      </c>
      <c r="CN160" s="9">
        <v>13570760.666671999</v>
      </c>
      <c r="CO160" s="9">
        <v>14477952.65488</v>
      </c>
      <c r="CP160" s="9">
        <v>16233476.440719999</v>
      </c>
      <c r="CQ160" s="9">
        <v>14095831.144911999</v>
      </c>
      <c r="CR160" s="9">
        <v>14182565.708608001</v>
      </c>
      <c r="CS160" s="9">
        <v>12423484.358208001</v>
      </c>
      <c r="CT160" s="9">
        <v>8010404.4880639995</v>
      </c>
      <c r="CU160" s="9">
        <v>7973342.3177760001</v>
      </c>
      <c r="CV160" s="9">
        <v>7043679.8725920003</v>
      </c>
      <c r="CW160" s="9">
        <v>7182463.9666559994</v>
      </c>
      <c r="CX160" s="9">
        <v>7395882.0203839997</v>
      </c>
      <c r="CY160" s="9">
        <v>7484742.9819360003</v>
      </c>
      <c r="CZ160" s="9">
        <v>113804601.59024</v>
      </c>
    </row>
    <row r="161" spans="1:104" x14ac:dyDescent="0.25">
      <c r="A161" s="9" t="s">
        <v>22</v>
      </c>
      <c r="B161" s="9" t="s">
        <v>20</v>
      </c>
      <c r="C161" s="9" t="s">
        <v>150</v>
      </c>
      <c r="D161" s="9">
        <v>2017</v>
      </c>
      <c r="E161" s="9">
        <v>5</v>
      </c>
      <c r="F161" s="9">
        <v>262325.56680000003</v>
      </c>
      <c r="G161" s="9">
        <v>257649.53720000002</v>
      </c>
      <c r="H161" s="9">
        <v>254273.24119999999</v>
      </c>
      <c r="I161" s="9">
        <v>253331.0428</v>
      </c>
      <c r="J161" s="9">
        <v>257685.90320000003</v>
      </c>
      <c r="K161" s="9">
        <v>271179.73080000002</v>
      </c>
      <c r="L161" s="9">
        <v>289746.80680000002</v>
      </c>
      <c r="M161" s="9">
        <v>303054.2108</v>
      </c>
      <c r="N161" s="9">
        <v>318991.06799999997</v>
      </c>
      <c r="O161" s="9">
        <v>325514.61800000002</v>
      </c>
      <c r="P161" s="9">
        <v>335422.88560000004</v>
      </c>
      <c r="Q161" s="9">
        <v>338437.0528</v>
      </c>
      <c r="R161" s="9">
        <v>323575.48080000002</v>
      </c>
      <c r="S161" s="9">
        <v>255367.4112</v>
      </c>
      <c r="T161" s="9">
        <v>247878.1844</v>
      </c>
      <c r="U161" s="9">
        <v>235983.05719999998</v>
      </c>
      <c r="V161" s="9">
        <v>252311.51879999999</v>
      </c>
      <c r="W161" s="9">
        <v>246832.88519999999</v>
      </c>
      <c r="X161" s="9">
        <v>319257.36919999996</v>
      </c>
      <c r="Y161" s="9">
        <v>321765.60239999997</v>
      </c>
      <c r="Z161" s="9">
        <v>320641.06359999999</v>
      </c>
      <c r="AA161" s="9">
        <v>313585.93200000003</v>
      </c>
      <c r="AB161" s="9">
        <v>301954.80919999996</v>
      </c>
      <c r="AC161" s="9">
        <v>283568.03200000001</v>
      </c>
      <c r="AD161" s="9">
        <v>225284.69039999999</v>
      </c>
      <c r="AE161" s="9">
        <v>262189.6728</v>
      </c>
      <c r="AF161" s="9">
        <v>257417.56039999999</v>
      </c>
      <c r="AG161" s="9">
        <v>254140.79240000001</v>
      </c>
      <c r="AH161" s="9">
        <v>252929.7408</v>
      </c>
      <c r="AI161" s="9">
        <v>257993.03639999998</v>
      </c>
      <c r="AJ161" s="9">
        <v>269474.35680000001</v>
      </c>
      <c r="AK161" s="9">
        <v>288295.35680000001</v>
      </c>
      <c r="AL161" s="9">
        <v>302524.288</v>
      </c>
      <c r="AM161" s="9">
        <v>319984.3064</v>
      </c>
      <c r="AN161" s="9">
        <v>327420.32399999996</v>
      </c>
      <c r="AO161" s="9">
        <v>336556.73920000001</v>
      </c>
      <c r="AP161" s="9">
        <v>340994.53960000002</v>
      </c>
      <c r="AQ161" s="9">
        <v>343111.29600000003</v>
      </c>
      <c r="AR161" s="9">
        <v>344938.40039999998</v>
      </c>
      <c r="AS161" s="9">
        <v>344102.74800000002</v>
      </c>
      <c r="AT161" s="9">
        <v>341959.70600000001</v>
      </c>
      <c r="AU161" s="9">
        <v>339203.29080000002</v>
      </c>
      <c r="AV161" s="9">
        <v>333831.07560000004</v>
      </c>
      <c r="AW161" s="9">
        <v>326346.31479999999</v>
      </c>
      <c r="AX161" s="9">
        <v>324383.69919999997</v>
      </c>
      <c r="AY161" s="9">
        <v>322982.90639999998</v>
      </c>
      <c r="AZ161" s="9">
        <v>313451.95199999999</v>
      </c>
      <c r="BA161" s="9">
        <v>299629.80960000004</v>
      </c>
      <c r="BB161" s="9">
        <v>280872.86479999998</v>
      </c>
      <c r="BC161" s="9">
        <v>340811.5612</v>
      </c>
      <c r="BD161" s="9">
        <v>66.160640000000001</v>
      </c>
      <c r="BE161" s="9">
        <v>65.156480000000002</v>
      </c>
      <c r="BF161" s="9">
        <v>64.387259999999998</v>
      </c>
      <c r="BG161" s="9">
        <v>63.303570000000001</v>
      </c>
      <c r="BH161" s="9">
        <v>62.22945</v>
      </c>
      <c r="BI161" s="9">
        <v>61.452129999999997</v>
      </c>
      <c r="BJ161" s="9">
        <v>60.854750000000003</v>
      </c>
      <c r="BK161" s="9">
        <v>61.130119999999998</v>
      </c>
      <c r="BL161" s="9">
        <v>63.197360000000003</v>
      </c>
      <c r="BM161" s="9">
        <v>67.036490000000001</v>
      </c>
      <c r="BN161" s="9">
        <v>71.339240000000004</v>
      </c>
      <c r="BO161" s="9">
        <v>75.423349999999999</v>
      </c>
      <c r="BP161" s="9">
        <v>79.160539999999997</v>
      </c>
      <c r="BQ161" s="9">
        <v>82.122140000000002</v>
      </c>
      <c r="BR161" s="9">
        <v>83.546859999999995</v>
      </c>
      <c r="BS161" s="9">
        <v>84.195670000000007</v>
      </c>
      <c r="BT161" s="9">
        <v>84.342439999999996</v>
      </c>
      <c r="BU161" s="9">
        <v>83.144869999999997</v>
      </c>
      <c r="BV161" s="9">
        <v>81.281999999999996</v>
      </c>
      <c r="BW161" s="9">
        <v>78.699590000000001</v>
      </c>
      <c r="BX161" s="9">
        <v>75.161529999999999</v>
      </c>
      <c r="BY161" s="9">
        <v>71.992590000000007</v>
      </c>
      <c r="BZ161" s="9">
        <v>69.598529999999997</v>
      </c>
      <c r="CA161" s="9">
        <v>67.964489999999998</v>
      </c>
      <c r="CB161" s="9">
        <v>1298034.1716495999</v>
      </c>
      <c r="CC161" s="9">
        <v>1179025.740464</v>
      </c>
      <c r="CD161" s="9">
        <v>1094863.3692128002</v>
      </c>
      <c r="CE161" s="9">
        <v>948250.51648799994</v>
      </c>
      <c r="CF161" s="9">
        <v>715879.68003200006</v>
      </c>
      <c r="CG161" s="9">
        <v>502711.55132000003</v>
      </c>
      <c r="CH161" s="9">
        <v>337376.46558879997</v>
      </c>
      <c r="CI161" s="9">
        <v>341451.30166400003</v>
      </c>
      <c r="CJ161" s="9">
        <v>524283.90641439997</v>
      </c>
      <c r="CK161" s="9">
        <v>860470.50098240003</v>
      </c>
      <c r="CL161" s="9">
        <v>1342189.1650463999</v>
      </c>
      <c r="CM161" s="9">
        <v>1657129.8538080002</v>
      </c>
      <c r="CN161" s="9">
        <v>6747609.0924000004</v>
      </c>
      <c r="CO161" s="9">
        <v>6823853.318128</v>
      </c>
      <c r="CP161" s="9">
        <v>11281180.499248</v>
      </c>
      <c r="CQ161" s="9">
        <v>8589825.1093600001</v>
      </c>
      <c r="CR161" s="9">
        <v>8372836.4656640003</v>
      </c>
      <c r="CS161" s="9">
        <v>5084598.26688</v>
      </c>
      <c r="CT161" s="9">
        <v>2714836.94416</v>
      </c>
      <c r="CU161" s="9">
        <v>2660424.9304160001</v>
      </c>
      <c r="CV161" s="9">
        <v>1719562.2625279999</v>
      </c>
      <c r="CW161" s="9">
        <v>1705901.865888</v>
      </c>
      <c r="CX161" s="9">
        <v>1723637.5870560003</v>
      </c>
      <c r="CY161" s="9">
        <v>1726713.2115199999</v>
      </c>
      <c r="CZ161" s="9">
        <v>103366690.88944</v>
      </c>
    </row>
    <row r="162" spans="1:104" x14ac:dyDescent="0.25">
      <c r="A162" s="9" t="s">
        <v>22</v>
      </c>
      <c r="B162" s="9" t="s">
        <v>20</v>
      </c>
      <c r="C162" s="9" t="s">
        <v>150</v>
      </c>
      <c r="D162" s="9">
        <v>2017</v>
      </c>
      <c r="E162" s="9">
        <v>6</v>
      </c>
      <c r="F162" s="9">
        <v>283033.89840000001</v>
      </c>
      <c r="G162" s="9">
        <v>278382.87839999999</v>
      </c>
      <c r="H162" s="9">
        <v>274256.93239999999</v>
      </c>
      <c r="I162" s="9">
        <v>273199.3836</v>
      </c>
      <c r="J162" s="9">
        <v>279311.8064</v>
      </c>
      <c r="K162" s="9">
        <v>294683.39559999999</v>
      </c>
      <c r="L162" s="9">
        <v>313621.40479999996</v>
      </c>
      <c r="M162" s="9">
        <v>325372.08879999997</v>
      </c>
      <c r="N162" s="9">
        <v>339300.6496</v>
      </c>
      <c r="O162" s="9">
        <v>345898.8456</v>
      </c>
      <c r="P162" s="9">
        <v>355282.03919999994</v>
      </c>
      <c r="Q162" s="9">
        <v>357397.39199999999</v>
      </c>
      <c r="R162" s="9">
        <v>338914.4044</v>
      </c>
      <c r="S162" s="9">
        <v>270426.38039999997</v>
      </c>
      <c r="T162" s="9">
        <v>263774.84759999998</v>
      </c>
      <c r="U162" s="9">
        <v>252588.666</v>
      </c>
      <c r="V162" s="9">
        <v>269153.69799999997</v>
      </c>
      <c r="W162" s="9">
        <v>263126.63959999999</v>
      </c>
      <c r="X162" s="9">
        <v>336851.11239999998</v>
      </c>
      <c r="Y162" s="9">
        <v>339551.00079999998</v>
      </c>
      <c r="Z162" s="9">
        <v>339506.46840000001</v>
      </c>
      <c r="AA162" s="9">
        <v>331287.36959999998</v>
      </c>
      <c r="AB162" s="9">
        <v>318316.9572</v>
      </c>
      <c r="AC162" s="9">
        <v>300991.30160000001</v>
      </c>
      <c r="AD162" s="9">
        <v>241389.21400000001</v>
      </c>
      <c r="AE162" s="9">
        <v>282890.73119999998</v>
      </c>
      <c r="AF162" s="9">
        <v>278148.60480000003</v>
      </c>
      <c r="AG162" s="9">
        <v>274120.52799999999</v>
      </c>
      <c r="AH162" s="9">
        <v>272792.72239999997</v>
      </c>
      <c r="AI162" s="9">
        <v>279616.89799999999</v>
      </c>
      <c r="AJ162" s="9">
        <v>292972.78999999998</v>
      </c>
      <c r="AK162" s="9">
        <v>312159.23639999999</v>
      </c>
      <c r="AL162" s="9">
        <v>324841.91080000001</v>
      </c>
      <c r="AM162" s="9">
        <v>340300.01279999997</v>
      </c>
      <c r="AN162" s="9">
        <v>347815.26999999996</v>
      </c>
      <c r="AO162" s="9">
        <v>356439.62640000001</v>
      </c>
      <c r="AP162" s="9">
        <v>359990.86200000002</v>
      </c>
      <c r="AQ162" s="9">
        <v>358508.14999999997</v>
      </c>
      <c r="AR162" s="9">
        <v>360281.27960000001</v>
      </c>
      <c r="AS162" s="9">
        <v>360207.01640000002</v>
      </c>
      <c r="AT162" s="9">
        <v>358801.75760000001</v>
      </c>
      <c r="AU162" s="9">
        <v>356229.21399999998</v>
      </c>
      <c r="AV162" s="9">
        <v>350309.97759999998</v>
      </c>
      <c r="AW162" s="9">
        <v>343954.73200000002</v>
      </c>
      <c r="AX162" s="9">
        <v>342165.39720000001</v>
      </c>
      <c r="AY162" s="9">
        <v>341865.1544</v>
      </c>
      <c r="AZ162" s="9">
        <v>331160.15240000002</v>
      </c>
      <c r="BA162" s="9">
        <v>315995.53039999999</v>
      </c>
      <c r="BB162" s="9">
        <v>298298.94160000002</v>
      </c>
      <c r="BC162" s="9">
        <v>357135.42920000001</v>
      </c>
      <c r="BD162" s="9">
        <v>70.424120000000002</v>
      </c>
      <c r="BE162" s="9">
        <v>69.091859999999997</v>
      </c>
      <c r="BF162" s="9">
        <v>68.00027</v>
      </c>
      <c r="BG162" s="9">
        <v>66.864879999999999</v>
      </c>
      <c r="BH162" s="9">
        <v>65.737139999999997</v>
      </c>
      <c r="BI162" s="9">
        <v>64.704539999999994</v>
      </c>
      <c r="BJ162" s="9">
        <v>63.921019999999999</v>
      </c>
      <c r="BK162" s="9">
        <v>64.665520000000001</v>
      </c>
      <c r="BL162" s="9">
        <v>67.974509999999995</v>
      </c>
      <c r="BM162" s="9">
        <v>72.847790000000003</v>
      </c>
      <c r="BN162" s="9">
        <v>77.776340000000005</v>
      </c>
      <c r="BO162" s="9">
        <v>82.205600000000004</v>
      </c>
      <c r="BP162" s="9">
        <v>85.24812</v>
      </c>
      <c r="BQ162" s="9">
        <v>87.137730000000005</v>
      </c>
      <c r="BR162" s="9">
        <v>88.772120000000001</v>
      </c>
      <c r="BS162" s="9">
        <v>89.552670000000006</v>
      </c>
      <c r="BT162" s="9">
        <v>89.989819999999995</v>
      </c>
      <c r="BU162" s="9">
        <v>89.444599999999994</v>
      </c>
      <c r="BV162" s="9">
        <v>88.405190000000005</v>
      </c>
      <c r="BW162" s="9">
        <v>85.955280000000002</v>
      </c>
      <c r="BX162" s="9">
        <v>82.373400000000004</v>
      </c>
      <c r="BY162" s="9">
        <v>77.972849999999994</v>
      </c>
      <c r="BZ162" s="9">
        <v>75.347989999999996</v>
      </c>
      <c r="CA162" s="9">
        <v>73.42501</v>
      </c>
      <c r="CB162" s="9">
        <v>1282040.1103488</v>
      </c>
      <c r="CC162" s="9">
        <v>1167397.6331072</v>
      </c>
      <c r="CD162" s="9">
        <v>1085734.1863808001</v>
      </c>
      <c r="CE162" s="9">
        <v>941344.607984</v>
      </c>
      <c r="CF162" s="9">
        <v>709657.2798128</v>
      </c>
      <c r="CG162" s="9">
        <v>498028.59150880005</v>
      </c>
      <c r="CH162" s="9">
        <v>335363.71441760001</v>
      </c>
      <c r="CI162" s="9">
        <v>340784.40077439998</v>
      </c>
      <c r="CJ162" s="9">
        <v>528222.62697600003</v>
      </c>
      <c r="CK162" s="9">
        <v>856438.48593600001</v>
      </c>
      <c r="CL162" s="9">
        <v>1342467.0946896002</v>
      </c>
      <c r="CM162" s="9">
        <v>1656429.7381279999</v>
      </c>
      <c r="CN162" s="9">
        <v>6893757.4265120002</v>
      </c>
      <c r="CO162" s="9">
        <v>6968231.8249280006</v>
      </c>
      <c r="CP162" s="9">
        <v>11322378.236576</v>
      </c>
      <c r="CQ162" s="9">
        <v>8698439.1021440011</v>
      </c>
      <c r="CR162" s="9">
        <v>8257822.1130240001</v>
      </c>
      <c r="CS162" s="9">
        <v>5001888.5542559996</v>
      </c>
      <c r="CT162" s="9">
        <v>2787525.2335040001</v>
      </c>
      <c r="CU162" s="9">
        <v>2746023.0272639999</v>
      </c>
      <c r="CV162" s="9">
        <v>1722462.0439839999</v>
      </c>
      <c r="CW162" s="9">
        <v>1695440.8350879999</v>
      </c>
      <c r="CX162" s="9">
        <v>1703392.8466720001</v>
      </c>
      <c r="CY162" s="9">
        <v>1704597.696912</v>
      </c>
      <c r="CZ162" s="9">
        <v>104426340.39376001</v>
      </c>
    </row>
    <row r="163" spans="1:104" x14ac:dyDescent="0.25">
      <c r="A163" s="9" t="s">
        <v>22</v>
      </c>
      <c r="B163" s="9" t="s">
        <v>20</v>
      </c>
      <c r="C163" s="9" t="s">
        <v>150</v>
      </c>
      <c r="D163" s="9">
        <v>2017</v>
      </c>
      <c r="E163" s="9">
        <v>7</v>
      </c>
      <c r="F163" s="9">
        <v>300256.83600000001</v>
      </c>
      <c r="G163" s="9">
        <v>295827.4572</v>
      </c>
      <c r="H163" s="9">
        <v>291820.9448</v>
      </c>
      <c r="I163" s="9">
        <v>291356.22560000001</v>
      </c>
      <c r="J163" s="9">
        <v>298625.59759999998</v>
      </c>
      <c r="K163" s="9">
        <v>316315.29599999997</v>
      </c>
      <c r="L163" s="9">
        <v>335967.35480000003</v>
      </c>
      <c r="M163" s="9">
        <v>348913.01279999997</v>
      </c>
      <c r="N163" s="9">
        <v>362904.35279999999</v>
      </c>
      <c r="O163" s="9">
        <v>369547.20880000002</v>
      </c>
      <c r="P163" s="9">
        <v>379480.48600000003</v>
      </c>
      <c r="Q163" s="9">
        <v>381058.51520000002</v>
      </c>
      <c r="R163" s="9">
        <v>362670.84480000002</v>
      </c>
      <c r="S163" s="9">
        <v>294341.68280000001</v>
      </c>
      <c r="T163" s="9">
        <v>285949.04800000001</v>
      </c>
      <c r="U163" s="9">
        <v>274406.86239999998</v>
      </c>
      <c r="V163" s="9">
        <v>290537.92680000002</v>
      </c>
      <c r="W163" s="9">
        <v>285325.46679999999</v>
      </c>
      <c r="X163" s="9">
        <v>360130.71160000004</v>
      </c>
      <c r="Y163" s="9">
        <v>363576.16680000001</v>
      </c>
      <c r="Z163" s="9">
        <v>363407.99</v>
      </c>
      <c r="AA163" s="9">
        <v>354237.50559999997</v>
      </c>
      <c r="AB163" s="9">
        <v>339277.04359999998</v>
      </c>
      <c r="AC163" s="9">
        <v>320168.05040000001</v>
      </c>
      <c r="AD163" s="9">
        <v>263949.27679999999</v>
      </c>
      <c r="AE163" s="9">
        <v>300215.23840000003</v>
      </c>
      <c r="AF163" s="9">
        <v>295615.25839999999</v>
      </c>
      <c r="AG163" s="9">
        <v>291584.50199999998</v>
      </c>
      <c r="AH163" s="9">
        <v>290868.1556</v>
      </c>
      <c r="AI163" s="9">
        <v>298826.18479999999</v>
      </c>
      <c r="AJ163" s="9">
        <v>314617.32280000002</v>
      </c>
      <c r="AK163" s="9">
        <v>334571.41080000001</v>
      </c>
      <c r="AL163" s="9">
        <v>348343.02360000001</v>
      </c>
      <c r="AM163" s="9">
        <v>364018.68359999999</v>
      </c>
      <c r="AN163" s="9">
        <v>371412.5932</v>
      </c>
      <c r="AO163" s="9">
        <v>380693.962</v>
      </c>
      <c r="AP163" s="9">
        <v>383765.03880000004</v>
      </c>
      <c r="AQ163" s="9">
        <v>382256.80680000002</v>
      </c>
      <c r="AR163" s="9">
        <v>384318.44</v>
      </c>
      <c r="AS163" s="9">
        <v>382933.59719999996</v>
      </c>
      <c r="AT163" s="9">
        <v>380881.15119999996</v>
      </c>
      <c r="AU163" s="9">
        <v>377773.32560000004</v>
      </c>
      <c r="AV163" s="9">
        <v>372667.79439999996</v>
      </c>
      <c r="AW163" s="9">
        <v>367195.79600000003</v>
      </c>
      <c r="AX163" s="9">
        <v>366358.48479999998</v>
      </c>
      <c r="AY163" s="9">
        <v>365848.08480000001</v>
      </c>
      <c r="AZ163" s="9">
        <v>354143.20919999998</v>
      </c>
      <c r="BA163" s="9">
        <v>337080.28200000001</v>
      </c>
      <c r="BB163" s="9">
        <v>317531.32399999996</v>
      </c>
      <c r="BC163" s="9">
        <v>379906.15960000001</v>
      </c>
      <c r="BD163" s="9">
        <v>77.212940000000003</v>
      </c>
      <c r="BE163" s="9">
        <v>75.922070000000005</v>
      </c>
      <c r="BF163" s="9">
        <v>74.963800000000006</v>
      </c>
      <c r="BG163" s="9">
        <v>74.031790000000001</v>
      </c>
      <c r="BH163" s="9">
        <v>73.048609999999996</v>
      </c>
      <c r="BI163" s="9">
        <v>72.120959999999997</v>
      </c>
      <c r="BJ163" s="9">
        <v>71.400239999999997</v>
      </c>
      <c r="BK163" s="9">
        <v>72.022009999999995</v>
      </c>
      <c r="BL163" s="9">
        <v>74.847089999999994</v>
      </c>
      <c r="BM163" s="9">
        <v>78.839839999999995</v>
      </c>
      <c r="BN163" s="9">
        <v>83.113069999999993</v>
      </c>
      <c r="BO163" s="9">
        <v>86.822270000000003</v>
      </c>
      <c r="BP163" s="9">
        <v>89.581969999999998</v>
      </c>
      <c r="BQ163" s="9">
        <v>91.448319999999995</v>
      </c>
      <c r="BR163" s="9">
        <v>93.020240000000001</v>
      </c>
      <c r="BS163" s="9">
        <v>93.718559999999997</v>
      </c>
      <c r="BT163" s="9">
        <v>93.395529999999994</v>
      </c>
      <c r="BU163" s="9">
        <v>92.409109999999998</v>
      </c>
      <c r="BV163" s="9">
        <v>91.613669999999999</v>
      </c>
      <c r="BW163" s="9">
        <v>90.162400000000005</v>
      </c>
      <c r="BX163" s="9">
        <v>87.511480000000006</v>
      </c>
      <c r="BY163" s="9">
        <v>83.968069999999997</v>
      </c>
      <c r="BZ163" s="9">
        <v>81.439719999999994</v>
      </c>
      <c r="CA163" s="9">
        <v>79.393330000000006</v>
      </c>
      <c r="CB163" s="9">
        <v>1315329.7968448</v>
      </c>
      <c r="CC163" s="9">
        <v>1192574.2814127998</v>
      </c>
      <c r="CD163" s="9">
        <v>1108314.3824191999</v>
      </c>
      <c r="CE163" s="9">
        <v>957097.04796640004</v>
      </c>
      <c r="CF163" s="9">
        <v>717149.98294720007</v>
      </c>
      <c r="CG163" s="9">
        <v>500617.06571360002</v>
      </c>
      <c r="CH163" s="9">
        <v>332926.82339839998</v>
      </c>
      <c r="CI163" s="9">
        <v>334269.90578079998</v>
      </c>
      <c r="CJ163" s="9">
        <v>513828.24859520001</v>
      </c>
      <c r="CK163" s="9">
        <v>839031.33068479993</v>
      </c>
      <c r="CL163" s="9">
        <v>1317844.1890416001</v>
      </c>
      <c r="CM163" s="9">
        <v>1632292.0289280002</v>
      </c>
      <c r="CN163" s="9">
        <v>6902990.8126080008</v>
      </c>
      <c r="CO163" s="9">
        <v>6975902.162064</v>
      </c>
      <c r="CP163" s="9">
        <v>11264669.166431999</v>
      </c>
      <c r="CQ163" s="9">
        <v>8561078.0339040011</v>
      </c>
      <c r="CR163" s="9">
        <v>8285160.8162399996</v>
      </c>
      <c r="CS163" s="9">
        <v>4947767.9840160003</v>
      </c>
      <c r="CT163" s="9">
        <v>2728445.2391679999</v>
      </c>
      <c r="CU163" s="9">
        <v>2717188.0303040002</v>
      </c>
      <c r="CV163" s="9">
        <v>1775965.5355199999</v>
      </c>
      <c r="CW163" s="9">
        <v>1756064.3402719998</v>
      </c>
      <c r="CX163" s="9">
        <v>1774733.0062879999</v>
      </c>
      <c r="CY163" s="9">
        <v>1757352.2274879999</v>
      </c>
      <c r="CZ163" s="9">
        <v>104632581.44768</v>
      </c>
    </row>
    <row r="164" spans="1:104" x14ac:dyDescent="0.25">
      <c r="A164" s="9" t="s">
        <v>22</v>
      </c>
      <c r="B164" s="9" t="s">
        <v>20</v>
      </c>
      <c r="C164" s="9" t="s">
        <v>150</v>
      </c>
      <c r="D164" s="9">
        <v>2017</v>
      </c>
      <c r="E164" s="9">
        <v>8</v>
      </c>
      <c r="F164" s="9">
        <v>305460.87439999997</v>
      </c>
      <c r="G164" s="9">
        <v>300298.6888</v>
      </c>
      <c r="H164" s="9">
        <v>296223.91039999999</v>
      </c>
      <c r="I164" s="9">
        <v>295635.80200000003</v>
      </c>
      <c r="J164" s="9">
        <v>303712.24400000001</v>
      </c>
      <c r="K164" s="9">
        <v>321733.19199999998</v>
      </c>
      <c r="L164" s="9">
        <v>342572.05840000004</v>
      </c>
      <c r="M164" s="9">
        <v>353744.58680000005</v>
      </c>
      <c r="N164" s="9">
        <v>368218.2548</v>
      </c>
      <c r="O164" s="9">
        <v>374989.34880000004</v>
      </c>
      <c r="P164" s="9">
        <v>386036.95680000004</v>
      </c>
      <c r="Q164" s="9">
        <v>388197.8628</v>
      </c>
      <c r="R164" s="9">
        <v>370169.1312</v>
      </c>
      <c r="S164" s="9">
        <v>301227.87200000003</v>
      </c>
      <c r="T164" s="9">
        <v>293500.67119999998</v>
      </c>
      <c r="U164" s="9">
        <v>280793.62520000001</v>
      </c>
      <c r="V164" s="9">
        <v>296646.01120000001</v>
      </c>
      <c r="W164" s="9">
        <v>291413.26280000003</v>
      </c>
      <c r="X164" s="9">
        <v>365101.62479999999</v>
      </c>
      <c r="Y164" s="9">
        <v>370431.09400000004</v>
      </c>
      <c r="Z164" s="9">
        <v>367981.81199999998</v>
      </c>
      <c r="AA164" s="9">
        <v>357820.64120000001</v>
      </c>
      <c r="AB164" s="9">
        <v>343407.45560000004</v>
      </c>
      <c r="AC164" s="9">
        <v>324082.81839999999</v>
      </c>
      <c r="AD164" s="9">
        <v>270295.8456</v>
      </c>
      <c r="AE164" s="9">
        <v>305417.3628</v>
      </c>
      <c r="AF164" s="9">
        <v>300084.70360000001</v>
      </c>
      <c r="AG164" s="9">
        <v>295986.31920000003</v>
      </c>
      <c r="AH164" s="9">
        <v>295145.05239999999</v>
      </c>
      <c r="AI164" s="9">
        <v>303913.72440000001</v>
      </c>
      <c r="AJ164" s="9">
        <v>320036.23959999997</v>
      </c>
      <c r="AK164" s="9">
        <v>341177.64560000005</v>
      </c>
      <c r="AL164" s="9">
        <v>353174.9804</v>
      </c>
      <c r="AM164" s="9">
        <v>369327.60920000001</v>
      </c>
      <c r="AN164" s="9">
        <v>376853.83999999997</v>
      </c>
      <c r="AO164" s="9">
        <v>387250.05</v>
      </c>
      <c r="AP164" s="9">
        <v>390905.91759999999</v>
      </c>
      <c r="AQ164" s="9">
        <v>389768.10839999997</v>
      </c>
      <c r="AR164" s="9">
        <v>391273.27799999999</v>
      </c>
      <c r="AS164" s="9">
        <v>390588.06599999999</v>
      </c>
      <c r="AT164" s="9">
        <v>387355.57520000002</v>
      </c>
      <c r="AU164" s="9">
        <v>383942.65800000005</v>
      </c>
      <c r="AV164" s="9">
        <v>378822.83559999999</v>
      </c>
      <c r="AW164" s="9">
        <v>372134.68159999995</v>
      </c>
      <c r="AX164" s="9">
        <v>373180.6188</v>
      </c>
      <c r="AY164" s="9">
        <v>370415.14399999997</v>
      </c>
      <c r="AZ164" s="9">
        <v>357717.41279999999</v>
      </c>
      <c r="BA164" s="9">
        <v>341200.48600000003</v>
      </c>
      <c r="BB164" s="9">
        <v>321432.4388</v>
      </c>
      <c r="BC164" s="9">
        <v>386457.90919999999</v>
      </c>
      <c r="BD164" s="9">
        <v>75.799509999999998</v>
      </c>
      <c r="BE164" s="9">
        <v>74.61448</v>
      </c>
      <c r="BF164" s="9">
        <v>73.055149999999998</v>
      </c>
      <c r="BG164" s="9">
        <v>71.953860000000006</v>
      </c>
      <c r="BH164" s="9">
        <v>71.159819999999996</v>
      </c>
      <c r="BI164" s="9">
        <v>70.163700000000006</v>
      </c>
      <c r="BJ164" s="9">
        <v>69.505110000000002</v>
      </c>
      <c r="BK164" s="9">
        <v>69.139399999999995</v>
      </c>
      <c r="BL164" s="9">
        <v>71.294610000000006</v>
      </c>
      <c r="BM164" s="9">
        <v>76.394909999999996</v>
      </c>
      <c r="BN164" s="9">
        <v>81.746510000000001</v>
      </c>
      <c r="BO164" s="9">
        <v>86.322900000000004</v>
      </c>
      <c r="BP164" s="9">
        <v>89.693560000000005</v>
      </c>
      <c r="BQ164" s="9">
        <v>92.047749999999994</v>
      </c>
      <c r="BR164" s="9">
        <v>93.664379999999994</v>
      </c>
      <c r="BS164" s="9">
        <v>94.443939999999998</v>
      </c>
      <c r="BT164" s="9">
        <v>94.694050000000004</v>
      </c>
      <c r="BU164" s="9">
        <v>94.099239999999995</v>
      </c>
      <c r="BV164" s="9">
        <v>92.435490000000001</v>
      </c>
      <c r="BW164" s="9">
        <v>89.440899999999999</v>
      </c>
      <c r="BX164" s="9">
        <v>85.394260000000003</v>
      </c>
      <c r="BY164" s="9">
        <v>82.09357</v>
      </c>
      <c r="BZ164" s="9">
        <v>79.88109</v>
      </c>
      <c r="CA164" s="9">
        <v>78.152389999999997</v>
      </c>
      <c r="CB164" s="9">
        <v>1315928.1515247999</v>
      </c>
      <c r="CC164" s="9">
        <v>1194610.4783184</v>
      </c>
      <c r="CD164" s="9">
        <v>1097775.687624</v>
      </c>
      <c r="CE164" s="9">
        <v>943529.29454080004</v>
      </c>
      <c r="CF164" s="9">
        <v>708263.72397439997</v>
      </c>
      <c r="CG164" s="9">
        <v>498602.68636639998</v>
      </c>
      <c r="CH164" s="9">
        <v>335130.88524959999</v>
      </c>
      <c r="CI164" s="9">
        <v>341013.48513759999</v>
      </c>
      <c r="CJ164" s="9">
        <v>526975.76979519997</v>
      </c>
      <c r="CK164" s="9">
        <v>857989.4863936</v>
      </c>
      <c r="CL164" s="9">
        <v>1336738.6830688</v>
      </c>
      <c r="CM164" s="9">
        <v>1644604.2958399998</v>
      </c>
      <c r="CN164" s="9">
        <v>6706807.0018399991</v>
      </c>
      <c r="CO164" s="9">
        <v>6782634.414512</v>
      </c>
      <c r="CP164" s="9">
        <v>11172470.444080001</v>
      </c>
      <c r="CQ164" s="9">
        <v>8583172.3822239991</v>
      </c>
      <c r="CR164" s="9">
        <v>8521207.2600159999</v>
      </c>
      <c r="CS164" s="9">
        <v>5072849.3488640003</v>
      </c>
      <c r="CT164" s="9">
        <v>2765885.146288</v>
      </c>
      <c r="CU164" s="9">
        <v>2733095.3098239996</v>
      </c>
      <c r="CV164" s="9">
        <v>1760903.2793439999</v>
      </c>
      <c r="CW164" s="9">
        <v>1741034.6476159999</v>
      </c>
      <c r="CX164" s="9">
        <v>1758511.4887999999</v>
      </c>
      <c r="CY164" s="9">
        <v>1757809.7449440002</v>
      </c>
      <c r="CZ164" s="9">
        <v>104408723.52943999</v>
      </c>
    </row>
    <row r="165" spans="1:104" x14ac:dyDescent="0.25">
      <c r="A165" s="9" t="s">
        <v>22</v>
      </c>
      <c r="B165" s="9" t="s">
        <v>20</v>
      </c>
      <c r="C165" s="9" t="s">
        <v>150</v>
      </c>
      <c r="D165" s="9">
        <v>2017</v>
      </c>
      <c r="E165" s="9">
        <v>9</v>
      </c>
      <c r="F165" s="9">
        <v>306464.70360000001</v>
      </c>
      <c r="G165" s="9">
        <v>301140.33840000001</v>
      </c>
      <c r="H165" s="9">
        <v>296876.96720000001</v>
      </c>
      <c r="I165" s="9">
        <v>296702.538</v>
      </c>
      <c r="J165" s="9">
        <v>305482.94919999997</v>
      </c>
      <c r="K165" s="9">
        <v>323786.53120000003</v>
      </c>
      <c r="L165" s="9">
        <v>347229.20319999999</v>
      </c>
      <c r="M165" s="9">
        <v>357074.05359999998</v>
      </c>
      <c r="N165" s="9">
        <v>373274.40480000002</v>
      </c>
      <c r="O165" s="9">
        <v>382660.53319999995</v>
      </c>
      <c r="P165" s="9">
        <v>393743.48639999999</v>
      </c>
      <c r="Q165" s="9">
        <v>396329.55559999996</v>
      </c>
      <c r="R165" s="9">
        <v>378832.91600000003</v>
      </c>
      <c r="S165" s="9">
        <v>309923.04639999999</v>
      </c>
      <c r="T165" s="9">
        <v>302078.19839999999</v>
      </c>
      <c r="U165" s="9">
        <v>289969.21360000002</v>
      </c>
      <c r="V165" s="9">
        <v>305779.61919999996</v>
      </c>
      <c r="W165" s="9">
        <v>299600.20640000002</v>
      </c>
      <c r="X165" s="9">
        <v>374622.4988</v>
      </c>
      <c r="Y165" s="9">
        <v>380609.36320000002</v>
      </c>
      <c r="Z165" s="9">
        <v>373235.48680000001</v>
      </c>
      <c r="AA165" s="9">
        <v>362396.24959999998</v>
      </c>
      <c r="AB165" s="9">
        <v>346379.3872</v>
      </c>
      <c r="AC165" s="9">
        <v>325606.87280000001</v>
      </c>
      <c r="AD165" s="9">
        <v>278635.65399999998</v>
      </c>
      <c r="AE165" s="9">
        <v>306427.18920000002</v>
      </c>
      <c r="AF165" s="9">
        <v>300912.95519999997</v>
      </c>
      <c r="AG165" s="9">
        <v>296626.87119999999</v>
      </c>
      <c r="AH165" s="9">
        <v>296212.80919999996</v>
      </c>
      <c r="AI165" s="9">
        <v>305691.83040000004</v>
      </c>
      <c r="AJ165" s="9">
        <v>322049.63999999996</v>
      </c>
      <c r="AK165" s="9">
        <v>345782.21919999999</v>
      </c>
      <c r="AL165" s="9">
        <v>356458.00079999998</v>
      </c>
      <c r="AM165" s="9">
        <v>374435.05439999996</v>
      </c>
      <c r="AN165" s="9">
        <v>384632.59119999997</v>
      </c>
      <c r="AO165" s="9">
        <v>395051.38640000002</v>
      </c>
      <c r="AP165" s="9">
        <v>399145.04959999997</v>
      </c>
      <c r="AQ165" s="9">
        <v>398406.62840000005</v>
      </c>
      <c r="AR165" s="9">
        <v>400579.27360000001</v>
      </c>
      <c r="AS165" s="9">
        <v>399815.84280000004</v>
      </c>
      <c r="AT165" s="9">
        <v>397442.99320000003</v>
      </c>
      <c r="AU165" s="9">
        <v>393715.79720000003</v>
      </c>
      <c r="AV165" s="9">
        <v>387652.50040000002</v>
      </c>
      <c r="AW165" s="9">
        <v>381809.4412</v>
      </c>
      <c r="AX165" s="9">
        <v>383447.31479999999</v>
      </c>
      <c r="AY165" s="9">
        <v>375744.61320000002</v>
      </c>
      <c r="AZ165" s="9">
        <v>362323.38999999996</v>
      </c>
      <c r="BA165" s="9">
        <v>344155.70199999999</v>
      </c>
      <c r="BB165" s="9">
        <v>322931.10080000001</v>
      </c>
      <c r="BC165" s="9">
        <v>395967.42680000002</v>
      </c>
      <c r="BD165" s="9">
        <v>74.436350000000004</v>
      </c>
      <c r="BE165" s="9">
        <v>73.229429999999994</v>
      </c>
      <c r="BF165" s="9">
        <v>71.935400000000001</v>
      </c>
      <c r="BG165" s="9">
        <v>70.992580000000004</v>
      </c>
      <c r="BH165" s="9">
        <v>70.068089999999998</v>
      </c>
      <c r="BI165" s="9">
        <v>69.153080000000003</v>
      </c>
      <c r="BJ165" s="9">
        <v>68.747889999999998</v>
      </c>
      <c r="BK165" s="9">
        <v>68.555999999999997</v>
      </c>
      <c r="BL165" s="9">
        <v>70.515789999999996</v>
      </c>
      <c r="BM165" s="9">
        <v>75.032910000000001</v>
      </c>
      <c r="BN165" s="9">
        <v>80.158500000000004</v>
      </c>
      <c r="BO165" s="9">
        <v>84.944370000000006</v>
      </c>
      <c r="BP165" s="9">
        <v>89.079279999999997</v>
      </c>
      <c r="BQ165" s="9">
        <v>91.758899999999997</v>
      </c>
      <c r="BR165" s="9">
        <v>93.43338</v>
      </c>
      <c r="BS165" s="9">
        <v>94.205920000000006</v>
      </c>
      <c r="BT165" s="9">
        <v>94.199330000000003</v>
      </c>
      <c r="BU165" s="9">
        <v>93.530019999999993</v>
      </c>
      <c r="BV165" s="9">
        <v>92.250929999999997</v>
      </c>
      <c r="BW165" s="9">
        <v>89.322929999999999</v>
      </c>
      <c r="BX165" s="9">
        <v>85.495500000000007</v>
      </c>
      <c r="BY165" s="9">
        <v>82.352940000000004</v>
      </c>
      <c r="BZ165" s="9">
        <v>80.071309999999997</v>
      </c>
      <c r="CA165" s="9">
        <v>78.514219999999995</v>
      </c>
      <c r="CB165" s="9">
        <v>1383731.7500511999</v>
      </c>
      <c r="CC165" s="9">
        <v>1257366.2427919998</v>
      </c>
      <c r="CD165" s="9">
        <v>1165224.8322351999</v>
      </c>
      <c r="CE165" s="9">
        <v>1006536.4493888001</v>
      </c>
      <c r="CF165" s="9">
        <v>759501.60860639997</v>
      </c>
      <c r="CG165" s="9">
        <v>534753.89218239998</v>
      </c>
      <c r="CH165" s="9">
        <v>357550.38031680003</v>
      </c>
      <c r="CI165" s="9">
        <v>363469.61416479998</v>
      </c>
      <c r="CJ165" s="9">
        <v>564146.86505760008</v>
      </c>
      <c r="CK165" s="9">
        <v>919143.12568319996</v>
      </c>
      <c r="CL165" s="9">
        <v>1431856.8878064</v>
      </c>
      <c r="CM165" s="9">
        <v>1762712.18288</v>
      </c>
      <c r="CN165" s="9">
        <v>7162115.0230079992</v>
      </c>
      <c r="CO165" s="9">
        <v>7237805.6688959999</v>
      </c>
      <c r="CP165" s="9">
        <v>11716657.336735999</v>
      </c>
      <c r="CQ165" s="9">
        <v>8985364.4177439995</v>
      </c>
      <c r="CR165" s="9">
        <v>8714833.2062880006</v>
      </c>
      <c r="CS165" s="9">
        <v>5262134.5779200001</v>
      </c>
      <c r="CT165" s="9">
        <v>2964004.8583200001</v>
      </c>
      <c r="CU165" s="9">
        <v>2928857.423008</v>
      </c>
      <c r="CV165" s="9">
        <v>1864147.5476800001</v>
      </c>
      <c r="CW165" s="9">
        <v>1844664.7936640002</v>
      </c>
      <c r="CX165" s="9">
        <v>1858909.7054880001</v>
      </c>
      <c r="CY165" s="9">
        <v>1861058.897808</v>
      </c>
      <c r="CZ165" s="9">
        <v>108658621.08816001</v>
      </c>
    </row>
    <row r="166" spans="1:104" x14ac:dyDescent="0.25">
      <c r="A166" s="9" t="s">
        <v>22</v>
      </c>
      <c r="B166" s="9" t="s">
        <v>20</v>
      </c>
      <c r="C166" s="9" t="s">
        <v>150</v>
      </c>
      <c r="D166" s="9">
        <v>2017</v>
      </c>
      <c r="E166" s="9">
        <v>10</v>
      </c>
      <c r="F166" s="9">
        <v>285612.82199999999</v>
      </c>
      <c r="G166" s="9">
        <v>281468.37400000001</v>
      </c>
      <c r="H166" s="9">
        <v>278575.1716</v>
      </c>
      <c r="I166" s="9">
        <v>279033.6384</v>
      </c>
      <c r="J166" s="9">
        <v>287611.42080000002</v>
      </c>
      <c r="K166" s="9">
        <v>306764.94639999996</v>
      </c>
      <c r="L166" s="9">
        <v>332569.74959999998</v>
      </c>
      <c r="M166" s="9">
        <v>342277.94040000002</v>
      </c>
      <c r="N166" s="9">
        <v>354110.67120000004</v>
      </c>
      <c r="O166" s="9">
        <v>360428.78519999998</v>
      </c>
      <c r="P166" s="9">
        <v>368007.97000000003</v>
      </c>
      <c r="Q166" s="9">
        <v>371457.12559999997</v>
      </c>
      <c r="R166" s="9">
        <v>357037.30479999998</v>
      </c>
      <c r="S166" s="9">
        <v>289138.28239999997</v>
      </c>
      <c r="T166" s="9">
        <v>280652.62719999999</v>
      </c>
      <c r="U166" s="9">
        <v>268617.65039999998</v>
      </c>
      <c r="V166" s="9">
        <v>285034.9216</v>
      </c>
      <c r="W166" s="9">
        <v>279864.05919999996</v>
      </c>
      <c r="X166" s="9">
        <v>355644.80599999998</v>
      </c>
      <c r="Y166" s="9">
        <v>354053.50640000001</v>
      </c>
      <c r="Z166" s="9">
        <v>345732.0724</v>
      </c>
      <c r="AA166" s="9">
        <v>335582.00279999996</v>
      </c>
      <c r="AB166" s="9">
        <v>321946.28399999999</v>
      </c>
      <c r="AC166" s="9">
        <v>302560.52639999997</v>
      </c>
      <c r="AD166" s="9">
        <v>257892.87039999999</v>
      </c>
      <c r="AE166" s="9">
        <v>285510.86960000003</v>
      </c>
      <c r="AF166" s="9">
        <v>281178.08400000003</v>
      </c>
      <c r="AG166" s="9">
        <v>278298.27960000001</v>
      </c>
      <c r="AH166" s="9">
        <v>278535.2328</v>
      </c>
      <c r="AI166" s="9">
        <v>287815.7084</v>
      </c>
      <c r="AJ166" s="9">
        <v>305020.01640000002</v>
      </c>
      <c r="AK166" s="9">
        <v>331117.02360000001</v>
      </c>
      <c r="AL166" s="9">
        <v>341668.52280000004</v>
      </c>
      <c r="AM166" s="9">
        <v>355272.08640000003</v>
      </c>
      <c r="AN166" s="9">
        <v>362402.50199999998</v>
      </c>
      <c r="AO166" s="9">
        <v>369326.46080000006</v>
      </c>
      <c r="AP166" s="9">
        <v>374296.99120000005</v>
      </c>
      <c r="AQ166" s="9">
        <v>376629.64680000005</v>
      </c>
      <c r="AR166" s="9">
        <v>379776.39040000003</v>
      </c>
      <c r="AS166" s="9">
        <v>378426.89279999997</v>
      </c>
      <c r="AT166" s="9">
        <v>376111.59080000001</v>
      </c>
      <c r="AU166" s="9">
        <v>372985.26319999999</v>
      </c>
      <c r="AV166" s="9">
        <v>367962.28919999994</v>
      </c>
      <c r="AW166" s="9">
        <v>362866.71080000006</v>
      </c>
      <c r="AX166" s="9">
        <v>356928.84480000002</v>
      </c>
      <c r="AY166" s="9">
        <v>348261.35959999997</v>
      </c>
      <c r="AZ166" s="9">
        <v>335515.01279999997</v>
      </c>
      <c r="BA166" s="9">
        <v>319704.73479999998</v>
      </c>
      <c r="BB166" s="9">
        <v>299882.58519999997</v>
      </c>
      <c r="BC166" s="9">
        <v>375178.7072</v>
      </c>
      <c r="BD166" s="9">
        <v>65.697329999999994</v>
      </c>
      <c r="BE166" s="9">
        <v>64.42756</v>
      </c>
      <c r="BF166" s="9">
        <v>63.402259999999998</v>
      </c>
      <c r="BG166" s="9">
        <v>62.42109</v>
      </c>
      <c r="BH166" s="9">
        <v>61.588889999999999</v>
      </c>
      <c r="BI166" s="9">
        <v>60.845570000000002</v>
      </c>
      <c r="BJ166" s="9">
        <v>60.122909999999997</v>
      </c>
      <c r="BK166" s="9">
        <v>59.797229999999999</v>
      </c>
      <c r="BL166" s="9">
        <v>60.832920000000001</v>
      </c>
      <c r="BM166" s="9">
        <v>64.889330000000001</v>
      </c>
      <c r="BN166" s="9">
        <v>70.655810000000002</v>
      </c>
      <c r="BO166" s="9">
        <v>76.957049999999995</v>
      </c>
      <c r="BP166" s="9">
        <v>82.457459999999998</v>
      </c>
      <c r="BQ166" s="9">
        <v>85.712389999999999</v>
      </c>
      <c r="BR166" s="9">
        <v>86.961079999999995</v>
      </c>
      <c r="BS166" s="9">
        <v>87.858469999999997</v>
      </c>
      <c r="BT166" s="9">
        <v>88.218710000000002</v>
      </c>
      <c r="BU166" s="9">
        <v>87.508250000000004</v>
      </c>
      <c r="BV166" s="9">
        <v>85.165210000000002</v>
      </c>
      <c r="BW166" s="9">
        <v>80.680000000000007</v>
      </c>
      <c r="BX166" s="9">
        <v>76.880260000000007</v>
      </c>
      <c r="BY166" s="9">
        <v>73.907120000000006</v>
      </c>
      <c r="BZ166" s="9">
        <v>71.334239999999994</v>
      </c>
      <c r="CA166" s="9">
        <v>69.294359999999998</v>
      </c>
      <c r="CB166" s="9">
        <v>1387840.6150048</v>
      </c>
      <c r="CC166" s="9">
        <v>1260417.6074335999</v>
      </c>
      <c r="CD166" s="9">
        <v>1168157.1772112001</v>
      </c>
      <c r="CE166" s="9">
        <v>1007627.3273088</v>
      </c>
      <c r="CF166" s="9">
        <v>756622.34216799994</v>
      </c>
      <c r="CG166" s="9">
        <v>530486.9313392</v>
      </c>
      <c r="CH166" s="9">
        <v>356804.35007360001</v>
      </c>
      <c r="CI166" s="9">
        <v>358993.26988799998</v>
      </c>
      <c r="CJ166" s="9">
        <v>556356.53135039995</v>
      </c>
      <c r="CK166" s="9">
        <v>921534.26495680003</v>
      </c>
      <c r="CL166" s="9">
        <v>1439067.7536752</v>
      </c>
      <c r="CM166" s="9">
        <v>1752560.5055199999</v>
      </c>
      <c r="CN166" s="9">
        <v>7137402.5676800003</v>
      </c>
      <c r="CO166" s="9">
        <v>7219335.6403520005</v>
      </c>
      <c r="CP166" s="9">
        <v>11741480.508032</v>
      </c>
      <c r="CQ166" s="9">
        <v>9043903.8576480001</v>
      </c>
      <c r="CR166" s="9">
        <v>8774015.7757120002</v>
      </c>
      <c r="CS166" s="9">
        <v>5322797.1593280006</v>
      </c>
      <c r="CT166" s="9">
        <v>2958928.2055520001</v>
      </c>
      <c r="CU166" s="9">
        <v>2893793.0246720002</v>
      </c>
      <c r="CV166" s="9">
        <v>1845708.4544800001</v>
      </c>
      <c r="CW166" s="9">
        <v>1826655.5389280003</v>
      </c>
      <c r="CX166" s="9">
        <v>1840639.9425920001</v>
      </c>
      <c r="CY166" s="9">
        <v>1841405.1853120001</v>
      </c>
      <c r="CZ166" s="9">
        <v>108922401.88192001</v>
      </c>
    </row>
    <row r="167" spans="1:104" x14ac:dyDescent="0.25">
      <c r="A167" s="9" t="s">
        <v>22</v>
      </c>
      <c r="B167" s="9" t="s">
        <v>20</v>
      </c>
      <c r="C167" s="9" t="s">
        <v>150</v>
      </c>
      <c r="D167" s="9">
        <v>2017</v>
      </c>
      <c r="E167" s="9">
        <v>11</v>
      </c>
      <c r="F167" s="9">
        <v>245501.5068</v>
      </c>
      <c r="G167" s="9">
        <v>241087.56760000001</v>
      </c>
      <c r="H167" s="9">
        <v>239353.356</v>
      </c>
      <c r="I167" s="9">
        <v>238454.79680000001</v>
      </c>
      <c r="J167" s="9">
        <v>247667.772</v>
      </c>
      <c r="K167" s="9">
        <v>261067.9412</v>
      </c>
      <c r="L167" s="9">
        <v>281791.07440000004</v>
      </c>
      <c r="M167" s="9">
        <v>289957.47440000001</v>
      </c>
      <c r="N167" s="9">
        <v>305131.15600000002</v>
      </c>
      <c r="O167" s="9">
        <v>317579.04639999999</v>
      </c>
      <c r="P167" s="9">
        <v>325692.7476</v>
      </c>
      <c r="Q167" s="9">
        <v>334467.54439999996</v>
      </c>
      <c r="R167" s="9">
        <v>335075.30320000002</v>
      </c>
      <c r="S167" s="9">
        <v>330495.99440000003</v>
      </c>
      <c r="T167" s="9">
        <v>334797.51799999998</v>
      </c>
      <c r="U167" s="9">
        <v>318776.5724</v>
      </c>
      <c r="V167" s="9">
        <v>250020.4608</v>
      </c>
      <c r="W167" s="9">
        <v>227120.85440000001</v>
      </c>
      <c r="X167" s="9">
        <v>237085.90400000001</v>
      </c>
      <c r="Y167" s="9">
        <v>244161.4516</v>
      </c>
      <c r="Z167" s="9">
        <v>239265.1844</v>
      </c>
      <c r="AA167" s="9">
        <v>279092.58960000001</v>
      </c>
      <c r="AB167" s="9">
        <v>279252.34479999996</v>
      </c>
      <c r="AC167" s="9">
        <v>261307.06359999999</v>
      </c>
      <c r="AD167" s="9">
        <v>235748.65599999999</v>
      </c>
      <c r="AE167" s="9">
        <v>247483.00719999999</v>
      </c>
      <c r="AF167" s="9">
        <v>243633.82559999998</v>
      </c>
      <c r="AG167" s="9">
        <v>241921.81639999998</v>
      </c>
      <c r="AH167" s="9">
        <v>242134.01519999999</v>
      </c>
      <c r="AI167" s="9">
        <v>248858.40760000001</v>
      </c>
      <c r="AJ167" s="9">
        <v>261638.05800000002</v>
      </c>
      <c r="AK167" s="9">
        <v>282067.71119999996</v>
      </c>
      <c r="AL167" s="9">
        <v>291221.09720000002</v>
      </c>
      <c r="AM167" s="9">
        <v>306082.5416</v>
      </c>
      <c r="AN167" s="9">
        <v>313664.40600000002</v>
      </c>
      <c r="AO167" s="9">
        <v>321139.72440000001</v>
      </c>
      <c r="AP167" s="9">
        <v>324782.44919999997</v>
      </c>
      <c r="AQ167" s="9">
        <v>326218.33199999999</v>
      </c>
      <c r="AR167" s="9">
        <v>328050.28519999998</v>
      </c>
      <c r="AS167" s="9">
        <v>326855.05599999998</v>
      </c>
      <c r="AT167" s="9">
        <v>328464.09199999995</v>
      </c>
      <c r="AU167" s="9">
        <v>325880.5748</v>
      </c>
      <c r="AV167" s="9">
        <v>322512.95559999999</v>
      </c>
      <c r="AW167" s="9">
        <v>320124.79399999999</v>
      </c>
      <c r="AX167" s="9">
        <v>319530.30560000002</v>
      </c>
      <c r="AY167" s="9">
        <v>310664.91279999999</v>
      </c>
      <c r="AZ167" s="9">
        <v>305295.6324</v>
      </c>
      <c r="BA167" s="9">
        <v>280705.58120000002</v>
      </c>
      <c r="BB167" s="9">
        <v>263144.24839999998</v>
      </c>
      <c r="BC167" s="9">
        <v>319635.70319999999</v>
      </c>
      <c r="BD167" s="9">
        <v>56.896419999999999</v>
      </c>
      <c r="BE167" s="9">
        <v>55.912379999999999</v>
      </c>
      <c r="BF167" s="9">
        <v>55.398670000000003</v>
      </c>
      <c r="BG167" s="9">
        <v>54.813459999999999</v>
      </c>
      <c r="BH167" s="9">
        <v>53.744030000000002</v>
      </c>
      <c r="BI167" s="9">
        <v>52.907710000000002</v>
      </c>
      <c r="BJ167" s="9">
        <v>52.874029999999998</v>
      </c>
      <c r="BK167" s="9">
        <v>52.68291</v>
      </c>
      <c r="BL167" s="9">
        <v>55.296419999999998</v>
      </c>
      <c r="BM167" s="9">
        <v>59.307519999999997</v>
      </c>
      <c r="BN167" s="9">
        <v>63.984859999999998</v>
      </c>
      <c r="BO167" s="9">
        <v>68.585300000000004</v>
      </c>
      <c r="BP167" s="9">
        <v>71.482650000000007</v>
      </c>
      <c r="BQ167" s="9">
        <v>73.135620000000003</v>
      </c>
      <c r="BR167" s="9">
        <v>74.201319999999996</v>
      </c>
      <c r="BS167" s="9">
        <v>74.264960000000002</v>
      </c>
      <c r="BT167" s="9">
        <v>72.755070000000003</v>
      </c>
      <c r="BU167" s="9">
        <v>69.953029999999998</v>
      </c>
      <c r="BV167" s="9">
        <v>66.766890000000004</v>
      </c>
      <c r="BW167" s="9">
        <v>64.312880000000007</v>
      </c>
      <c r="BX167" s="9">
        <v>62.459820000000001</v>
      </c>
      <c r="BY167" s="9">
        <v>61.171840000000003</v>
      </c>
      <c r="BZ167" s="9">
        <v>60.026389999999999</v>
      </c>
      <c r="CA167" s="9">
        <v>59.184820000000002</v>
      </c>
      <c r="CB167" s="9">
        <v>5595218.6831200002</v>
      </c>
      <c r="CC167" s="9">
        <v>5134544.193856</v>
      </c>
      <c r="CD167" s="9">
        <v>4660790.566784</v>
      </c>
      <c r="CE167" s="9">
        <v>3803310.0482079997</v>
      </c>
      <c r="CF167" s="9">
        <v>2803059.66072</v>
      </c>
      <c r="CG167" s="9">
        <v>1988357.8383679998</v>
      </c>
      <c r="CH167" s="9">
        <v>1293805.4729424</v>
      </c>
      <c r="CI167" s="9">
        <v>1276740.8859216</v>
      </c>
      <c r="CJ167" s="9">
        <v>2056996.8539999998</v>
      </c>
      <c r="CK167" s="9">
        <v>3589309.1074719997</v>
      </c>
      <c r="CL167" s="9">
        <v>5829687.4243520005</v>
      </c>
      <c r="CM167" s="9">
        <v>6665570.1882879995</v>
      </c>
      <c r="CN167" s="9">
        <v>7556444.596624</v>
      </c>
      <c r="CO167" s="9">
        <v>11295295.156992</v>
      </c>
      <c r="CP167" s="9">
        <v>14108960.756176</v>
      </c>
      <c r="CQ167" s="9">
        <v>8064779.0537600005</v>
      </c>
      <c r="CR167" s="9">
        <v>8423791.8617599998</v>
      </c>
      <c r="CS167" s="9">
        <v>14233685.550480001</v>
      </c>
      <c r="CT167" s="9">
        <v>14326483.441599999</v>
      </c>
      <c r="CU167" s="9">
        <v>11995721.818607999</v>
      </c>
      <c r="CV167" s="9">
        <v>10393013.7476</v>
      </c>
      <c r="CW167" s="9">
        <v>10401356.521423999</v>
      </c>
      <c r="CX167" s="9">
        <v>7627351.6614240007</v>
      </c>
      <c r="CY167" s="9">
        <v>7714729.3546400005</v>
      </c>
      <c r="CZ167" s="9">
        <v>35188611.883040003</v>
      </c>
    </row>
    <row r="168" spans="1:104" x14ac:dyDescent="0.25">
      <c r="A168" s="9" t="s">
        <v>22</v>
      </c>
      <c r="B168" s="9" t="s">
        <v>20</v>
      </c>
      <c r="C168" s="9" t="s">
        <v>150</v>
      </c>
      <c r="D168" s="9">
        <v>2017</v>
      </c>
      <c r="E168" s="9">
        <v>12</v>
      </c>
      <c r="F168" s="9">
        <v>218837.31760000001</v>
      </c>
      <c r="G168" s="9">
        <v>214600.61480000001</v>
      </c>
      <c r="H168" s="9">
        <v>212677.30000000002</v>
      </c>
      <c r="I168" s="9">
        <v>211226.2328</v>
      </c>
      <c r="J168" s="9">
        <v>219141.0056</v>
      </c>
      <c r="K168" s="9">
        <v>230385.88320000001</v>
      </c>
      <c r="L168" s="9">
        <v>249977.97</v>
      </c>
      <c r="M168" s="9">
        <v>255761.69520000002</v>
      </c>
      <c r="N168" s="9">
        <v>267991.5172</v>
      </c>
      <c r="O168" s="9">
        <v>277545.8224</v>
      </c>
      <c r="P168" s="9">
        <v>283927.60879999999</v>
      </c>
      <c r="Q168" s="9">
        <v>291924.68359999999</v>
      </c>
      <c r="R168" s="9">
        <v>291911.54080000002</v>
      </c>
      <c r="S168" s="9">
        <v>287483.94839999999</v>
      </c>
      <c r="T168" s="9">
        <v>292630.43920000002</v>
      </c>
      <c r="U168" s="9">
        <v>275374.5808</v>
      </c>
      <c r="V168" s="9">
        <v>208826.58719999998</v>
      </c>
      <c r="W168" s="9">
        <v>188012.85799999998</v>
      </c>
      <c r="X168" s="9">
        <v>200321.15400000001</v>
      </c>
      <c r="Y168" s="9">
        <v>208608.774</v>
      </c>
      <c r="Z168" s="9">
        <v>204924.70679999999</v>
      </c>
      <c r="AA168" s="9">
        <v>244664.83359999998</v>
      </c>
      <c r="AB168" s="9">
        <v>249474.2052</v>
      </c>
      <c r="AC168" s="9">
        <v>233975.14359999998</v>
      </c>
      <c r="AD168" s="9">
        <v>198184.10920000001</v>
      </c>
      <c r="AE168" s="9">
        <v>220818.818</v>
      </c>
      <c r="AF168" s="9">
        <v>217147.00039999999</v>
      </c>
      <c r="AG168" s="9">
        <v>215245.76040000003</v>
      </c>
      <c r="AH168" s="9">
        <v>214905.3236</v>
      </c>
      <c r="AI168" s="9">
        <v>220331.64119999998</v>
      </c>
      <c r="AJ168" s="9">
        <v>230956</v>
      </c>
      <c r="AK168" s="9">
        <v>250254.60680000001</v>
      </c>
      <c r="AL168" s="9">
        <v>257025.318</v>
      </c>
      <c r="AM168" s="9">
        <v>268942.90279999998</v>
      </c>
      <c r="AN168" s="9">
        <v>273631.18200000003</v>
      </c>
      <c r="AO168" s="9">
        <v>279374.7132</v>
      </c>
      <c r="AP168" s="9">
        <v>282239.4608</v>
      </c>
      <c r="AQ168" s="9">
        <v>283054.6972</v>
      </c>
      <c r="AR168" s="9">
        <v>285038.36680000002</v>
      </c>
      <c r="AS168" s="9">
        <v>284687.97720000002</v>
      </c>
      <c r="AT168" s="9">
        <v>285062.228</v>
      </c>
      <c r="AU168" s="9">
        <v>284686.70120000001</v>
      </c>
      <c r="AV168" s="9">
        <v>283404.95919999998</v>
      </c>
      <c r="AW168" s="9">
        <v>283360.1716</v>
      </c>
      <c r="AX168" s="9">
        <v>283977.62799999997</v>
      </c>
      <c r="AY168" s="9">
        <v>276324.43520000001</v>
      </c>
      <c r="AZ168" s="9">
        <v>270867.87640000001</v>
      </c>
      <c r="BA168" s="9">
        <v>250927.44159999999</v>
      </c>
      <c r="BB168" s="9">
        <v>235812.20080000002</v>
      </c>
      <c r="BC168" s="9">
        <v>282071.28399999999</v>
      </c>
      <c r="BD168" s="9">
        <v>48.871169999999999</v>
      </c>
      <c r="BE168" s="9">
        <v>48.041150000000002</v>
      </c>
      <c r="BF168" s="9">
        <v>47.39302</v>
      </c>
      <c r="BG168" s="9">
        <v>46.860660000000003</v>
      </c>
      <c r="BH168" s="9">
        <v>46.293700000000001</v>
      </c>
      <c r="BI168" s="9">
        <v>45.717280000000002</v>
      </c>
      <c r="BJ168" s="9">
        <v>45.272649999999999</v>
      </c>
      <c r="BK168" s="9">
        <v>45.14622</v>
      </c>
      <c r="BL168" s="9">
        <v>45.700069999999997</v>
      </c>
      <c r="BM168" s="9">
        <v>48.727829999999997</v>
      </c>
      <c r="BN168" s="9">
        <v>52.249299999999998</v>
      </c>
      <c r="BO168" s="9">
        <v>55.466619999999999</v>
      </c>
      <c r="BP168" s="9">
        <v>57.705100000000002</v>
      </c>
      <c r="BQ168" s="9">
        <v>58.95646</v>
      </c>
      <c r="BR168" s="9">
        <v>59.735680000000002</v>
      </c>
      <c r="BS168" s="9">
        <v>60.080350000000003</v>
      </c>
      <c r="BT168" s="9">
        <v>59.647309999999997</v>
      </c>
      <c r="BU168" s="9">
        <v>57.57667</v>
      </c>
      <c r="BV168" s="9">
        <v>54.896790000000003</v>
      </c>
      <c r="BW168" s="9">
        <v>52.717179999999999</v>
      </c>
      <c r="BX168" s="9">
        <v>51.00356</v>
      </c>
      <c r="BY168" s="9">
        <v>49.053539999999998</v>
      </c>
      <c r="BZ168" s="9">
        <v>47.406619999999997</v>
      </c>
      <c r="CA168" s="9">
        <v>46.094749999999998</v>
      </c>
      <c r="CB168" s="9">
        <v>5584360.3773759995</v>
      </c>
      <c r="CC168" s="9">
        <v>5125737.3898719996</v>
      </c>
      <c r="CD168" s="9">
        <v>4652721.3265279997</v>
      </c>
      <c r="CE168" s="9">
        <v>3797837.7486719997</v>
      </c>
      <c r="CF168" s="9">
        <v>2799109.7057439997</v>
      </c>
      <c r="CG168" s="9">
        <v>1986218.4151040001</v>
      </c>
      <c r="CH168" s="9">
        <v>1292329.2057632001</v>
      </c>
      <c r="CI168" s="9">
        <v>1275351.888976</v>
      </c>
      <c r="CJ168" s="9">
        <v>2054562.7308799999</v>
      </c>
      <c r="CK168" s="9">
        <v>3583866.1151039996</v>
      </c>
      <c r="CL168" s="9">
        <v>5821175.3202240001</v>
      </c>
      <c r="CM168" s="9">
        <v>6666180.7542880001</v>
      </c>
      <c r="CN168" s="9">
        <v>7569238.8036320005</v>
      </c>
      <c r="CO168" s="9">
        <v>11307210.14896</v>
      </c>
      <c r="CP168" s="9">
        <v>14119978.623168001</v>
      </c>
      <c r="CQ168" s="9">
        <v>8074764.6571680009</v>
      </c>
      <c r="CR168" s="9">
        <v>8433482.7653120011</v>
      </c>
      <c r="CS168" s="9">
        <v>14245732.424704</v>
      </c>
      <c r="CT168" s="9">
        <v>14333865.591584001</v>
      </c>
      <c r="CU168" s="9">
        <v>12000829.406720001</v>
      </c>
      <c r="CV168" s="9">
        <v>10393852.258240001</v>
      </c>
      <c r="CW168" s="9">
        <v>10412967.04448</v>
      </c>
      <c r="CX168" s="9">
        <v>7621900.5281759994</v>
      </c>
      <c r="CY168" s="9">
        <v>7713706.8601120003</v>
      </c>
      <c r="CZ168" s="9">
        <v>35194229.090240002</v>
      </c>
    </row>
    <row r="169" spans="1:104" x14ac:dyDescent="0.25">
      <c r="A169" s="9" t="s">
        <v>22</v>
      </c>
      <c r="B169" s="9" t="s">
        <v>20</v>
      </c>
      <c r="C169" s="9" t="s">
        <v>150</v>
      </c>
      <c r="D169" s="9">
        <v>2018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44.643140000000002</v>
      </c>
      <c r="BE169" s="9">
        <v>43.973059999999997</v>
      </c>
      <c r="BF169" s="9">
        <v>43.338720000000002</v>
      </c>
      <c r="BG169" s="9">
        <v>42.843200000000003</v>
      </c>
      <c r="BH169" s="9">
        <v>42.320430000000002</v>
      </c>
      <c r="BI169" s="9">
        <v>42.078139999999998</v>
      </c>
      <c r="BJ169" s="9">
        <v>41.814720000000001</v>
      </c>
      <c r="BK169" s="9">
        <v>41.48639</v>
      </c>
      <c r="BL169" s="9">
        <v>41.653320000000001</v>
      </c>
      <c r="BM169" s="9">
        <v>43.500709999999998</v>
      </c>
      <c r="BN169" s="9">
        <v>46.684750000000001</v>
      </c>
      <c r="BO169" s="9">
        <v>49.531300000000002</v>
      </c>
      <c r="BP169" s="9">
        <v>51.55838</v>
      </c>
      <c r="BQ169" s="9">
        <v>52.989609999999999</v>
      </c>
      <c r="BR169" s="9">
        <v>53.964370000000002</v>
      </c>
      <c r="BS169" s="9">
        <v>54.434199999999997</v>
      </c>
      <c r="BT169" s="9">
        <v>54.234760000000001</v>
      </c>
      <c r="BU169" s="9">
        <v>52.886040000000001</v>
      </c>
      <c r="BV169" s="9">
        <v>51.01493</v>
      </c>
      <c r="BW169" s="9">
        <v>49.622219999999999</v>
      </c>
      <c r="BX169" s="9">
        <v>48.513660000000002</v>
      </c>
      <c r="BY169" s="9">
        <v>47.606050000000003</v>
      </c>
      <c r="BZ169" s="9">
        <v>46.662109999999998</v>
      </c>
      <c r="CA169" s="9">
        <v>45.791469999999997</v>
      </c>
      <c r="CB169" s="9">
        <v>0</v>
      </c>
      <c r="CC169" s="9">
        <v>0</v>
      </c>
      <c r="CD169" s="9">
        <v>0</v>
      </c>
      <c r="CE169" s="9">
        <v>0</v>
      </c>
      <c r="CF169" s="9">
        <v>0</v>
      </c>
      <c r="CG169" s="9">
        <v>0</v>
      </c>
      <c r="CH169" s="9">
        <v>0</v>
      </c>
      <c r="CI169" s="9">
        <v>0</v>
      </c>
      <c r="CJ169" s="9">
        <v>0</v>
      </c>
      <c r="CK169" s="9">
        <v>0</v>
      </c>
      <c r="CL169" s="9">
        <v>0</v>
      </c>
      <c r="CM169" s="9">
        <v>0</v>
      </c>
      <c r="CN169" s="9">
        <v>0</v>
      </c>
      <c r="CO169" s="9">
        <v>0</v>
      </c>
      <c r="CP169" s="9">
        <v>0</v>
      </c>
      <c r="CQ169" s="9">
        <v>0</v>
      </c>
      <c r="CR169" s="9">
        <v>0</v>
      </c>
      <c r="CS169" s="9">
        <v>0</v>
      </c>
      <c r="CT169" s="9">
        <v>0</v>
      </c>
      <c r="CU169" s="9">
        <v>0</v>
      </c>
      <c r="CV169" s="9">
        <v>0</v>
      </c>
      <c r="CW169" s="9">
        <v>0</v>
      </c>
      <c r="CX169" s="9">
        <v>0</v>
      </c>
      <c r="CY169" s="9">
        <v>0</v>
      </c>
      <c r="CZ169" s="9">
        <v>0</v>
      </c>
    </row>
    <row r="170" spans="1:104" x14ac:dyDescent="0.25">
      <c r="A170" s="9" t="s">
        <v>22</v>
      </c>
      <c r="B170" s="9" t="s">
        <v>20</v>
      </c>
      <c r="C170" s="9" t="s">
        <v>150</v>
      </c>
      <c r="D170" s="9">
        <v>2018</v>
      </c>
      <c r="E170" s="9">
        <v>2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48.728209999999997</v>
      </c>
      <c r="BE170" s="9">
        <v>48.366259999999997</v>
      </c>
      <c r="BF170" s="9">
        <v>48.033810000000003</v>
      </c>
      <c r="BG170" s="9">
        <v>47.696120000000001</v>
      </c>
      <c r="BH170" s="9">
        <v>47.231760000000001</v>
      </c>
      <c r="BI170" s="9">
        <v>46.944070000000004</v>
      </c>
      <c r="BJ170" s="9">
        <v>46.792929999999998</v>
      </c>
      <c r="BK170" s="9">
        <v>46.693420000000003</v>
      </c>
      <c r="BL170" s="9">
        <v>47.040759999999999</v>
      </c>
      <c r="BM170" s="9">
        <v>48.734780000000001</v>
      </c>
      <c r="BN170" s="9">
        <v>50.825839999999999</v>
      </c>
      <c r="BO170" s="9">
        <v>52.812469999999998</v>
      </c>
      <c r="BP170" s="9">
        <v>53.582549999999998</v>
      </c>
      <c r="BQ170" s="9">
        <v>53.596069999999997</v>
      </c>
      <c r="BR170" s="9">
        <v>53.669739999999997</v>
      </c>
      <c r="BS170" s="9">
        <v>53.338070000000002</v>
      </c>
      <c r="BT170" s="9">
        <v>53.055959999999999</v>
      </c>
      <c r="BU170" s="9">
        <v>52.012909999999998</v>
      </c>
      <c r="BV170" s="9">
        <v>50.758110000000002</v>
      </c>
      <c r="BW170" s="9">
        <v>49.45111</v>
      </c>
      <c r="BX170" s="9">
        <v>48.234050000000003</v>
      </c>
      <c r="BY170" s="9">
        <v>47.420920000000002</v>
      </c>
      <c r="BZ170" s="9">
        <v>46.241280000000003</v>
      </c>
      <c r="CA170" s="9">
        <v>45.290430000000001</v>
      </c>
      <c r="CB170" s="9">
        <v>0</v>
      </c>
      <c r="CC170" s="9">
        <v>0</v>
      </c>
      <c r="CD170" s="9">
        <v>0</v>
      </c>
      <c r="CE170" s="9">
        <v>0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v>0</v>
      </c>
      <c r="CN170" s="9">
        <v>0</v>
      </c>
      <c r="CO170" s="9">
        <v>0</v>
      </c>
      <c r="CP170" s="9">
        <v>0</v>
      </c>
      <c r="CQ170" s="9">
        <v>0</v>
      </c>
      <c r="CR170" s="9">
        <v>0</v>
      </c>
      <c r="CS170" s="9">
        <v>0</v>
      </c>
      <c r="CT170" s="9">
        <v>0</v>
      </c>
      <c r="CU170" s="9">
        <v>0</v>
      </c>
      <c r="CV170" s="9">
        <v>0</v>
      </c>
      <c r="CW170" s="9">
        <v>0</v>
      </c>
      <c r="CX170" s="9">
        <v>0</v>
      </c>
      <c r="CY170" s="9">
        <v>0</v>
      </c>
      <c r="CZ170" s="9">
        <v>0</v>
      </c>
    </row>
    <row r="171" spans="1:104" x14ac:dyDescent="0.25">
      <c r="A171" s="9" t="s">
        <v>22</v>
      </c>
      <c r="B171" s="9" t="s">
        <v>20</v>
      </c>
      <c r="C171" s="9" t="s">
        <v>150</v>
      </c>
      <c r="D171" s="9">
        <v>2018</v>
      </c>
      <c r="E171" s="9">
        <v>3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48.45937</v>
      </c>
      <c r="BE171" s="9">
        <v>47.630659999999999</v>
      </c>
      <c r="BF171" s="9">
        <v>46.934530000000002</v>
      </c>
      <c r="BG171" s="9">
        <v>46.496589999999998</v>
      </c>
      <c r="BH171" s="9">
        <v>46.111510000000003</v>
      </c>
      <c r="BI171" s="9">
        <v>45.594499999999996</v>
      </c>
      <c r="BJ171" s="9">
        <v>45.11224</v>
      </c>
      <c r="BK171" s="9">
        <v>44.875340000000001</v>
      </c>
      <c r="BL171" s="9">
        <v>46.860259999999997</v>
      </c>
      <c r="BM171" s="9">
        <v>49.43627</v>
      </c>
      <c r="BN171" s="9">
        <v>51.997489999999999</v>
      </c>
      <c r="BO171" s="9">
        <v>53.948999999999998</v>
      </c>
      <c r="BP171" s="9">
        <v>55.294490000000003</v>
      </c>
      <c r="BQ171" s="9">
        <v>56.321860000000001</v>
      </c>
      <c r="BR171" s="9">
        <v>56.765090000000001</v>
      </c>
      <c r="BS171" s="9">
        <v>57.169289999999997</v>
      </c>
      <c r="BT171" s="9">
        <v>56.98686</v>
      </c>
      <c r="BU171" s="9">
        <v>56.465609999999998</v>
      </c>
      <c r="BV171" s="9">
        <v>54.970149999999997</v>
      </c>
      <c r="BW171" s="9">
        <v>52.752319999999997</v>
      </c>
      <c r="BX171" s="9">
        <v>51.31044</v>
      </c>
      <c r="BY171" s="9">
        <v>50.088659999999997</v>
      </c>
      <c r="BZ171" s="9">
        <v>49.169199999999996</v>
      </c>
      <c r="CA171" s="9">
        <v>48.322090000000003</v>
      </c>
      <c r="CB171" s="9">
        <v>0</v>
      </c>
      <c r="CC171" s="9">
        <v>0</v>
      </c>
      <c r="CD171" s="9">
        <v>0</v>
      </c>
      <c r="CE171" s="9">
        <v>0</v>
      </c>
      <c r="CF171" s="9">
        <v>0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v>0</v>
      </c>
      <c r="CN171" s="9">
        <v>0</v>
      </c>
      <c r="CO171" s="9">
        <v>0</v>
      </c>
      <c r="CP171" s="9">
        <v>0</v>
      </c>
      <c r="CQ171" s="9">
        <v>0</v>
      </c>
      <c r="CR171" s="9">
        <v>0</v>
      </c>
      <c r="CS171" s="9">
        <v>0</v>
      </c>
      <c r="CT171" s="9">
        <v>0</v>
      </c>
      <c r="CU171" s="9">
        <v>0</v>
      </c>
      <c r="CV171" s="9">
        <v>0</v>
      </c>
      <c r="CW171" s="9">
        <v>0</v>
      </c>
      <c r="CX171" s="9">
        <v>0</v>
      </c>
      <c r="CY171" s="9">
        <v>0</v>
      </c>
      <c r="CZ171" s="9">
        <v>0</v>
      </c>
    </row>
    <row r="172" spans="1:104" x14ac:dyDescent="0.25">
      <c r="A172" s="9" t="s">
        <v>22</v>
      </c>
      <c r="B172" s="9" t="s">
        <v>20</v>
      </c>
      <c r="C172" s="9" t="s">
        <v>150</v>
      </c>
      <c r="D172" s="9">
        <v>2018</v>
      </c>
      <c r="E172" s="9">
        <v>4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63.424799999999998</v>
      </c>
      <c r="BE172" s="9">
        <v>62.081159999999997</v>
      </c>
      <c r="BF172" s="9">
        <v>60.54692</v>
      </c>
      <c r="BG172" s="9">
        <v>59.362580000000001</v>
      </c>
      <c r="BH172" s="9">
        <v>58.26932</v>
      </c>
      <c r="BI172" s="9">
        <v>57.478189999999998</v>
      </c>
      <c r="BJ172" s="9">
        <v>56.80247</v>
      </c>
      <c r="BK172" s="9">
        <v>56.554180000000002</v>
      </c>
      <c r="BL172" s="9">
        <v>58.977849999999997</v>
      </c>
      <c r="BM172" s="9">
        <v>63.054270000000002</v>
      </c>
      <c r="BN172" s="9">
        <v>67.993920000000003</v>
      </c>
      <c r="BO172" s="9">
        <v>72.448070000000001</v>
      </c>
      <c r="BP172" s="9">
        <v>75.979179999999999</v>
      </c>
      <c r="BQ172" s="9">
        <v>78.643219999999999</v>
      </c>
      <c r="BR172" s="9">
        <v>80.294210000000007</v>
      </c>
      <c r="BS172" s="9">
        <v>81.219430000000003</v>
      </c>
      <c r="BT172" s="9">
        <v>81.483900000000006</v>
      </c>
      <c r="BU172" s="9">
        <v>81.060969999999998</v>
      </c>
      <c r="BV172" s="9">
        <v>79.50291</v>
      </c>
      <c r="BW172" s="9">
        <v>76.930419999999998</v>
      </c>
      <c r="BX172" s="9">
        <v>73.21593</v>
      </c>
      <c r="BY172" s="9">
        <v>70.226169999999996</v>
      </c>
      <c r="BZ172" s="9">
        <v>67.816069999999996</v>
      </c>
      <c r="CA172" s="9">
        <v>65.397580000000005</v>
      </c>
      <c r="CB172" s="9">
        <v>0</v>
      </c>
      <c r="CC172" s="9">
        <v>0</v>
      </c>
      <c r="CD172" s="9">
        <v>0</v>
      </c>
      <c r="CE172" s="9">
        <v>0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v>0</v>
      </c>
      <c r="CN172" s="9">
        <v>0</v>
      </c>
      <c r="CO172" s="9">
        <v>0</v>
      </c>
      <c r="CP172" s="9">
        <v>0</v>
      </c>
      <c r="CQ172" s="9">
        <v>0</v>
      </c>
      <c r="CR172" s="9">
        <v>0</v>
      </c>
      <c r="CS172" s="9">
        <v>0</v>
      </c>
      <c r="CT172" s="9">
        <v>0</v>
      </c>
      <c r="CU172" s="9">
        <v>0</v>
      </c>
      <c r="CV172" s="9">
        <v>0</v>
      </c>
      <c r="CW172" s="9">
        <v>0</v>
      </c>
      <c r="CX172" s="9">
        <v>0</v>
      </c>
      <c r="CY172" s="9">
        <v>0</v>
      </c>
      <c r="CZ172" s="9">
        <v>0</v>
      </c>
    </row>
    <row r="173" spans="1:104" x14ac:dyDescent="0.25">
      <c r="A173" s="9" t="s">
        <v>22</v>
      </c>
      <c r="B173" s="9" t="s">
        <v>20</v>
      </c>
      <c r="C173" s="9" t="s">
        <v>150</v>
      </c>
      <c r="D173" s="9">
        <v>2018</v>
      </c>
      <c r="E173" s="9">
        <v>5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66.160640000000001</v>
      </c>
      <c r="BE173" s="9">
        <v>65.156480000000002</v>
      </c>
      <c r="BF173" s="9">
        <v>64.387259999999998</v>
      </c>
      <c r="BG173" s="9">
        <v>63.303570000000001</v>
      </c>
      <c r="BH173" s="9">
        <v>62.22945</v>
      </c>
      <c r="BI173" s="9">
        <v>61.452129999999997</v>
      </c>
      <c r="BJ173" s="9">
        <v>60.854750000000003</v>
      </c>
      <c r="BK173" s="9">
        <v>61.130119999999998</v>
      </c>
      <c r="BL173" s="9">
        <v>63.197360000000003</v>
      </c>
      <c r="BM173" s="9">
        <v>67.036490000000001</v>
      </c>
      <c r="BN173" s="9">
        <v>71.339240000000004</v>
      </c>
      <c r="BO173" s="9">
        <v>75.423349999999999</v>
      </c>
      <c r="BP173" s="9">
        <v>79.160539999999997</v>
      </c>
      <c r="BQ173" s="9">
        <v>82.122140000000002</v>
      </c>
      <c r="BR173" s="9">
        <v>83.546859999999995</v>
      </c>
      <c r="BS173" s="9">
        <v>84.195670000000007</v>
      </c>
      <c r="BT173" s="9">
        <v>84.342439999999996</v>
      </c>
      <c r="BU173" s="9">
        <v>83.144869999999997</v>
      </c>
      <c r="BV173" s="9">
        <v>81.281999999999996</v>
      </c>
      <c r="BW173" s="9">
        <v>78.699590000000001</v>
      </c>
      <c r="BX173" s="9">
        <v>75.161529999999999</v>
      </c>
      <c r="BY173" s="9">
        <v>71.992590000000007</v>
      </c>
      <c r="BZ173" s="9">
        <v>69.598529999999997</v>
      </c>
      <c r="CA173" s="9">
        <v>67.964489999999998</v>
      </c>
      <c r="CB173" s="9">
        <v>0</v>
      </c>
      <c r="CC173" s="9">
        <v>0</v>
      </c>
      <c r="CD173" s="9">
        <v>0</v>
      </c>
      <c r="CE173" s="9">
        <v>0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v>0</v>
      </c>
      <c r="CN173" s="9">
        <v>0</v>
      </c>
      <c r="CO173" s="9">
        <v>0</v>
      </c>
      <c r="CP173" s="9">
        <v>0</v>
      </c>
      <c r="CQ173" s="9">
        <v>0</v>
      </c>
      <c r="CR173" s="9">
        <v>0</v>
      </c>
      <c r="CS173" s="9">
        <v>0</v>
      </c>
      <c r="CT173" s="9">
        <v>0</v>
      </c>
      <c r="CU173" s="9">
        <v>0</v>
      </c>
      <c r="CV173" s="9">
        <v>0</v>
      </c>
      <c r="CW173" s="9">
        <v>0</v>
      </c>
      <c r="CX173" s="9">
        <v>0</v>
      </c>
      <c r="CY173" s="9">
        <v>0</v>
      </c>
      <c r="CZ173" s="9">
        <v>0</v>
      </c>
    </row>
    <row r="174" spans="1:104" x14ac:dyDescent="0.25">
      <c r="A174" s="9" t="s">
        <v>22</v>
      </c>
      <c r="B174" s="9" t="s">
        <v>20</v>
      </c>
      <c r="C174" s="9" t="s">
        <v>150</v>
      </c>
      <c r="D174" s="9">
        <v>2018</v>
      </c>
      <c r="E174" s="9">
        <v>6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  <c r="BD174" s="9">
        <v>70.424120000000002</v>
      </c>
      <c r="BE174" s="9">
        <v>69.091859999999997</v>
      </c>
      <c r="BF174" s="9">
        <v>68.00027</v>
      </c>
      <c r="BG174" s="9">
        <v>66.864879999999999</v>
      </c>
      <c r="BH174" s="9">
        <v>65.737139999999997</v>
      </c>
      <c r="BI174" s="9">
        <v>64.704539999999994</v>
      </c>
      <c r="BJ174" s="9">
        <v>63.921019999999999</v>
      </c>
      <c r="BK174" s="9">
        <v>64.665520000000001</v>
      </c>
      <c r="BL174" s="9">
        <v>67.974509999999995</v>
      </c>
      <c r="BM174" s="9">
        <v>72.847790000000003</v>
      </c>
      <c r="BN174" s="9">
        <v>77.776340000000005</v>
      </c>
      <c r="BO174" s="9">
        <v>82.205600000000004</v>
      </c>
      <c r="BP174" s="9">
        <v>85.24812</v>
      </c>
      <c r="BQ174" s="9">
        <v>87.137730000000005</v>
      </c>
      <c r="BR174" s="9">
        <v>88.772120000000001</v>
      </c>
      <c r="BS174" s="9">
        <v>89.552670000000006</v>
      </c>
      <c r="BT174" s="9">
        <v>89.989819999999995</v>
      </c>
      <c r="BU174" s="9">
        <v>89.444599999999994</v>
      </c>
      <c r="BV174" s="9">
        <v>88.405190000000005</v>
      </c>
      <c r="BW174" s="9">
        <v>85.955280000000002</v>
      </c>
      <c r="BX174" s="9">
        <v>82.373400000000004</v>
      </c>
      <c r="BY174" s="9">
        <v>77.972849999999994</v>
      </c>
      <c r="BZ174" s="9">
        <v>75.347989999999996</v>
      </c>
      <c r="CA174" s="9">
        <v>73.42501</v>
      </c>
      <c r="CB174" s="9">
        <v>0</v>
      </c>
      <c r="CC174" s="9">
        <v>0</v>
      </c>
      <c r="CD174" s="9">
        <v>0</v>
      </c>
      <c r="CE174" s="9">
        <v>0</v>
      </c>
      <c r="CF174" s="9">
        <v>0</v>
      </c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v>0</v>
      </c>
      <c r="CN174" s="9">
        <v>0</v>
      </c>
      <c r="CO174" s="9">
        <v>0</v>
      </c>
      <c r="CP174" s="9">
        <v>0</v>
      </c>
      <c r="CQ174" s="9">
        <v>0</v>
      </c>
      <c r="CR174" s="9">
        <v>0</v>
      </c>
      <c r="CS174" s="9">
        <v>0</v>
      </c>
      <c r="CT174" s="9">
        <v>0</v>
      </c>
      <c r="CU174" s="9">
        <v>0</v>
      </c>
      <c r="CV174" s="9">
        <v>0</v>
      </c>
      <c r="CW174" s="9">
        <v>0</v>
      </c>
      <c r="CX174" s="9">
        <v>0</v>
      </c>
      <c r="CY174" s="9">
        <v>0</v>
      </c>
      <c r="CZ174" s="9">
        <v>0</v>
      </c>
    </row>
    <row r="175" spans="1:104" x14ac:dyDescent="0.25">
      <c r="A175" s="9" t="s">
        <v>22</v>
      </c>
      <c r="B175" s="9" t="s">
        <v>20</v>
      </c>
      <c r="C175" s="9" t="s">
        <v>150</v>
      </c>
      <c r="D175" s="9">
        <v>2018</v>
      </c>
      <c r="E175" s="9">
        <v>7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  <c r="BD175" s="9">
        <v>77.212940000000003</v>
      </c>
      <c r="BE175" s="9">
        <v>75.922070000000005</v>
      </c>
      <c r="BF175" s="9">
        <v>74.963800000000006</v>
      </c>
      <c r="BG175" s="9">
        <v>74.031790000000001</v>
      </c>
      <c r="BH175" s="9">
        <v>73.048609999999996</v>
      </c>
      <c r="BI175" s="9">
        <v>72.120959999999997</v>
      </c>
      <c r="BJ175" s="9">
        <v>71.400239999999997</v>
      </c>
      <c r="BK175" s="9">
        <v>72.022009999999995</v>
      </c>
      <c r="BL175" s="9">
        <v>74.847089999999994</v>
      </c>
      <c r="BM175" s="9">
        <v>78.839839999999995</v>
      </c>
      <c r="BN175" s="9">
        <v>83.113069999999993</v>
      </c>
      <c r="BO175" s="9">
        <v>86.822270000000003</v>
      </c>
      <c r="BP175" s="9">
        <v>89.581969999999998</v>
      </c>
      <c r="BQ175" s="9">
        <v>91.448319999999995</v>
      </c>
      <c r="BR175" s="9">
        <v>93.020240000000001</v>
      </c>
      <c r="BS175" s="9">
        <v>93.718559999999997</v>
      </c>
      <c r="BT175" s="9">
        <v>93.395529999999994</v>
      </c>
      <c r="BU175" s="9">
        <v>92.409109999999998</v>
      </c>
      <c r="BV175" s="9">
        <v>91.613669999999999</v>
      </c>
      <c r="BW175" s="9">
        <v>90.162400000000005</v>
      </c>
      <c r="BX175" s="9">
        <v>87.511480000000006</v>
      </c>
      <c r="BY175" s="9">
        <v>83.968069999999997</v>
      </c>
      <c r="BZ175" s="9">
        <v>81.439719999999994</v>
      </c>
      <c r="CA175" s="9">
        <v>79.393330000000006</v>
      </c>
      <c r="CB175" s="9">
        <v>0</v>
      </c>
      <c r="CC175" s="9">
        <v>0</v>
      </c>
      <c r="CD175" s="9">
        <v>0</v>
      </c>
      <c r="CE175" s="9">
        <v>0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v>0</v>
      </c>
      <c r="CN175" s="9">
        <v>0</v>
      </c>
      <c r="CO175" s="9">
        <v>0</v>
      </c>
      <c r="CP175" s="9">
        <v>0</v>
      </c>
      <c r="CQ175" s="9">
        <v>0</v>
      </c>
      <c r="CR175" s="9">
        <v>0</v>
      </c>
      <c r="CS175" s="9">
        <v>0</v>
      </c>
      <c r="CT175" s="9">
        <v>0</v>
      </c>
      <c r="CU175" s="9">
        <v>0</v>
      </c>
      <c r="CV175" s="9">
        <v>0</v>
      </c>
      <c r="CW175" s="9">
        <v>0</v>
      </c>
      <c r="CX175" s="9">
        <v>0</v>
      </c>
      <c r="CY175" s="9">
        <v>0</v>
      </c>
      <c r="CZ175" s="9">
        <v>0</v>
      </c>
    </row>
    <row r="176" spans="1:104" x14ac:dyDescent="0.25">
      <c r="A176" s="9" t="s">
        <v>22</v>
      </c>
      <c r="B176" s="9" t="s">
        <v>20</v>
      </c>
      <c r="C176" s="9" t="s">
        <v>150</v>
      </c>
      <c r="D176" s="9">
        <v>2018</v>
      </c>
      <c r="E176" s="9">
        <v>8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75.799509999999998</v>
      </c>
      <c r="BE176" s="9">
        <v>74.61448</v>
      </c>
      <c r="BF176" s="9">
        <v>73.055149999999998</v>
      </c>
      <c r="BG176" s="9">
        <v>71.953860000000006</v>
      </c>
      <c r="BH176" s="9">
        <v>71.159819999999996</v>
      </c>
      <c r="BI176" s="9">
        <v>70.163700000000006</v>
      </c>
      <c r="BJ176" s="9">
        <v>69.505110000000002</v>
      </c>
      <c r="BK176" s="9">
        <v>69.139399999999995</v>
      </c>
      <c r="BL176" s="9">
        <v>71.294610000000006</v>
      </c>
      <c r="BM176" s="9">
        <v>76.394909999999996</v>
      </c>
      <c r="BN176" s="9">
        <v>81.746510000000001</v>
      </c>
      <c r="BO176" s="9">
        <v>86.322900000000004</v>
      </c>
      <c r="BP176" s="9">
        <v>89.693560000000005</v>
      </c>
      <c r="BQ176" s="9">
        <v>92.047749999999994</v>
      </c>
      <c r="BR176" s="9">
        <v>93.664379999999994</v>
      </c>
      <c r="BS176" s="9">
        <v>94.443939999999998</v>
      </c>
      <c r="BT176" s="9">
        <v>94.694050000000004</v>
      </c>
      <c r="BU176" s="9">
        <v>94.099239999999995</v>
      </c>
      <c r="BV176" s="9">
        <v>92.435490000000001</v>
      </c>
      <c r="BW176" s="9">
        <v>89.440899999999999</v>
      </c>
      <c r="BX176" s="9">
        <v>85.394260000000003</v>
      </c>
      <c r="BY176" s="9">
        <v>82.09357</v>
      </c>
      <c r="BZ176" s="9">
        <v>79.88109</v>
      </c>
      <c r="CA176" s="9">
        <v>78.152389999999997</v>
      </c>
      <c r="CB176" s="9">
        <v>0</v>
      </c>
      <c r="CC176" s="9">
        <v>0</v>
      </c>
      <c r="CD176" s="9">
        <v>0</v>
      </c>
      <c r="CE176" s="9">
        <v>0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v>0</v>
      </c>
      <c r="CN176" s="9">
        <v>0</v>
      </c>
      <c r="CO176" s="9">
        <v>0</v>
      </c>
      <c r="CP176" s="9">
        <v>0</v>
      </c>
      <c r="CQ176" s="9">
        <v>0</v>
      </c>
      <c r="CR176" s="9">
        <v>0</v>
      </c>
      <c r="CS176" s="9">
        <v>0</v>
      </c>
      <c r="CT176" s="9">
        <v>0</v>
      </c>
      <c r="CU176" s="9">
        <v>0</v>
      </c>
      <c r="CV176" s="9">
        <v>0</v>
      </c>
      <c r="CW176" s="9">
        <v>0</v>
      </c>
      <c r="CX176" s="9">
        <v>0</v>
      </c>
      <c r="CY176" s="9">
        <v>0</v>
      </c>
      <c r="CZ176" s="9">
        <v>0</v>
      </c>
    </row>
    <row r="177" spans="1:104" x14ac:dyDescent="0.25">
      <c r="A177" s="9" t="s">
        <v>22</v>
      </c>
      <c r="B177" s="9" t="s">
        <v>20</v>
      </c>
      <c r="C177" s="9" t="s">
        <v>150</v>
      </c>
      <c r="D177" s="9">
        <v>2018</v>
      </c>
      <c r="E177" s="9">
        <v>9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  <c r="BD177" s="9">
        <v>74.436350000000004</v>
      </c>
      <c r="BE177" s="9">
        <v>73.229429999999994</v>
      </c>
      <c r="BF177" s="9">
        <v>71.935400000000001</v>
      </c>
      <c r="BG177" s="9">
        <v>70.992580000000004</v>
      </c>
      <c r="BH177" s="9">
        <v>70.068089999999998</v>
      </c>
      <c r="BI177" s="9">
        <v>69.153080000000003</v>
      </c>
      <c r="BJ177" s="9">
        <v>68.747889999999998</v>
      </c>
      <c r="BK177" s="9">
        <v>68.555999999999997</v>
      </c>
      <c r="BL177" s="9">
        <v>70.515789999999996</v>
      </c>
      <c r="BM177" s="9">
        <v>75.032910000000001</v>
      </c>
      <c r="BN177" s="9">
        <v>80.158500000000004</v>
      </c>
      <c r="BO177" s="9">
        <v>84.944370000000006</v>
      </c>
      <c r="BP177" s="9">
        <v>89.079279999999997</v>
      </c>
      <c r="BQ177" s="9">
        <v>91.758899999999997</v>
      </c>
      <c r="BR177" s="9">
        <v>93.43338</v>
      </c>
      <c r="BS177" s="9">
        <v>94.205920000000006</v>
      </c>
      <c r="BT177" s="9">
        <v>94.199330000000003</v>
      </c>
      <c r="BU177" s="9">
        <v>93.530019999999993</v>
      </c>
      <c r="BV177" s="9">
        <v>92.250929999999997</v>
      </c>
      <c r="BW177" s="9">
        <v>89.322929999999999</v>
      </c>
      <c r="BX177" s="9">
        <v>85.495500000000007</v>
      </c>
      <c r="BY177" s="9">
        <v>82.352940000000004</v>
      </c>
      <c r="BZ177" s="9">
        <v>80.071309999999997</v>
      </c>
      <c r="CA177" s="9">
        <v>78.514219999999995</v>
      </c>
      <c r="CB177" s="9">
        <v>0</v>
      </c>
      <c r="CC177" s="9">
        <v>0</v>
      </c>
      <c r="CD177" s="9">
        <v>0</v>
      </c>
      <c r="CE177" s="9">
        <v>0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v>0</v>
      </c>
      <c r="CN177" s="9">
        <v>0</v>
      </c>
      <c r="CO177" s="9">
        <v>0</v>
      </c>
      <c r="CP177" s="9">
        <v>0</v>
      </c>
      <c r="CQ177" s="9">
        <v>0</v>
      </c>
      <c r="CR177" s="9">
        <v>0</v>
      </c>
      <c r="CS177" s="9">
        <v>0</v>
      </c>
      <c r="CT177" s="9">
        <v>0</v>
      </c>
      <c r="CU177" s="9">
        <v>0</v>
      </c>
      <c r="CV177" s="9">
        <v>0</v>
      </c>
      <c r="CW177" s="9">
        <v>0</v>
      </c>
      <c r="CX177" s="9">
        <v>0</v>
      </c>
      <c r="CY177" s="9">
        <v>0</v>
      </c>
      <c r="CZ177" s="9">
        <v>0</v>
      </c>
    </row>
    <row r="178" spans="1:104" x14ac:dyDescent="0.25">
      <c r="A178" s="9" t="s">
        <v>22</v>
      </c>
      <c r="B178" s="9" t="s">
        <v>20</v>
      </c>
      <c r="C178" s="9" t="s">
        <v>150</v>
      </c>
      <c r="D178" s="9">
        <v>2018</v>
      </c>
      <c r="E178" s="9">
        <v>10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  <c r="BD178" s="9">
        <v>65.697329999999994</v>
      </c>
      <c r="BE178" s="9">
        <v>64.42756</v>
      </c>
      <c r="BF178" s="9">
        <v>63.402259999999998</v>
      </c>
      <c r="BG178" s="9">
        <v>62.42109</v>
      </c>
      <c r="BH178" s="9">
        <v>61.588889999999999</v>
      </c>
      <c r="BI178" s="9">
        <v>60.845570000000002</v>
      </c>
      <c r="BJ178" s="9">
        <v>60.122909999999997</v>
      </c>
      <c r="BK178" s="9">
        <v>59.797229999999999</v>
      </c>
      <c r="BL178" s="9">
        <v>60.832920000000001</v>
      </c>
      <c r="BM178" s="9">
        <v>64.889330000000001</v>
      </c>
      <c r="BN178" s="9">
        <v>70.655810000000002</v>
      </c>
      <c r="BO178" s="9">
        <v>76.957049999999995</v>
      </c>
      <c r="BP178" s="9">
        <v>82.457459999999998</v>
      </c>
      <c r="BQ178" s="9">
        <v>85.712389999999999</v>
      </c>
      <c r="BR178" s="9">
        <v>86.961079999999995</v>
      </c>
      <c r="BS178" s="9">
        <v>87.858469999999997</v>
      </c>
      <c r="BT178" s="9">
        <v>88.218710000000002</v>
      </c>
      <c r="BU178" s="9">
        <v>87.508250000000004</v>
      </c>
      <c r="BV178" s="9">
        <v>85.165210000000002</v>
      </c>
      <c r="BW178" s="9">
        <v>80.680000000000007</v>
      </c>
      <c r="BX178" s="9">
        <v>76.880260000000007</v>
      </c>
      <c r="BY178" s="9">
        <v>73.907120000000006</v>
      </c>
      <c r="BZ178" s="9">
        <v>71.334239999999994</v>
      </c>
      <c r="CA178" s="9">
        <v>69.294359999999998</v>
      </c>
      <c r="CB178" s="9">
        <v>0</v>
      </c>
      <c r="CC178" s="9">
        <v>0</v>
      </c>
      <c r="CD178" s="9">
        <v>0</v>
      </c>
      <c r="CE178" s="9">
        <v>0</v>
      </c>
      <c r="CF178" s="9">
        <v>0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v>0</v>
      </c>
      <c r="CN178" s="9">
        <v>0</v>
      </c>
      <c r="CO178" s="9">
        <v>0</v>
      </c>
      <c r="CP178" s="9">
        <v>0</v>
      </c>
      <c r="CQ178" s="9">
        <v>0</v>
      </c>
      <c r="CR178" s="9">
        <v>0</v>
      </c>
      <c r="CS178" s="9">
        <v>0</v>
      </c>
      <c r="CT178" s="9">
        <v>0</v>
      </c>
      <c r="CU178" s="9">
        <v>0</v>
      </c>
      <c r="CV178" s="9">
        <v>0</v>
      </c>
      <c r="CW178" s="9">
        <v>0</v>
      </c>
      <c r="CX178" s="9">
        <v>0</v>
      </c>
      <c r="CY178" s="9">
        <v>0</v>
      </c>
      <c r="CZ178" s="9">
        <v>0</v>
      </c>
    </row>
    <row r="179" spans="1:104" x14ac:dyDescent="0.25">
      <c r="A179" s="9" t="s">
        <v>22</v>
      </c>
      <c r="B179" s="9" t="s">
        <v>20</v>
      </c>
      <c r="C179" s="9" t="s">
        <v>150</v>
      </c>
      <c r="D179" s="9">
        <v>2018</v>
      </c>
      <c r="E179" s="9">
        <v>11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  <c r="BD179" s="9">
        <v>56.896419999999999</v>
      </c>
      <c r="BE179" s="9">
        <v>55.912379999999999</v>
      </c>
      <c r="BF179" s="9">
        <v>55.398670000000003</v>
      </c>
      <c r="BG179" s="9">
        <v>54.813459999999999</v>
      </c>
      <c r="BH179" s="9">
        <v>53.744030000000002</v>
      </c>
      <c r="BI179" s="9">
        <v>52.907710000000002</v>
      </c>
      <c r="BJ179" s="9">
        <v>52.874029999999998</v>
      </c>
      <c r="BK179" s="9">
        <v>52.68291</v>
      </c>
      <c r="BL179" s="9">
        <v>55.296419999999998</v>
      </c>
      <c r="BM179" s="9">
        <v>59.307519999999997</v>
      </c>
      <c r="BN179" s="9">
        <v>63.984859999999998</v>
      </c>
      <c r="BO179" s="9">
        <v>68.585300000000004</v>
      </c>
      <c r="BP179" s="9">
        <v>71.482650000000007</v>
      </c>
      <c r="BQ179" s="9">
        <v>73.135620000000003</v>
      </c>
      <c r="BR179" s="9">
        <v>74.201319999999996</v>
      </c>
      <c r="BS179" s="9">
        <v>74.264960000000002</v>
      </c>
      <c r="BT179" s="9">
        <v>72.755070000000003</v>
      </c>
      <c r="BU179" s="9">
        <v>69.953029999999998</v>
      </c>
      <c r="BV179" s="9">
        <v>66.766890000000004</v>
      </c>
      <c r="BW179" s="9">
        <v>64.312880000000007</v>
      </c>
      <c r="BX179" s="9">
        <v>62.459820000000001</v>
      </c>
      <c r="BY179" s="9">
        <v>61.171840000000003</v>
      </c>
      <c r="BZ179" s="9">
        <v>60.026389999999999</v>
      </c>
      <c r="CA179" s="9">
        <v>59.184820000000002</v>
      </c>
      <c r="CB179" s="9">
        <v>0</v>
      </c>
      <c r="CC179" s="9">
        <v>0</v>
      </c>
      <c r="CD179" s="9">
        <v>0</v>
      </c>
      <c r="CE179" s="9">
        <v>0</v>
      </c>
      <c r="CF179" s="9">
        <v>0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v>0</v>
      </c>
      <c r="CN179" s="9">
        <v>0</v>
      </c>
      <c r="CO179" s="9">
        <v>0</v>
      </c>
      <c r="CP179" s="9">
        <v>0</v>
      </c>
      <c r="CQ179" s="9">
        <v>0</v>
      </c>
      <c r="CR179" s="9">
        <v>0</v>
      </c>
      <c r="CS179" s="9">
        <v>0</v>
      </c>
      <c r="CT179" s="9">
        <v>0</v>
      </c>
      <c r="CU179" s="9">
        <v>0</v>
      </c>
      <c r="CV179" s="9">
        <v>0</v>
      </c>
      <c r="CW179" s="9">
        <v>0</v>
      </c>
      <c r="CX179" s="9">
        <v>0</v>
      </c>
      <c r="CY179" s="9">
        <v>0</v>
      </c>
      <c r="CZ179" s="9">
        <v>0</v>
      </c>
    </row>
    <row r="180" spans="1:104" x14ac:dyDescent="0.25">
      <c r="A180" s="9" t="s">
        <v>22</v>
      </c>
      <c r="B180" s="9" t="s">
        <v>20</v>
      </c>
      <c r="C180" s="9" t="s">
        <v>150</v>
      </c>
      <c r="D180" s="9">
        <v>2018</v>
      </c>
      <c r="E180" s="9">
        <v>12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  <c r="BD180" s="9">
        <v>48.871169999999999</v>
      </c>
      <c r="BE180" s="9">
        <v>48.041150000000002</v>
      </c>
      <c r="BF180" s="9">
        <v>47.39302</v>
      </c>
      <c r="BG180" s="9">
        <v>46.860660000000003</v>
      </c>
      <c r="BH180" s="9">
        <v>46.293700000000001</v>
      </c>
      <c r="BI180" s="9">
        <v>45.717280000000002</v>
      </c>
      <c r="BJ180" s="9">
        <v>45.272649999999999</v>
      </c>
      <c r="BK180" s="9">
        <v>45.14622</v>
      </c>
      <c r="BL180" s="9">
        <v>45.700069999999997</v>
      </c>
      <c r="BM180" s="9">
        <v>48.727829999999997</v>
      </c>
      <c r="BN180" s="9">
        <v>52.249299999999998</v>
      </c>
      <c r="BO180" s="9">
        <v>55.466619999999999</v>
      </c>
      <c r="BP180" s="9">
        <v>57.705100000000002</v>
      </c>
      <c r="BQ180" s="9">
        <v>58.95646</v>
      </c>
      <c r="BR180" s="9">
        <v>59.735680000000002</v>
      </c>
      <c r="BS180" s="9">
        <v>60.080350000000003</v>
      </c>
      <c r="BT180" s="9">
        <v>59.647309999999997</v>
      </c>
      <c r="BU180" s="9">
        <v>57.57667</v>
      </c>
      <c r="BV180" s="9">
        <v>54.896790000000003</v>
      </c>
      <c r="BW180" s="9">
        <v>52.717179999999999</v>
      </c>
      <c r="BX180" s="9">
        <v>51.00356</v>
      </c>
      <c r="BY180" s="9">
        <v>49.053539999999998</v>
      </c>
      <c r="BZ180" s="9">
        <v>47.406619999999997</v>
      </c>
      <c r="CA180" s="9">
        <v>46.094749999999998</v>
      </c>
      <c r="CB180" s="9">
        <v>0</v>
      </c>
      <c r="CC180" s="9">
        <v>0</v>
      </c>
      <c r="CD180" s="9">
        <v>0</v>
      </c>
      <c r="CE180" s="9">
        <v>0</v>
      </c>
      <c r="CF180" s="9">
        <v>0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v>0</v>
      </c>
      <c r="CN180" s="9">
        <v>0</v>
      </c>
      <c r="CO180" s="9">
        <v>0</v>
      </c>
      <c r="CP180" s="9">
        <v>0</v>
      </c>
      <c r="CQ180" s="9">
        <v>0</v>
      </c>
      <c r="CR180" s="9">
        <v>0</v>
      </c>
      <c r="CS180" s="9">
        <v>0</v>
      </c>
      <c r="CT180" s="9">
        <v>0</v>
      </c>
      <c r="CU180" s="9">
        <v>0</v>
      </c>
      <c r="CV180" s="9">
        <v>0</v>
      </c>
      <c r="CW180" s="9">
        <v>0</v>
      </c>
      <c r="CX180" s="9">
        <v>0</v>
      </c>
      <c r="CY180" s="9">
        <v>0</v>
      </c>
      <c r="CZ180" s="9">
        <v>0</v>
      </c>
    </row>
    <row r="181" spans="1:104" x14ac:dyDescent="0.25">
      <c r="A181" s="9" t="s">
        <v>22</v>
      </c>
      <c r="B181" s="9" t="s">
        <v>20</v>
      </c>
      <c r="C181" s="9" t="s">
        <v>150</v>
      </c>
      <c r="D181" s="9">
        <v>2019</v>
      </c>
      <c r="E181" s="9">
        <v>1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  <c r="BC181" s="9">
        <v>0</v>
      </c>
      <c r="BD181" s="9">
        <v>44.643140000000002</v>
      </c>
      <c r="BE181" s="9">
        <v>43.973059999999997</v>
      </c>
      <c r="BF181" s="9">
        <v>43.338720000000002</v>
      </c>
      <c r="BG181" s="9">
        <v>42.843200000000003</v>
      </c>
      <c r="BH181" s="9">
        <v>42.320430000000002</v>
      </c>
      <c r="BI181" s="9">
        <v>42.078139999999998</v>
      </c>
      <c r="BJ181" s="9">
        <v>41.814720000000001</v>
      </c>
      <c r="BK181" s="9">
        <v>41.48639</v>
      </c>
      <c r="BL181" s="9">
        <v>41.653320000000001</v>
      </c>
      <c r="BM181" s="9">
        <v>43.500709999999998</v>
      </c>
      <c r="BN181" s="9">
        <v>46.684750000000001</v>
      </c>
      <c r="BO181" s="9">
        <v>49.531300000000002</v>
      </c>
      <c r="BP181" s="9">
        <v>51.55838</v>
      </c>
      <c r="BQ181" s="9">
        <v>52.989609999999999</v>
      </c>
      <c r="BR181" s="9">
        <v>53.964370000000002</v>
      </c>
      <c r="BS181" s="9">
        <v>54.434199999999997</v>
      </c>
      <c r="BT181" s="9">
        <v>54.234760000000001</v>
      </c>
      <c r="BU181" s="9">
        <v>52.886040000000001</v>
      </c>
      <c r="BV181" s="9">
        <v>51.01493</v>
      </c>
      <c r="BW181" s="9">
        <v>49.622219999999999</v>
      </c>
      <c r="BX181" s="9">
        <v>48.513660000000002</v>
      </c>
      <c r="BY181" s="9">
        <v>47.606050000000003</v>
      </c>
      <c r="BZ181" s="9">
        <v>46.662109999999998</v>
      </c>
      <c r="CA181" s="9">
        <v>45.791469999999997</v>
      </c>
      <c r="CB181" s="9">
        <v>0</v>
      </c>
      <c r="CC181" s="9">
        <v>0</v>
      </c>
      <c r="CD181" s="9">
        <v>0</v>
      </c>
      <c r="CE181" s="9">
        <v>0</v>
      </c>
      <c r="CF181" s="9">
        <v>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v>0</v>
      </c>
      <c r="CN181" s="9">
        <v>0</v>
      </c>
      <c r="CO181" s="9">
        <v>0</v>
      </c>
      <c r="CP181" s="9">
        <v>0</v>
      </c>
      <c r="CQ181" s="9">
        <v>0</v>
      </c>
      <c r="CR181" s="9">
        <v>0</v>
      </c>
      <c r="CS181" s="9">
        <v>0</v>
      </c>
      <c r="CT181" s="9">
        <v>0</v>
      </c>
      <c r="CU181" s="9">
        <v>0</v>
      </c>
      <c r="CV181" s="9">
        <v>0</v>
      </c>
      <c r="CW181" s="9">
        <v>0</v>
      </c>
      <c r="CX181" s="9">
        <v>0</v>
      </c>
      <c r="CY181" s="9">
        <v>0</v>
      </c>
      <c r="CZ181" s="9">
        <v>0</v>
      </c>
    </row>
    <row r="182" spans="1:104" x14ac:dyDescent="0.25">
      <c r="A182" s="9" t="s">
        <v>22</v>
      </c>
      <c r="B182" s="9" t="s">
        <v>20</v>
      </c>
      <c r="C182" s="9" t="s">
        <v>150</v>
      </c>
      <c r="D182" s="9">
        <v>2019</v>
      </c>
      <c r="E182" s="9">
        <v>2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  <c r="BD182" s="9">
        <v>48.728209999999997</v>
      </c>
      <c r="BE182" s="9">
        <v>48.366259999999997</v>
      </c>
      <c r="BF182" s="9">
        <v>48.033810000000003</v>
      </c>
      <c r="BG182" s="9">
        <v>47.696120000000001</v>
      </c>
      <c r="BH182" s="9">
        <v>47.231760000000001</v>
      </c>
      <c r="BI182" s="9">
        <v>46.944070000000004</v>
      </c>
      <c r="BJ182" s="9">
        <v>46.792929999999998</v>
      </c>
      <c r="BK182" s="9">
        <v>46.693420000000003</v>
      </c>
      <c r="BL182" s="9">
        <v>47.040759999999999</v>
      </c>
      <c r="BM182" s="9">
        <v>48.734780000000001</v>
      </c>
      <c r="BN182" s="9">
        <v>50.825839999999999</v>
      </c>
      <c r="BO182" s="9">
        <v>52.812469999999998</v>
      </c>
      <c r="BP182" s="9">
        <v>53.582549999999998</v>
      </c>
      <c r="BQ182" s="9">
        <v>53.596069999999997</v>
      </c>
      <c r="BR182" s="9">
        <v>53.669739999999997</v>
      </c>
      <c r="BS182" s="9">
        <v>53.338070000000002</v>
      </c>
      <c r="BT182" s="9">
        <v>53.055959999999999</v>
      </c>
      <c r="BU182" s="9">
        <v>52.012909999999998</v>
      </c>
      <c r="BV182" s="9">
        <v>50.758110000000002</v>
      </c>
      <c r="BW182" s="9">
        <v>49.45111</v>
      </c>
      <c r="BX182" s="9">
        <v>48.234050000000003</v>
      </c>
      <c r="BY182" s="9">
        <v>47.420920000000002</v>
      </c>
      <c r="BZ182" s="9">
        <v>46.241280000000003</v>
      </c>
      <c r="CA182" s="9">
        <v>45.290430000000001</v>
      </c>
      <c r="CB182" s="9">
        <v>0</v>
      </c>
      <c r="CC182" s="9">
        <v>0</v>
      </c>
      <c r="CD182" s="9">
        <v>0</v>
      </c>
      <c r="CE182" s="9">
        <v>0</v>
      </c>
      <c r="CF182" s="9">
        <v>0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v>0</v>
      </c>
      <c r="CN182" s="9">
        <v>0</v>
      </c>
      <c r="CO182" s="9">
        <v>0</v>
      </c>
      <c r="CP182" s="9">
        <v>0</v>
      </c>
      <c r="CQ182" s="9">
        <v>0</v>
      </c>
      <c r="CR182" s="9">
        <v>0</v>
      </c>
      <c r="CS182" s="9">
        <v>0</v>
      </c>
      <c r="CT182" s="9">
        <v>0</v>
      </c>
      <c r="CU182" s="9">
        <v>0</v>
      </c>
      <c r="CV182" s="9">
        <v>0</v>
      </c>
      <c r="CW182" s="9">
        <v>0</v>
      </c>
      <c r="CX182" s="9">
        <v>0</v>
      </c>
      <c r="CY182" s="9">
        <v>0</v>
      </c>
      <c r="CZ182" s="9">
        <v>0</v>
      </c>
    </row>
    <row r="183" spans="1:104" x14ac:dyDescent="0.25">
      <c r="A183" s="9" t="s">
        <v>22</v>
      </c>
      <c r="B183" s="9" t="s">
        <v>20</v>
      </c>
      <c r="C183" s="9" t="s">
        <v>150</v>
      </c>
      <c r="D183" s="9">
        <v>2019</v>
      </c>
      <c r="E183" s="9">
        <v>3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48.45937</v>
      </c>
      <c r="BE183" s="9">
        <v>47.630659999999999</v>
      </c>
      <c r="BF183" s="9">
        <v>46.934530000000002</v>
      </c>
      <c r="BG183" s="9">
        <v>46.496589999999998</v>
      </c>
      <c r="BH183" s="9">
        <v>46.111510000000003</v>
      </c>
      <c r="BI183" s="9">
        <v>45.594499999999996</v>
      </c>
      <c r="BJ183" s="9">
        <v>45.11224</v>
      </c>
      <c r="BK183" s="9">
        <v>44.875340000000001</v>
      </c>
      <c r="BL183" s="9">
        <v>46.860259999999997</v>
      </c>
      <c r="BM183" s="9">
        <v>49.43627</v>
      </c>
      <c r="BN183" s="9">
        <v>51.997489999999999</v>
      </c>
      <c r="BO183" s="9">
        <v>53.948999999999998</v>
      </c>
      <c r="BP183" s="9">
        <v>55.294490000000003</v>
      </c>
      <c r="BQ183" s="9">
        <v>56.321860000000001</v>
      </c>
      <c r="BR183" s="9">
        <v>56.765090000000001</v>
      </c>
      <c r="BS183" s="9">
        <v>57.169289999999997</v>
      </c>
      <c r="BT183" s="9">
        <v>56.98686</v>
      </c>
      <c r="BU183" s="9">
        <v>56.465609999999998</v>
      </c>
      <c r="BV183" s="9">
        <v>54.970149999999997</v>
      </c>
      <c r="BW183" s="9">
        <v>52.752319999999997</v>
      </c>
      <c r="BX183" s="9">
        <v>51.31044</v>
      </c>
      <c r="BY183" s="9">
        <v>50.088659999999997</v>
      </c>
      <c r="BZ183" s="9">
        <v>49.169199999999996</v>
      </c>
      <c r="CA183" s="9">
        <v>48.322090000000003</v>
      </c>
      <c r="CB183" s="9">
        <v>0</v>
      </c>
      <c r="CC183" s="9">
        <v>0</v>
      </c>
      <c r="CD183" s="9">
        <v>0</v>
      </c>
      <c r="CE183" s="9">
        <v>0</v>
      </c>
      <c r="CF183" s="9">
        <v>0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v>0</v>
      </c>
      <c r="CN183" s="9">
        <v>0</v>
      </c>
      <c r="CO183" s="9">
        <v>0</v>
      </c>
      <c r="CP183" s="9">
        <v>0</v>
      </c>
      <c r="CQ183" s="9">
        <v>0</v>
      </c>
      <c r="CR183" s="9">
        <v>0</v>
      </c>
      <c r="CS183" s="9">
        <v>0</v>
      </c>
      <c r="CT183" s="9">
        <v>0</v>
      </c>
      <c r="CU183" s="9">
        <v>0</v>
      </c>
      <c r="CV183" s="9">
        <v>0</v>
      </c>
      <c r="CW183" s="9">
        <v>0</v>
      </c>
      <c r="CX183" s="9">
        <v>0</v>
      </c>
      <c r="CY183" s="9">
        <v>0</v>
      </c>
      <c r="CZ183" s="9">
        <v>0</v>
      </c>
    </row>
    <row r="184" spans="1:104" x14ac:dyDescent="0.25">
      <c r="A184" s="9" t="s">
        <v>22</v>
      </c>
      <c r="B184" s="9" t="s">
        <v>20</v>
      </c>
      <c r="C184" s="9" t="s">
        <v>150</v>
      </c>
      <c r="D184" s="9">
        <v>2019</v>
      </c>
      <c r="E184" s="9">
        <v>4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  <c r="BD184" s="9">
        <v>63.424799999999998</v>
      </c>
      <c r="BE184" s="9">
        <v>62.081159999999997</v>
      </c>
      <c r="BF184" s="9">
        <v>60.54692</v>
      </c>
      <c r="BG184" s="9">
        <v>59.362580000000001</v>
      </c>
      <c r="BH184" s="9">
        <v>58.26932</v>
      </c>
      <c r="BI184" s="9">
        <v>57.478189999999998</v>
      </c>
      <c r="BJ184" s="9">
        <v>56.80247</v>
      </c>
      <c r="BK184" s="9">
        <v>56.554180000000002</v>
      </c>
      <c r="BL184" s="9">
        <v>58.977849999999997</v>
      </c>
      <c r="BM184" s="9">
        <v>63.054270000000002</v>
      </c>
      <c r="BN184" s="9">
        <v>67.993920000000003</v>
      </c>
      <c r="BO184" s="9">
        <v>72.448070000000001</v>
      </c>
      <c r="BP184" s="9">
        <v>75.979179999999999</v>
      </c>
      <c r="BQ184" s="9">
        <v>78.643219999999999</v>
      </c>
      <c r="BR184" s="9">
        <v>80.294210000000007</v>
      </c>
      <c r="BS184" s="9">
        <v>81.219430000000003</v>
      </c>
      <c r="BT184" s="9">
        <v>81.483900000000006</v>
      </c>
      <c r="BU184" s="9">
        <v>81.060969999999998</v>
      </c>
      <c r="BV184" s="9">
        <v>79.50291</v>
      </c>
      <c r="BW184" s="9">
        <v>76.930419999999998</v>
      </c>
      <c r="BX184" s="9">
        <v>73.21593</v>
      </c>
      <c r="BY184" s="9">
        <v>70.226169999999996</v>
      </c>
      <c r="BZ184" s="9">
        <v>67.816069999999996</v>
      </c>
      <c r="CA184" s="9">
        <v>65.397580000000005</v>
      </c>
      <c r="CB184" s="9">
        <v>0</v>
      </c>
      <c r="CC184" s="9">
        <v>0</v>
      </c>
      <c r="CD184" s="9">
        <v>0</v>
      </c>
      <c r="CE184" s="9">
        <v>0</v>
      </c>
      <c r="CF184" s="9">
        <v>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v>0</v>
      </c>
      <c r="CN184" s="9">
        <v>0</v>
      </c>
      <c r="CO184" s="9">
        <v>0</v>
      </c>
      <c r="CP184" s="9">
        <v>0</v>
      </c>
      <c r="CQ184" s="9">
        <v>0</v>
      </c>
      <c r="CR184" s="9">
        <v>0</v>
      </c>
      <c r="CS184" s="9">
        <v>0</v>
      </c>
      <c r="CT184" s="9">
        <v>0</v>
      </c>
      <c r="CU184" s="9">
        <v>0</v>
      </c>
      <c r="CV184" s="9">
        <v>0</v>
      </c>
      <c r="CW184" s="9">
        <v>0</v>
      </c>
      <c r="CX184" s="9">
        <v>0</v>
      </c>
      <c r="CY184" s="9">
        <v>0</v>
      </c>
      <c r="CZ184" s="9">
        <v>0</v>
      </c>
    </row>
    <row r="185" spans="1:104" x14ac:dyDescent="0.25">
      <c r="A185" s="9" t="s">
        <v>22</v>
      </c>
      <c r="B185" s="9" t="s">
        <v>20</v>
      </c>
      <c r="C185" s="9" t="s">
        <v>150</v>
      </c>
      <c r="D185" s="9">
        <v>2019</v>
      </c>
      <c r="E185" s="9">
        <v>5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  <c r="BD185" s="9">
        <v>66.160640000000001</v>
      </c>
      <c r="BE185" s="9">
        <v>65.156480000000002</v>
      </c>
      <c r="BF185" s="9">
        <v>64.387259999999998</v>
      </c>
      <c r="BG185" s="9">
        <v>63.303570000000001</v>
      </c>
      <c r="BH185" s="9">
        <v>62.22945</v>
      </c>
      <c r="BI185" s="9">
        <v>61.452129999999997</v>
      </c>
      <c r="BJ185" s="9">
        <v>60.854750000000003</v>
      </c>
      <c r="BK185" s="9">
        <v>61.130119999999998</v>
      </c>
      <c r="BL185" s="9">
        <v>63.197360000000003</v>
      </c>
      <c r="BM185" s="9">
        <v>67.036490000000001</v>
      </c>
      <c r="BN185" s="9">
        <v>71.339240000000004</v>
      </c>
      <c r="BO185" s="9">
        <v>75.423349999999999</v>
      </c>
      <c r="BP185" s="9">
        <v>79.160539999999997</v>
      </c>
      <c r="BQ185" s="9">
        <v>82.122140000000002</v>
      </c>
      <c r="BR185" s="9">
        <v>83.546859999999995</v>
      </c>
      <c r="BS185" s="9">
        <v>84.195670000000007</v>
      </c>
      <c r="BT185" s="9">
        <v>84.342439999999996</v>
      </c>
      <c r="BU185" s="9">
        <v>83.144869999999997</v>
      </c>
      <c r="BV185" s="9">
        <v>81.281999999999996</v>
      </c>
      <c r="BW185" s="9">
        <v>78.699590000000001</v>
      </c>
      <c r="BX185" s="9">
        <v>75.161529999999999</v>
      </c>
      <c r="BY185" s="9">
        <v>71.992590000000007</v>
      </c>
      <c r="BZ185" s="9">
        <v>69.598529999999997</v>
      </c>
      <c r="CA185" s="9">
        <v>67.964489999999998</v>
      </c>
      <c r="CB185" s="9">
        <v>0</v>
      </c>
      <c r="CC185" s="9">
        <v>0</v>
      </c>
      <c r="CD185" s="9">
        <v>0</v>
      </c>
      <c r="CE185" s="9">
        <v>0</v>
      </c>
      <c r="CF185" s="9">
        <v>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v>0</v>
      </c>
      <c r="CN185" s="9">
        <v>0</v>
      </c>
      <c r="CO185" s="9">
        <v>0</v>
      </c>
      <c r="CP185" s="9">
        <v>0</v>
      </c>
      <c r="CQ185" s="9">
        <v>0</v>
      </c>
      <c r="CR185" s="9">
        <v>0</v>
      </c>
      <c r="CS185" s="9">
        <v>0</v>
      </c>
      <c r="CT185" s="9">
        <v>0</v>
      </c>
      <c r="CU185" s="9">
        <v>0</v>
      </c>
      <c r="CV185" s="9">
        <v>0</v>
      </c>
      <c r="CW185" s="9">
        <v>0</v>
      </c>
      <c r="CX185" s="9">
        <v>0</v>
      </c>
      <c r="CY185" s="9">
        <v>0</v>
      </c>
      <c r="CZ185" s="9">
        <v>0</v>
      </c>
    </row>
    <row r="186" spans="1:104" x14ac:dyDescent="0.25">
      <c r="A186" s="9" t="s">
        <v>22</v>
      </c>
      <c r="B186" s="9" t="s">
        <v>20</v>
      </c>
      <c r="C186" s="9" t="s">
        <v>150</v>
      </c>
      <c r="D186" s="9">
        <v>2019</v>
      </c>
      <c r="E186" s="9">
        <v>6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70.424120000000002</v>
      </c>
      <c r="BE186" s="9">
        <v>69.091859999999997</v>
      </c>
      <c r="BF186" s="9">
        <v>68.00027</v>
      </c>
      <c r="BG186" s="9">
        <v>66.864879999999999</v>
      </c>
      <c r="BH186" s="9">
        <v>65.737139999999997</v>
      </c>
      <c r="BI186" s="9">
        <v>64.704539999999994</v>
      </c>
      <c r="BJ186" s="9">
        <v>63.921019999999999</v>
      </c>
      <c r="BK186" s="9">
        <v>64.665520000000001</v>
      </c>
      <c r="BL186" s="9">
        <v>67.974509999999995</v>
      </c>
      <c r="BM186" s="9">
        <v>72.847790000000003</v>
      </c>
      <c r="BN186" s="9">
        <v>77.776340000000005</v>
      </c>
      <c r="BO186" s="9">
        <v>82.205600000000004</v>
      </c>
      <c r="BP186" s="9">
        <v>85.24812</v>
      </c>
      <c r="BQ186" s="9">
        <v>87.137730000000005</v>
      </c>
      <c r="BR186" s="9">
        <v>88.772120000000001</v>
      </c>
      <c r="BS186" s="9">
        <v>89.552670000000006</v>
      </c>
      <c r="BT186" s="9">
        <v>89.989819999999995</v>
      </c>
      <c r="BU186" s="9">
        <v>89.444599999999994</v>
      </c>
      <c r="BV186" s="9">
        <v>88.405190000000005</v>
      </c>
      <c r="BW186" s="9">
        <v>85.955280000000002</v>
      </c>
      <c r="BX186" s="9">
        <v>82.373400000000004</v>
      </c>
      <c r="BY186" s="9">
        <v>77.972849999999994</v>
      </c>
      <c r="BZ186" s="9">
        <v>75.347989999999996</v>
      </c>
      <c r="CA186" s="9">
        <v>73.42501</v>
      </c>
      <c r="CB186" s="9">
        <v>0</v>
      </c>
      <c r="CC186" s="9">
        <v>0</v>
      </c>
      <c r="CD186" s="9">
        <v>0</v>
      </c>
      <c r="CE186" s="9">
        <v>0</v>
      </c>
      <c r="CF186" s="9">
        <v>0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v>0</v>
      </c>
      <c r="CN186" s="9">
        <v>0</v>
      </c>
      <c r="CO186" s="9">
        <v>0</v>
      </c>
      <c r="CP186" s="9">
        <v>0</v>
      </c>
      <c r="CQ186" s="9">
        <v>0</v>
      </c>
      <c r="CR186" s="9">
        <v>0</v>
      </c>
      <c r="CS186" s="9">
        <v>0</v>
      </c>
      <c r="CT186" s="9">
        <v>0</v>
      </c>
      <c r="CU186" s="9">
        <v>0</v>
      </c>
      <c r="CV186" s="9">
        <v>0</v>
      </c>
      <c r="CW186" s="9">
        <v>0</v>
      </c>
      <c r="CX186" s="9">
        <v>0</v>
      </c>
      <c r="CY186" s="9">
        <v>0</v>
      </c>
      <c r="CZ186" s="9">
        <v>0</v>
      </c>
    </row>
    <row r="187" spans="1:104" x14ac:dyDescent="0.25">
      <c r="A187" s="9" t="s">
        <v>22</v>
      </c>
      <c r="B187" s="9" t="s">
        <v>20</v>
      </c>
      <c r="C187" s="9" t="s">
        <v>150</v>
      </c>
      <c r="D187" s="9">
        <v>2019</v>
      </c>
      <c r="E187" s="9">
        <v>7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77.212940000000003</v>
      </c>
      <c r="BE187" s="9">
        <v>75.922070000000005</v>
      </c>
      <c r="BF187" s="9">
        <v>74.963800000000006</v>
      </c>
      <c r="BG187" s="9">
        <v>74.031790000000001</v>
      </c>
      <c r="BH187" s="9">
        <v>73.048609999999996</v>
      </c>
      <c r="BI187" s="9">
        <v>72.120959999999997</v>
      </c>
      <c r="BJ187" s="9">
        <v>71.400239999999997</v>
      </c>
      <c r="BK187" s="9">
        <v>72.022009999999995</v>
      </c>
      <c r="BL187" s="9">
        <v>74.847089999999994</v>
      </c>
      <c r="BM187" s="9">
        <v>78.839839999999995</v>
      </c>
      <c r="BN187" s="9">
        <v>83.113069999999993</v>
      </c>
      <c r="BO187" s="9">
        <v>86.822270000000003</v>
      </c>
      <c r="BP187" s="9">
        <v>89.581969999999998</v>
      </c>
      <c r="BQ187" s="9">
        <v>91.448319999999995</v>
      </c>
      <c r="BR187" s="9">
        <v>93.020240000000001</v>
      </c>
      <c r="BS187" s="9">
        <v>93.718559999999997</v>
      </c>
      <c r="BT187" s="9">
        <v>93.395529999999994</v>
      </c>
      <c r="BU187" s="9">
        <v>92.409109999999998</v>
      </c>
      <c r="BV187" s="9">
        <v>91.613669999999999</v>
      </c>
      <c r="BW187" s="9">
        <v>90.162400000000005</v>
      </c>
      <c r="BX187" s="9">
        <v>87.511480000000006</v>
      </c>
      <c r="BY187" s="9">
        <v>83.968069999999997</v>
      </c>
      <c r="BZ187" s="9">
        <v>81.439719999999994</v>
      </c>
      <c r="CA187" s="9">
        <v>79.393330000000006</v>
      </c>
      <c r="CB187" s="9">
        <v>0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>
        <v>0</v>
      </c>
      <c r="CV187" s="9">
        <v>0</v>
      </c>
      <c r="CW187" s="9">
        <v>0</v>
      </c>
      <c r="CX187" s="9">
        <v>0</v>
      </c>
      <c r="CY187" s="9">
        <v>0</v>
      </c>
      <c r="CZ187" s="9">
        <v>0</v>
      </c>
    </row>
    <row r="188" spans="1:104" x14ac:dyDescent="0.25">
      <c r="A188" s="9" t="s">
        <v>22</v>
      </c>
      <c r="B188" s="9" t="s">
        <v>20</v>
      </c>
      <c r="C188" s="9" t="s">
        <v>150</v>
      </c>
      <c r="D188" s="9">
        <v>2019</v>
      </c>
      <c r="E188" s="9">
        <v>8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75.799509999999998</v>
      </c>
      <c r="BE188" s="9">
        <v>74.61448</v>
      </c>
      <c r="BF188" s="9">
        <v>73.055149999999998</v>
      </c>
      <c r="BG188" s="9">
        <v>71.953860000000006</v>
      </c>
      <c r="BH188" s="9">
        <v>71.159819999999996</v>
      </c>
      <c r="BI188" s="9">
        <v>70.163700000000006</v>
      </c>
      <c r="BJ188" s="9">
        <v>69.505110000000002</v>
      </c>
      <c r="BK188" s="9">
        <v>69.139399999999995</v>
      </c>
      <c r="BL188" s="9">
        <v>71.294610000000006</v>
      </c>
      <c r="BM188" s="9">
        <v>76.394909999999996</v>
      </c>
      <c r="BN188" s="9">
        <v>81.746510000000001</v>
      </c>
      <c r="BO188" s="9">
        <v>86.322900000000004</v>
      </c>
      <c r="BP188" s="9">
        <v>89.693560000000005</v>
      </c>
      <c r="BQ188" s="9">
        <v>92.047749999999994</v>
      </c>
      <c r="BR188" s="9">
        <v>93.664379999999994</v>
      </c>
      <c r="BS188" s="9">
        <v>94.443939999999998</v>
      </c>
      <c r="BT188" s="9">
        <v>94.694050000000004</v>
      </c>
      <c r="BU188" s="9">
        <v>94.099239999999995</v>
      </c>
      <c r="BV188" s="9">
        <v>92.435490000000001</v>
      </c>
      <c r="BW188" s="9">
        <v>89.440899999999999</v>
      </c>
      <c r="BX188" s="9">
        <v>85.394260000000003</v>
      </c>
      <c r="BY188" s="9">
        <v>82.09357</v>
      </c>
      <c r="BZ188" s="9">
        <v>79.88109</v>
      </c>
      <c r="CA188" s="9">
        <v>78.152389999999997</v>
      </c>
      <c r="CB188" s="9">
        <v>0</v>
      </c>
      <c r="CC188" s="9">
        <v>0</v>
      </c>
      <c r="CD188" s="9">
        <v>0</v>
      </c>
      <c r="CE188" s="9">
        <v>0</v>
      </c>
      <c r="CF188" s="9">
        <v>0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v>0</v>
      </c>
      <c r="CN188" s="9">
        <v>0</v>
      </c>
      <c r="CO188" s="9">
        <v>0</v>
      </c>
      <c r="CP188" s="9">
        <v>0</v>
      </c>
      <c r="CQ188" s="9">
        <v>0</v>
      </c>
      <c r="CR188" s="9">
        <v>0</v>
      </c>
      <c r="CS188" s="9">
        <v>0</v>
      </c>
      <c r="CT188" s="9">
        <v>0</v>
      </c>
      <c r="CU188" s="9">
        <v>0</v>
      </c>
      <c r="CV188" s="9">
        <v>0</v>
      </c>
      <c r="CW188" s="9">
        <v>0</v>
      </c>
      <c r="CX188" s="9">
        <v>0</v>
      </c>
      <c r="CY188" s="9">
        <v>0</v>
      </c>
      <c r="CZ188" s="9">
        <v>0</v>
      </c>
    </row>
    <row r="189" spans="1:104" x14ac:dyDescent="0.25">
      <c r="A189" s="9" t="s">
        <v>22</v>
      </c>
      <c r="B189" s="9" t="s">
        <v>20</v>
      </c>
      <c r="C189" s="9" t="s">
        <v>150</v>
      </c>
      <c r="D189" s="9">
        <v>2019</v>
      </c>
      <c r="E189" s="9">
        <v>9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  <c r="BC189" s="9">
        <v>0</v>
      </c>
      <c r="BD189" s="9">
        <v>74.436350000000004</v>
      </c>
      <c r="BE189" s="9">
        <v>73.229429999999994</v>
      </c>
      <c r="BF189" s="9">
        <v>71.935400000000001</v>
      </c>
      <c r="BG189" s="9">
        <v>70.992580000000004</v>
      </c>
      <c r="BH189" s="9">
        <v>70.068089999999998</v>
      </c>
      <c r="BI189" s="9">
        <v>69.153080000000003</v>
      </c>
      <c r="BJ189" s="9">
        <v>68.747889999999998</v>
      </c>
      <c r="BK189" s="9">
        <v>68.555999999999997</v>
      </c>
      <c r="BL189" s="9">
        <v>70.515789999999996</v>
      </c>
      <c r="BM189" s="9">
        <v>75.032910000000001</v>
      </c>
      <c r="BN189" s="9">
        <v>80.158500000000004</v>
      </c>
      <c r="BO189" s="9">
        <v>84.944370000000006</v>
      </c>
      <c r="BP189" s="9">
        <v>89.079279999999997</v>
      </c>
      <c r="BQ189" s="9">
        <v>91.758899999999997</v>
      </c>
      <c r="BR189" s="9">
        <v>93.43338</v>
      </c>
      <c r="BS189" s="9">
        <v>94.205920000000006</v>
      </c>
      <c r="BT189" s="9">
        <v>94.199330000000003</v>
      </c>
      <c r="BU189" s="9">
        <v>93.530019999999993</v>
      </c>
      <c r="BV189" s="9">
        <v>92.250929999999997</v>
      </c>
      <c r="BW189" s="9">
        <v>89.322929999999999</v>
      </c>
      <c r="BX189" s="9">
        <v>85.495500000000007</v>
      </c>
      <c r="BY189" s="9">
        <v>82.352940000000004</v>
      </c>
      <c r="BZ189" s="9">
        <v>80.071309999999997</v>
      </c>
      <c r="CA189" s="9">
        <v>78.514219999999995</v>
      </c>
      <c r="CB189" s="9">
        <v>0</v>
      </c>
      <c r="CC189" s="9">
        <v>0</v>
      </c>
      <c r="CD189" s="9">
        <v>0</v>
      </c>
      <c r="CE189" s="9">
        <v>0</v>
      </c>
      <c r="CF189" s="9">
        <v>0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v>0</v>
      </c>
      <c r="CN189" s="9">
        <v>0</v>
      </c>
      <c r="CO189" s="9">
        <v>0</v>
      </c>
      <c r="CP189" s="9">
        <v>0</v>
      </c>
      <c r="CQ189" s="9">
        <v>0</v>
      </c>
      <c r="CR189" s="9">
        <v>0</v>
      </c>
      <c r="CS189" s="9">
        <v>0</v>
      </c>
      <c r="CT189" s="9">
        <v>0</v>
      </c>
      <c r="CU189" s="9">
        <v>0</v>
      </c>
      <c r="CV189" s="9">
        <v>0</v>
      </c>
      <c r="CW189" s="9">
        <v>0</v>
      </c>
      <c r="CX189" s="9">
        <v>0</v>
      </c>
      <c r="CY189" s="9">
        <v>0</v>
      </c>
      <c r="CZ189" s="9">
        <v>0</v>
      </c>
    </row>
    <row r="190" spans="1:104" x14ac:dyDescent="0.25">
      <c r="A190" s="9" t="s">
        <v>22</v>
      </c>
      <c r="B190" s="9" t="s">
        <v>20</v>
      </c>
      <c r="C190" s="9" t="s">
        <v>150</v>
      </c>
      <c r="D190" s="9">
        <v>2019</v>
      </c>
      <c r="E190" s="9">
        <v>10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65.697329999999994</v>
      </c>
      <c r="BE190" s="9">
        <v>64.42756</v>
      </c>
      <c r="BF190" s="9">
        <v>63.402259999999998</v>
      </c>
      <c r="BG190" s="9">
        <v>62.42109</v>
      </c>
      <c r="BH190" s="9">
        <v>61.588889999999999</v>
      </c>
      <c r="BI190" s="9">
        <v>60.845570000000002</v>
      </c>
      <c r="BJ190" s="9">
        <v>60.122909999999997</v>
      </c>
      <c r="BK190" s="9">
        <v>59.797229999999999</v>
      </c>
      <c r="BL190" s="9">
        <v>60.832920000000001</v>
      </c>
      <c r="BM190" s="9">
        <v>64.889330000000001</v>
      </c>
      <c r="BN190" s="9">
        <v>70.655810000000002</v>
      </c>
      <c r="BO190" s="9">
        <v>76.957049999999995</v>
      </c>
      <c r="BP190" s="9">
        <v>82.457459999999998</v>
      </c>
      <c r="BQ190" s="9">
        <v>85.712389999999999</v>
      </c>
      <c r="BR190" s="9">
        <v>86.961079999999995</v>
      </c>
      <c r="BS190" s="9">
        <v>87.858469999999997</v>
      </c>
      <c r="BT190" s="9">
        <v>88.218710000000002</v>
      </c>
      <c r="BU190" s="9">
        <v>87.508250000000004</v>
      </c>
      <c r="BV190" s="9">
        <v>85.165210000000002</v>
      </c>
      <c r="BW190" s="9">
        <v>80.680000000000007</v>
      </c>
      <c r="BX190" s="9">
        <v>76.880260000000007</v>
      </c>
      <c r="BY190" s="9">
        <v>73.907120000000006</v>
      </c>
      <c r="BZ190" s="9">
        <v>71.334239999999994</v>
      </c>
      <c r="CA190" s="9">
        <v>69.294359999999998</v>
      </c>
      <c r="CB190" s="9">
        <v>0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v>0</v>
      </c>
      <c r="CN190" s="9">
        <v>0</v>
      </c>
      <c r="CO190" s="9">
        <v>0</v>
      </c>
      <c r="CP190" s="9">
        <v>0</v>
      </c>
      <c r="CQ190" s="9">
        <v>0</v>
      </c>
      <c r="CR190" s="9">
        <v>0</v>
      </c>
      <c r="CS190" s="9">
        <v>0</v>
      </c>
      <c r="CT190" s="9">
        <v>0</v>
      </c>
      <c r="CU190" s="9">
        <v>0</v>
      </c>
      <c r="CV190" s="9">
        <v>0</v>
      </c>
      <c r="CW190" s="9">
        <v>0</v>
      </c>
      <c r="CX190" s="9">
        <v>0</v>
      </c>
      <c r="CY190" s="9">
        <v>0</v>
      </c>
      <c r="CZ190" s="9">
        <v>0</v>
      </c>
    </row>
    <row r="191" spans="1:104" x14ac:dyDescent="0.25">
      <c r="A191" s="9" t="s">
        <v>22</v>
      </c>
      <c r="B191" s="9" t="s">
        <v>20</v>
      </c>
      <c r="C191" s="9" t="s">
        <v>150</v>
      </c>
      <c r="D191" s="9">
        <v>2019</v>
      </c>
      <c r="E191" s="9">
        <v>11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  <c r="BD191" s="9">
        <v>56.896419999999999</v>
      </c>
      <c r="BE191" s="9">
        <v>55.912379999999999</v>
      </c>
      <c r="BF191" s="9">
        <v>55.398670000000003</v>
      </c>
      <c r="BG191" s="9">
        <v>54.813459999999999</v>
      </c>
      <c r="BH191" s="9">
        <v>53.744030000000002</v>
      </c>
      <c r="BI191" s="9">
        <v>52.907710000000002</v>
      </c>
      <c r="BJ191" s="9">
        <v>52.874029999999998</v>
      </c>
      <c r="BK191" s="9">
        <v>52.68291</v>
      </c>
      <c r="BL191" s="9">
        <v>55.296419999999998</v>
      </c>
      <c r="BM191" s="9">
        <v>59.307519999999997</v>
      </c>
      <c r="BN191" s="9">
        <v>63.984859999999998</v>
      </c>
      <c r="BO191" s="9">
        <v>68.585300000000004</v>
      </c>
      <c r="BP191" s="9">
        <v>71.482650000000007</v>
      </c>
      <c r="BQ191" s="9">
        <v>73.135620000000003</v>
      </c>
      <c r="BR191" s="9">
        <v>74.201319999999996</v>
      </c>
      <c r="BS191" s="9">
        <v>74.264960000000002</v>
      </c>
      <c r="BT191" s="9">
        <v>72.755070000000003</v>
      </c>
      <c r="BU191" s="9">
        <v>69.953029999999998</v>
      </c>
      <c r="BV191" s="9">
        <v>66.766890000000004</v>
      </c>
      <c r="BW191" s="9">
        <v>64.312880000000007</v>
      </c>
      <c r="BX191" s="9">
        <v>62.459820000000001</v>
      </c>
      <c r="BY191" s="9">
        <v>61.171840000000003</v>
      </c>
      <c r="BZ191" s="9">
        <v>60.026389999999999</v>
      </c>
      <c r="CA191" s="9">
        <v>59.184820000000002</v>
      </c>
      <c r="CB191" s="9">
        <v>0</v>
      </c>
      <c r="CC191" s="9">
        <v>0</v>
      </c>
      <c r="CD191" s="9">
        <v>0</v>
      </c>
      <c r="CE191" s="9">
        <v>0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v>0</v>
      </c>
      <c r="CN191" s="9">
        <v>0</v>
      </c>
      <c r="CO191" s="9">
        <v>0</v>
      </c>
      <c r="CP191" s="9">
        <v>0</v>
      </c>
      <c r="CQ191" s="9">
        <v>0</v>
      </c>
      <c r="CR191" s="9">
        <v>0</v>
      </c>
      <c r="CS191" s="9">
        <v>0</v>
      </c>
      <c r="CT191" s="9">
        <v>0</v>
      </c>
      <c r="CU191" s="9">
        <v>0</v>
      </c>
      <c r="CV191" s="9">
        <v>0</v>
      </c>
      <c r="CW191" s="9">
        <v>0</v>
      </c>
      <c r="CX191" s="9">
        <v>0</v>
      </c>
      <c r="CY191" s="9">
        <v>0</v>
      </c>
      <c r="CZ191" s="9">
        <v>0</v>
      </c>
    </row>
    <row r="192" spans="1:104" x14ac:dyDescent="0.25">
      <c r="A192" s="9" t="s">
        <v>22</v>
      </c>
      <c r="B192" s="9" t="s">
        <v>20</v>
      </c>
      <c r="C192" s="9" t="s">
        <v>150</v>
      </c>
      <c r="D192" s="9">
        <v>2019</v>
      </c>
      <c r="E192" s="9">
        <v>12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  <c r="BD192" s="9">
        <v>48.871169999999999</v>
      </c>
      <c r="BE192" s="9">
        <v>48.041150000000002</v>
      </c>
      <c r="BF192" s="9">
        <v>47.39302</v>
      </c>
      <c r="BG192" s="9">
        <v>46.860660000000003</v>
      </c>
      <c r="BH192" s="9">
        <v>46.293700000000001</v>
      </c>
      <c r="BI192" s="9">
        <v>45.717280000000002</v>
      </c>
      <c r="BJ192" s="9">
        <v>45.272649999999999</v>
      </c>
      <c r="BK192" s="9">
        <v>45.14622</v>
      </c>
      <c r="BL192" s="9">
        <v>45.700069999999997</v>
      </c>
      <c r="BM192" s="9">
        <v>48.727829999999997</v>
      </c>
      <c r="BN192" s="9">
        <v>52.249299999999998</v>
      </c>
      <c r="BO192" s="9">
        <v>55.466619999999999</v>
      </c>
      <c r="BP192" s="9">
        <v>57.705100000000002</v>
      </c>
      <c r="BQ192" s="9">
        <v>58.95646</v>
      </c>
      <c r="BR192" s="9">
        <v>59.735680000000002</v>
      </c>
      <c r="BS192" s="9">
        <v>60.080350000000003</v>
      </c>
      <c r="BT192" s="9">
        <v>59.647309999999997</v>
      </c>
      <c r="BU192" s="9">
        <v>57.57667</v>
      </c>
      <c r="BV192" s="9">
        <v>54.896790000000003</v>
      </c>
      <c r="BW192" s="9">
        <v>52.717179999999999</v>
      </c>
      <c r="BX192" s="9">
        <v>51.00356</v>
      </c>
      <c r="BY192" s="9">
        <v>49.053539999999998</v>
      </c>
      <c r="BZ192" s="9">
        <v>47.406619999999997</v>
      </c>
      <c r="CA192" s="9">
        <v>46.094749999999998</v>
      </c>
      <c r="CB192" s="9">
        <v>0</v>
      </c>
      <c r="CC192" s="9">
        <v>0</v>
      </c>
      <c r="CD192" s="9">
        <v>0</v>
      </c>
      <c r="CE192" s="9">
        <v>0</v>
      </c>
      <c r="CF192" s="9">
        <v>0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v>0</v>
      </c>
      <c r="CN192" s="9">
        <v>0</v>
      </c>
      <c r="CO192" s="9">
        <v>0</v>
      </c>
      <c r="CP192" s="9">
        <v>0</v>
      </c>
      <c r="CQ192" s="9">
        <v>0</v>
      </c>
      <c r="CR192" s="9">
        <v>0</v>
      </c>
      <c r="CS192" s="9">
        <v>0</v>
      </c>
      <c r="CT192" s="9">
        <v>0</v>
      </c>
      <c r="CU192" s="9">
        <v>0</v>
      </c>
      <c r="CV192" s="9">
        <v>0</v>
      </c>
      <c r="CW192" s="9">
        <v>0</v>
      </c>
      <c r="CX192" s="9">
        <v>0</v>
      </c>
      <c r="CY192" s="9">
        <v>0</v>
      </c>
      <c r="CZ192" s="9">
        <v>0</v>
      </c>
    </row>
    <row r="193" spans="1:104" x14ac:dyDescent="0.25">
      <c r="A193" s="9" t="s">
        <v>22</v>
      </c>
      <c r="B193" s="9" t="s">
        <v>20</v>
      </c>
      <c r="C193" s="9" t="s">
        <v>150</v>
      </c>
      <c r="D193" s="9">
        <v>2020</v>
      </c>
      <c r="E193" s="9">
        <v>1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44.643140000000002</v>
      </c>
      <c r="BE193" s="9">
        <v>43.973059999999997</v>
      </c>
      <c r="BF193" s="9">
        <v>43.338720000000002</v>
      </c>
      <c r="BG193" s="9">
        <v>42.843200000000003</v>
      </c>
      <c r="BH193" s="9">
        <v>42.320430000000002</v>
      </c>
      <c r="BI193" s="9">
        <v>42.078139999999998</v>
      </c>
      <c r="BJ193" s="9">
        <v>41.814720000000001</v>
      </c>
      <c r="BK193" s="9">
        <v>41.48639</v>
      </c>
      <c r="BL193" s="9">
        <v>41.653320000000001</v>
      </c>
      <c r="BM193" s="9">
        <v>43.500709999999998</v>
      </c>
      <c r="BN193" s="9">
        <v>46.684750000000001</v>
      </c>
      <c r="BO193" s="9">
        <v>49.531300000000002</v>
      </c>
      <c r="BP193" s="9">
        <v>51.55838</v>
      </c>
      <c r="BQ193" s="9">
        <v>52.989609999999999</v>
      </c>
      <c r="BR193" s="9">
        <v>53.964370000000002</v>
      </c>
      <c r="BS193" s="9">
        <v>54.434199999999997</v>
      </c>
      <c r="BT193" s="9">
        <v>54.234760000000001</v>
      </c>
      <c r="BU193" s="9">
        <v>52.886040000000001</v>
      </c>
      <c r="BV193" s="9">
        <v>51.01493</v>
      </c>
      <c r="BW193" s="9">
        <v>49.622219999999999</v>
      </c>
      <c r="BX193" s="9">
        <v>48.513660000000002</v>
      </c>
      <c r="BY193" s="9">
        <v>47.606050000000003</v>
      </c>
      <c r="BZ193" s="9">
        <v>46.662109999999998</v>
      </c>
      <c r="CA193" s="9">
        <v>45.791469999999997</v>
      </c>
      <c r="CB193" s="9">
        <v>0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9">
        <v>0</v>
      </c>
      <c r="CW193" s="9">
        <v>0</v>
      </c>
      <c r="CX193" s="9">
        <v>0</v>
      </c>
      <c r="CY193" s="9">
        <v>0</v>
      </c>
      <c r="CZ193" s="9">
        <v>0</v>
      </c>
    </row>
    <row r="194" spans="1:104" x14ac:dyDescent="0.25">
      <c r="A194" s="9" t="s">
        <v>22</v>
      </c>
      <c r="B194" s="9" t="s">
        <v>20</v>
      </c>
      <c r="C194" s="9" t="s">
        <v>150</v>
      </c>
      <c r="D194" s="9">
        <v>2020</v>
      </c>
      <c r="E194" s="9">
        <v>2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  <c r="BD194" s="9">
        <v>48.728209999999997</v>
      </c>
      <c r="BE194" s="9">
        <v>48.366259999999997</v>
      </c>
      <c r="BF194" s="9">
        <v>48.033810000000003</v>
      </c>
      <c r="BG194" s="9">
        <v>47.696120000000001</v>
      </c>
      <c r="BH194" s="9">
        <v>47.231760000000001</v>
      </c>
      <c r="BI194" s="9">
        <v>46.944070000000004</v>
      </c>
      <c r="BJ194" s="9">
        <v>46.792929999999998</v>
      </c>
      <c r="BK194" s="9">
        <v>46.693420000000003</v>
      </c>
      <c r="BL194" s="9">
        <v>47.040759999999999</v>
      </c>
      <c r="BM194" s="9">
        <v>48.734780000000001</v>
      </c>
      <c r="BN194" s="9">
        <v>50.825839999999999</v>
      </c>
      <c r="BO194" s="9">
        <v>52.812469999999998</v>
      </c>
      <c r="BP194" s="9">
        <v>53.582549999999998</v>
      </c>
      <c r="BQ194" s="9">
        <v>53.596069999999997</v>
      </c>
      <c r="BR194" s="9">
        <v>53.669739999999997</v>
      </c>
      <c r="BS194" s="9">
        <v>53.338070000000002</v>
      </c>
      <c r="BT194" s="9">
        <v>53.055959999999999</v>
      </c>
      <c r="BU194" s="9">
        <v>52.012909999999998</v>
      </c>
      <c r="BV194" s="9">
        <v>50.758110000000002</v>
      </c>
      <c r="BW194" s="9">
        <v>49.45111</v>
      </c>
      <c r="BX194" s="9">
        <v>48.234050000000003</v>
      </c>
      <c r="BY194" s="9">
        <v>47.420920000000002</v>
      </c>
      <c r="BZ194" s="9">
        <v>46.241280000000003</v>
      </c>
      <c r="CA194" s="9">
        <v>45.290430000000001</v>
      </c>
      <c r="CB194" s="9">
        <v>0</v>
      </c>
      <c r="CC194" s="9">
        <v>0</v>
      </c>
      <c r="CD194" s="9">
        <v>0</v>
      </c>
      <c r="CE194" s="9">
        <v>0</v>
      </c>
      <c r="CF194" s="9">
        <v>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v>0</v>
      </c>
      <c r="CN194" s="9">
        <v>0</v>
      </c>
      <c r="CO194" s="9">
        <v>0</v>
      </c>
      <c r="CP194" s="9">
        <v>0</v>
      </c>
      <c r="CQ194" s="9">
        <v>0</v>
      </c>
      <c r="CR194" s="9">
        <v>0</v>
      </c>
      <c r="CS194" s="9">
        <v>0</v>
      </c>
      <c r="CT194" s="9">
        <v>0</v>
      </c>
      <c r="CU194" s="9">
        <v>0</v>
      </c>
      <c r="CV194" s="9">
        <v>0</v>
      </c>
      <c r="CW194" s="9">
        <v>0</v>
      </c>
      <c r="CX194" s="9">
        <v>0</v>
      </c>
      <c r="CY194" s="9">
        <v>0</v>
      </c>
      <c r="CZ194" s="9">
        <v>0</v>
      </c>
    </row>
    <row r="195" spans="1:104" x14ac:dyDescent="0.25">
      <c r="A195" s="9" t="s">
        <v>22</v>
      </c>
      <c r="B195" s="9" t="s">
        <v>20</v>
      </c>
      <c r="C195" s="9" t="s">
        <v>150</v>
      </c>
      <c r="D195" s="9">
        <v>2020</v>
      </c>
      <c r="E195" s="9">
        <v>3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  <c r="BD195" s="9">
        <v>48.45937</v>
      </c>
      <c r="BE195" s="9">
        <v>47.630659999999999</v>
      </c>
      <c r="BF195" s="9">
        <v>46.934530000000002</v>
      </c>
      <c r="BG195" s="9">
        <v>46.496589999999998</v>
      </c>
      <c r="BH195" s="9">
        <v>46.111510000000003</v>
      </c>
      <c r="BI195" s="9">
        <v>45.594499999999996</v>
      </c>
      <c r="BJ195" s="9">
        <v>45.11224</v>
      </c>
      <c r="BK195" s="9">
        <v>44.875340000000001</v>
      </c>
      <c r="BL195" s="9">
        <v>46.860259999999997</v>
      </c>
      <c r="BM195" s="9">
        <v>49.43627</v>
      </c>
      <c r="BN195" s="9">
        <v>51.997489999999999</v>
      </c>
      <c r="BO195" s="9">
        <v>53.948999999999998</v>
      </c>
      <c r="BP195" s="9">
        <v>55.294490000000003</v>
      </c>
      <c r="BQ195" s="9">
        <v>56.321860000000001</v>
      </c>
      <c r="BR195" s="9">
        <v>56.765090000000001</v>
      </c>
      <c r="BS195" s="9">
        <v>57.169289999999997</v>
      </c>
      <c r="BT195" s="9">
        <v>56.98686</v>
      </c>
      <c r="BU195" s="9">
        <v>56.465609999999998</v>
      </c>
      <c r="BV195" s="9">
        <v>54.970149999999997</v>
      </c>
      <c r="BW195" s="9">
        <v>52.752319999999997</v>
      </c>
      <c r="BX195" s="9">
        <v>51.31044</v>
      </c>
      <c r="BY195" s="9">
        <v>50.088659999999997</v>
      </c>
      <c r="BZ195" s="9">
        <v>49.169199999999996</v>
      </c>
      <c r="CA195" s="9">
        <v>48.322090000000003</v>
      </c>
      <c r="CB195" s="9">
        <v>0</v>
      </c>
      <c r="CC195" s="9">
        <v>0</v>
      </c>
      <c r="CD195" s="9">
        <v>0</v>
      </c>
      <c r="CE195" s="9">
        <v>0</v>
      </c>
      <c r="CF195" s="9">
        <v>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v>0</v>
      </c>
      <c r="CN195" s="9">
        <v>0</v>
      </c>
      <c r="CO195" s="9">
        <v>0</v>
      </c>
      <c r="CP195" s="9">
        <v>0</v>
      </c>
      <c r="CQ195" s="9">
        <v>0</v>
      </c>
      <c r="CR195" s="9">
        <v>0</v>
      </c>
      <c r="CS195" s="9">
        <v>0</v>
      </c>
      <c r="CT195" s="9">
        <v>0</v>
      </c>
      <c r="CU195" s="9">
        <v>0</v>
      </c>
      <c r="CV195" s="9">
        <v>0</v>
      </c>
      <c r="CW195" s="9">
        <v>0</v>
      </c>
      <c r="CX195" s="9">
        <v>0</v>
      </c>
      <c r="CY195" s="9">
        <v>0</v>
      </c>
      <c r="CZ195" s="9">
        <v>0</v>
      </c>
    </row>
    <row r="196" spans="1:104" x14ac:dyDescent="0.25">
      <c r="A196" s="9" t="s">
        <v>22</v>
      </c>
      <c r="B196" s="9" t="s">
        <v>20</v>
      </c>
      <c r="C196" s="9" t="s">
        <v>150</v>
      </c>
      <c r="D196" s="9">
        <v>2020</v>
      </c>
      <c r="E196" s="9">
        <v>4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  <c r="BD196" s="9">
        <v>63.424799999999998</v>
      </c>
      <c r="BE196" s="9">
        <v>62.081159999999997</v>
      </c>
      <c r="BF196" s="9">
        <v>60.54692</v>
      </c>
      <c r="BG196" s="9">
        <v>59.362580000000001</v>
      </c>
      <c r="BH196" s="9">
        <v>58.26932</v>
      </c>
      <c r="BI196" s="9">
        <v>57.478189999999998</v>
      </c>
      <c r="BJ196" s="9">
        <v>56.80247</v>
      </c>
      <c r="BK196" s="9">
        <v>56.554180000000002</v>
      </c>
      <c r="BL196" s="9">
        <v>58.977849999999997</v>
      </c>
      <c r="BM196" s="9">
        <v>63.054270000000002</v>
      </c>
      <c r="BN196" s="9">
        <v>67.993920000000003</v>
      </c>
      <c r="BO196" s="9">
        <v>72.448070000000001</v>
      </c>
      <c r="BP196" s="9">
        <v>75.979179999999999</v>
      </c>
      <c r="BQ196" s="9">
        <v>78.643219999999999</v>
      </c>
      <c r="BR196" s="9">
        <v>80.294210000000007</v>
      </c>
      <c r="BS196" s="9">
        <v>81.219430000000003</v>
      </c>
      <c r="BT196" s="9">
        <v>81.483900000000006</v>
      </c>
      <c r="BU196" s="9">
        <v>81.060969999999998</v>
      </c>
      <c r="BV196" s="9">
        <v>79.50291</v>
      </c>
      <c r="BW196" s="9">
        <v>76.930419999999998</v>
      </c>
      <c r="BX196" s="9">
        <v>73.21593</v>
      </c>
      <c r="BY196" s="9">
        <v>70.226169999999996</v>
      </c>
      <c r="BZ196" s="9">
        <v>67.816069999999996</v>
      </c>
      <c r="CA196" s="9">
        <v>65.397580000000005</v>
      </c>
      <c r="CB196" s="9">
        <v>0</v>
      </c>
      <c r="CC196" s="9">
        <v>0</v>
      </c>
      <c r="CD196" s="9">
        <v>0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v>0</v>
      </c>
      <c r="CN196" s="9">
        <v>0</v>
      </c>
      <c r="CO196" s="9">
        <v>0</v>
      </c>
      <c r="CP196" s="9">
        <v>0</v>
      </c>
      <c r="CQ196" s="9">
        <v>0</v>
      </c>
      <c r="CR196" s="9">
        <v>0</v>
      </c>
      <c r="CS196" s="9">
        <v>0</v>
      </c>
      <c r="CT196" s="9">
        <v>0</v>
      </c>
      <c r="CU196" s="9">
        <v>0</v>
      </c>
      <c r="CV196" s="9">
        <v>0</v>
      </c>
      <c r="CW196" s="9">
        <v>0</v>
      </c>
      <c r="CX196" s="9">
        <v>0</v>
      </c>
      <c r="CY196" s="9">
        <v>0</v>
      </c>
      <c r="CZ196" s="9">
        <v>0</v>
      </c>
    </row>
    <row r="197" spans="1:104" x14ac:dyDescent="0.25">
      <c r="A197" s="9" t="s">
        <v>22</v>
      </c>
      <c r="B197" s="9" t="s">
        <v>20</v>
      </c>
      <c r="C197" s="9" t="s">
        <v>150</v>
      </c>
      <c r="D197" s="9">
        <v>2020</v>
      </c>
      <c r="E197" s="9">
        <v>5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  <c r="BC197" s="9">
        <v>0</v>
      </c>
      <c r="BD197" s="9">
        <v>66.160640000000001</v>
      </c>
      <c r="BE197" s="9">
        <v>65.156480000000002</v>
      </c>
      <c r="BF197" s="9">
        <v>64.387259999999998</v>
      </c>
      <c r="BG197" s="9">
        <v>63.303570000000001</v>
      </c>
      <c r="BH197" s="9">
        <v>62.22945</v>
      </c>
      <c r="BI197" s="9">
        <v>61.452129999999997</v>
      </c>
      <c r="BJ197" s="9">
        <v>60.854750000000003</v>
      </c>
      <c r="BK197" s="9">
        <v>61.130119999999998</v>
      </c>
      <c r="BL197" s="9">
        <v>63.197360000000003</v>
      </c>
      <c r="BM197" s="9">
        <v>67.036490000000001</v>
      </c>
      <c r="BN197" s="9">
        <v>71.339240000000004</v>
      </c>
      <c r="BO197" s="9">
        <v>75.423349999999999</v>
      </c>
      <c r="BP197" s="9">
        <v>79.160539999999997</v>
      </c>
      <c r="BQ197" s="9">
        <v>82.122140000000002</v>
      </c>
      <c r="BR197" s="9">
        <v>83.546859999999995</v>
      </c>
      <c r="BS197" s="9">
        <v>84.195670000000007</v>
      </c>
      <c r="BT197" s="9">
        <v>84.342439999999996</v>
      </c>
      <c r="BU197" s="9">
        <v>83.144869999999997</v>
      </c>
      <c r="BV197" s="9">
        <v>81.281999999999996</v>
      </c>
      <c r="BW197" s="9">
        <v>78.699590000000001</v>
      </c>
      <c r="BX197" s="9">
        <v>75.161529999999999</v>
      </c>
      <c r="BY197" s="9">
        <v>71.992590000000007</v>
      </c>
      <c r="BZ197" s="9">
        <v>69.598529999999997</v>
      </c>
      <c r="CA197" s="9">
        <v>67.964489999999998</v>
      </c>
      <c r="CB197" s="9">
        <v>0</v>
      </c>
      <c r="CC197" s="9">
        <v>0</v>
      </c>
      <c r="CD197" s="9">
        <v>0</v>
      </c>
      <c r="CE197" s="9">
        <v>0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v>0</v>
      </c>
      <c r="CN197" s="9">
        <v>0</v>
      </c>
      <c r="CO197" s="9">
        <v>0</v>
      </c>
      <c r="CP197" s="9">
        <v>0</v>
      </c>
      <c r="CQ197" s="9">
        <v>0</v>
      </c>
      <c r="CR197" s="9">
        <v>0</v>
      </c>
      <c r="CS197" s="9">
        <v>0</v>
      </c>
      <c r="CT197" s="9">
        <v>0</v>
      </c>
      <c r="CU197" s="9">
        <v>0</v>
      </c>
      <c r="CV197" s="9">
        <v>0</v>
      </c>
      <c r="CW197" s="9">
        <v>0</v>
      </c>
      <c r="CX197" s="9">
        <v>0</v>
      </c>
      <c r="CY197" s="9">
        <v>0</v>
      </c>
      <c r="CZ197" s="9">
        <v>0</v>
      </c>
    </row>
    <row r="198" spans="1:104" x14ac:dyDescent="0.25">
      <c r="A198" s="9" t="s">
        <v>22</v>
      </c>
      <c r="B198" s="9" t="s">
        <v>20</v>
      </c>
      <c r="C198" s="9" t="s">
        <v>150</v>
      </c>
      <c r="D198" s="9">
        <v>2020</v>
      </c>
      <c r="E198" s="9">
        <v>6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  <c r="BC198" s="9">
        <v>0</v>
      </c>
      <c r="BD198" s="9">
        <v>70.424120000000002</v>
      </c>
      <c r="BE198" s="9">
        <v>69.091859999999997</v>
      </c>
      <c r="BF198" s="9">
        <v>68.00027</v>
      </c>
      <c r="BG198" s="9">
        <v>66.864879999999999</v>
      </c>
      <c r="BH198" s="9">
        <v>65.737139999999997</v>
      </c>
      <c r="BI198" s="9">
        <v>64.704539999999994</v>
      </c>
      <c r="BJ198" s="9">
        <v>63.921019999999999</v>
      </c>
      <c r="BK198" s="9">
        <v>64.665520000000001</v>
      </c>
      <c r="BL198" s="9">
        <v>67.974509999999995</v>
      </c>
      <c r="BM198" s="9">
        <v>72.847790000000003</v>
      </c>
      <c r="BN198" s="9">
        <v>77.776340000000005</v>
      </c>
      <c r="BO198" s="9">
        <v>82.205600000000004</v>
      </c>
      <c r="BP198" s="9">
        <v>85.24812</v>
      </c>
      <c r="BQ198" s="9">
        <v>87.137730000000005</v>
      </c>
      <c r="BR198" s="9">
        <v>88.772120000000001</v>
      </c>
      <c r="BS198" s="9">
        <v>89.552670000000006</v>
      </c>
      <c r="BT198" s="9">
        <v>89.989819999999995</v>
      </c>
      <c r="BU198" s="9">
        <v>89.444599999999994</v>
      </c>
      <c r="BV198" s="9">
        <v>88.405190000000005</v>
      </c>
      <c r="BW198" s="9">
        <v>85.955280000000002</v>
      </c>
      <c r="BX198" s="9">
        <v>82.373400000000004</v>
      </c>
      <c r="BY198" s="9">
        <v>77.972849999999994</v>
      </c>
      <c r="BZ198" s="9">
        <v>75.347989999999996</v>
      </c>
      <c r="CA198" s="9">
        <v>73.42501</v>
      </c>
      <c r="CB198" s="9">
        <v>0</v>
      </c>
      <c r="CC198" s="9">
        <v>0</v>
      </c>
      <c r="CD198" s="9">
        <v>0</v>
      </c>
      <c r="CE198" s="9">
        <v>0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v>0</v>
      </c>
      <c r="CN198" s="9">
        <v>0</v>
      </c>
      <c r="CO198" s="9">
        <v>0</v>
      </c>
      <c r="CP198" s="9">
        <v>0</v>
      </c>
      <c r="CQ198" s="9">
        <v>0</v>
      </c>
      <c r="CR198" s="9">
        <v>0</v>
      </c>
      <c r="CS198" s="9">
        <v>0</v>
      </c>
      <c r="CT198" s="9">
        <v>0</v>
      </c>
      <c r="CU198" s="9">
        <v>0</v>
      </c>
      <c r="CV198" s="9">
        <v>0</v>
      </c>
      <c r="CW198" s="9">
        <v>0</v>
      </c>
      <c r="CX198" s="9">
        <v>0</v>
      </c>
      <c r="CY198" s="9">
        <v>0</v>
      </c>
      <c r="CZ198" s="9">
        <v>0</v>
      </c>
    </row>
    <row r="199" spans="1:104" x14ac:dyDescent="0.25">
      <c r="A199" s="9" t="s">
        <v>22</v>
      </c>
      <c r="B199" s="9" t="s">
        <v>20</v>
      </c>
      <c r="C199" s="9" t="s">
        <v>150</v>
      </c>
      <c r="D199" s="9">
        <v>2020</v>
      </c>
      <c r="E199" s="9">
        <v>7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77.212940000000003</v>
      </c>
      <c r="BE199" s="9">
        <v>75.922070000000005</v>
      </c>
      <c r="BF199" s="9">
        <v>74.963800000000006</v>
      </c>
      <c r="BG199" s="9">
        <v>74.031790000000001</v>
      </c>
      <c r="BH199" s="9">
        <v>73.048609999999996</v>
      </c>
      <c r="BI199" s="9">
        <v>72.120959999999997</v>
      </c>
      <c r="BJ199" s="9">
        <v>71.400239999999997</v>
      </c>
      <c r="BK199" s="9">
        <v>72.022009999999995</v>
      </c>
      <c r="BL199" s="9">
        <v>74.847089999999994</v>
      </c>
      <c r="BM199" s="9">
        <v>78.839839999999995</v>
      </c>
      <c r="BN199" s="9">
        <v>83.113069999999993</v>
      </c>
      <c r="BO199" s="9">
        <v>86.822270000000003</v>
      </c>
      <c r="BP199" s="9">
        <v>89.581969999999998</v>
      </c>
      <c r="BQ199" s="9">
        <v>91.448319999999995</v>
      </c>
      <c r="BR199" s="9">
        <v>93.020240000000001</v>
      </c>
      <c r="BS199" s="9">
        <v>93.718559999999997</v>
      </c>
      <c r="BT199" s="9">
        <v>93.395529999999994</v>
      </c>
      <c r="BU199" s="9">
        <v>92.409109999999998</v>
      </c>
      <c r="BV199" s="9">
        <v>91.613669999999999</v>
      </c>
      <c r="BW199" s="9">
        <v>90.162400000000005</v>
      </c>
      <c r="BX199" s="9">
        <v>87.511480000000006</v>
      </c>
      <c r="BY199" s="9">
        <v>83.968069999999997</v>
      </c>
      <c r="BZ199" s="9">
        <v>81.439719999999994</v>
      </c>
      <c r="CA199" s="9">
        <v>79.393330000000006</v>
      </c>
      <c r="CB199" s="9">
        <v>0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>
        <v>0</v>
      </c>
      <c r="CV199" s="9">
        <v>0</v>
      </c>
      <c r="CW199" s="9">
        <v>0</v>
      </c>
      <c r="CX199" s="9">
        <v>0</v>
      </c>
      <c r="CY199" s="9">
        <v>0</v>
      </c>
      <c r="CZ199" s="9">
        <v>0</v>
      </c>
    </row>
    <row r="200" spans="1:104" x14ac:dyDescent="0.25">
      <c r="A200" s="9" t="s">
        <v>22</v>
      </c>
      <c r="B200" s="9" t="s">
        <v>20</v>
      </c>
      <c r="C200" s="9" t="s">
        <v>150</v>
      </c>
      <c r="D200" s="9">
        <v>2020</v>
      </c>
      <c r="E200" s="9">
        <v>8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9">
        <v>0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  <c r="BC200" s="9">
        <v>0</v>
      </c>
      <c r="BD200" s="9">
        <v>75.799509999999998</v>
      </c>
      <c r="BE200" s="9">
        <v>74.61448</v>
      </c>
      <c r="BF200" s="9">
        <v>73.055149999999998</v>
      </c>
      <c r="BG200" s="9">
        <v>71.953860000000006</v>
      </c>
      <c r="BH200" s="9">
        <v>71.159819999999996</v>
      </c>
      <c r="BI200" s="9">
        <v>70.163700000000006</v>
      </c>
      <c r="BJ200" s="9">
        <v>69.505110000000002</v>
      </c>
      <c r="BK200" s="9">
        <v>69.139399999999995</v>
      </c>
      <c r="BL200" s="9">
        <v>71.294610000000006</v>
      </c>
      <c r="BM200" s="9">
        <v>76.394909999999996</v>
      </c>
      <c r="BN200" s="9">
        <v>81.746510000000001</v>
      </c>
      <c r="BO200" s="9">
        <v>86.322900000000004</v>
      </c>
      <c r="BP200" s="9">
        <v>89.693560000000005</v>
      </c>
      <c r="BQ200" s="9">
        <v>92.047749999999994</v>
      </c>
      <c r="BR200" s="9">
        <v>93.664379999999994</v>
      </c>
      <c r="BS200" s="9">
        <v>94.443939999999998</v>
      </c>
      <c r="BT200" s="9">
        <v>94.694050000000004</v>
      </c>
      <c r="BU200" s="9">
        <v>94.099239999999995</v>
      </c>
      <c r="BV200" s="9">
        <v>92.435490000000001</v>
      </c>
      <c r="BW200" s="9">
        <v>89.440899999999999</v>
      </c>
      <c r="BX200" s="9">
        <v>85.394260000000003</v>
      </c>
      <c r="BY200" s="9">
        <v>82.09357</v>
      </c>
      <c r="BZ200" s="9">
        <v>79.88109</v>
      </c>
      <c r="CA200" s="9">
        <v>78.152389999999997</v>
      </c>
      <c r="CB200" s="9">
        <v>0</v>
      </c>
      <c r="CC200" s="9">
        <v>0</v>
      </c>
      <c r="CD200" s="9">
        <v>0</v>
      </c>
      <c r="CE200" s="9">
        <v>0</v>
      </c>
      <c r="CF200" s="9">
        <v>0</v>
      </c>
      <c r="CG200" s="9">
        <v>0</v>
      </c>
      <c r="CH200" s="9">
        <v>0</v>
      </c>
      <c r="CI200" s="9">
        <v>0</v>
      </c>
      <c r="CJ200" s="9">
        <v>0</v>
      </c>
      <c r="CK200" s="9">
        <v>0</v>
      </c>
      <c r="CL200" s="9">
        <v>0</v>
      </c>
      <c r="CM200" s="9">
        <v>0</v>
      </c>
      <c r="CN200" s="9">
        <v>0</v>
      </c>
      <c r="CO200" s="9">
        <v>0</v>
      </c>
      <c r="CP200" s="9">
        <v>0</v>
      </c>
      <c r="CQ200" s="9">
        <v>0</v>
      </c>
      <c r="CR200" s="9">
        <v>0</v>
      </c>
      <c r="CS200" s="9">
        <v>0</v>
      </c>
      <c r="CT200" s="9">
        <v>0</v>
      </c>
      <c r="CU200" s="9">
        <v>0</v>
      </c>
      <c r="CV200" s="9">
        <v>0</v>
      </c>
      <c r="CW200" s="9">
        <v>0</v>
      </c>
      <c r="CX200" s="9">
        <v>0</v>
      </c>
      <c r="CY200" s="9">
        <v>0</v>
      </c>
      <c r="CZ200" s="9">
        <v>0</v>
      </c>
    </row>
    <row r="201" spans="1:104" x14ac:dyDescent="0.25">
      <c r="A201" s="9" t="s">
        <v>22</v>
      </c>
      <c r="B201" s="9" t="s">
        <v>20</v>
      </c>
      <c r="C201" s="9" t="s">
        <v>150</v>
      </c>
      <c r="D201" s="9">
        <v>2020</v>
      </c>
      <c r="E201" s="9">
        <v>9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  <c r="BD201" s="9">
        <v>74.436350000000004</v>
      </c>
      <c r="BE201" s="9">
        <v>73.229429999999994</v>
      </c>
      <c r="BF201" s="9">
        <v>71.935400000000001</v>
      </c>
      <c r="BG201" s="9">
        <v>70.992580000000004</v>
      </c>
      <c r="BH201" s="9">
        <v>70.068089999999998</v>
      </c>
      <c r="BI201" s="9">
        <v>69.153080000000003</v>
      </c>
      <c r="BJ201" s="9">
        <v>68.747889999999998</v>
      </c>
      <c r="BK201" s="9">
        <v>68.555999999999997</v>
      </c>
      <c r="BL201" s="9">
        <v>70.515789999999996</v>
      </c>
      <c r="BM201" s="9">
        <v>75.032910000000001</v>
      </c>
      <c r="BN201" s="9">
        <v>80.158500000000004</v>
      </c>
      <c r="BO201" s="9">
        <v>84.944370000000006</v>
      </c>
      <c r="BP201" s="9">
        <v>89.079279999999997</v>
      </c>
      <c r="BQ201" s="9">
        <v>91.758899999999997</v>
      </c>
      <c r="BR201" s="9">
        <v>93.43338</v>
      </c>
      <c r="BS201" s="9">
        <v>94.205920000000006</v>
      </c>
      <c r="BT201" s="9">
        <v>94.199330000000003</v>
      </c>
      <c r="BU201" s="9">
        <v>93.530019999999993</v>
      </c>
      <c r="BV201" s="9">
        <v>92.250929999999997</v>
      </c>
      <c r="BW201" s="9">
        <v>89.322929999999999</v>
      </c>
      <c r="BX201" s="9">
        <v>85.495500000000007</v>
      </c>
      <c r="BY201" s="9">
        <v>82.352940000000004</v>
      </c>
      <c r="BZ201" s="9">
        <v>80.071309999999997</v>
      </c>
      <c r="CA201" s="9">
        <v>78.514219999999995</v>
      </c>
      <c r="CB201" s="9">
        <v>0</v>
      </c>
      <c r="CC201" s="9">
        <v>0</v>
      </c>
      <c r="CD201" s="9">
        <v>0</v>
      </c>
      <c r="CE201" s="9">
        <v>0</v>
      </c>
      <c r="CF201" s="9">
        <v>0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v>0</v>
      </c>
      <c r="CN201" s="9">
        <v>0</v>
      </c>
      <c r="CO201" s="9">
        <v>0</v>
      </c>
      <c r="CP201" s="9">
        <v>0</v>
      </c>
      <c r="CQ201" s="9">
        <v>0</v>
      </c>
      <c r="CR201" s="9">
        <v>0</v>
      </c>
      <c r="CS201" s="9">
        <v>0</v>
      </c>
      <c r="CT201" s="9">
        <v>0</v>
      </c>
      <c r="CU201" s="9">
        <v>0</v>
      </c>
      <c r="CV201" s="9">
        <v>0</v>
      </c>
      <c r="CW201" s="9">
        <v>0</v>
      </c>
      <c r="CX201" s="9">
        <v>0</v>
      </c>
      <c r="CY201" s="9">
        <v>0</v>
      </c>
      <c r="CZ201" s="9">
        <v>0</v>
      </c>
    </row>
    <row r="202" spans="1:104" x14ac:dyDescent="0.25">
      <c r="A202" s="9" t="s">
        <v>22</v>
      </c>
      <c r="B202" s="9" t="s">
        <v>20</v>
      </c>
      <c r="C202" s="9" t="s">
        <v>150</v>
      </c>
      <c r="D202" s="9">
        <v>2020</v>
      </c>
      <c r="E202" s="9">
        <v>10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65.697329999999994</v>
      </c>
      <c r="BE202" s="9">
        <v>64.42756</v>
      </c>
      <c r="BF202" s="9">
        <v>63.402259999999998</v>
      </c>
      <c r="BG202" s="9">
        <v>62.42109</v>
      </c>
      <c r="BH202" s="9">
        <v>61.588889999999999</v>
      </c>
      <c r="BI202" s="9">
        <v>60.845570000000002</v>
      </c>
      <c r="BJ202" s="9">
        <v>60.122909999999997</v>
      </c>
      <c r="BK202" s="9">
        <v>59.797229999999999</v>
      </c>
      <c r="BL202" s="9">
        <v>60.832920000000001</v>
      </c>
      <c r="BM202" s="9">
        <v>64.889330000000001</v>
      </c>
      <c r="BN202" s="9">
        <v>70.655810000000002</v>
      </c>
      <c r="BO202" s="9">
        <v>76.957049999999995</v>
      </c>
      <c r="BP202" s="9">
        <v>82.457459999999998</v>
      </c>
      <c r="BQ202" s="9">
        <v>85.712389999999999</v>
      </c>
      <c r="BR202" s="9">
        <v>86.961079999999995</v>
      </c>
      <c r="BS202" s="9">
        <v>87.858469999999997</v>
      </c>
      <c r="BT202" s="9">
        <v>88.218710000000002</v>
      </c>
      <c r="BU202" s="9">
        <v>87.508250000000004</v>
      </c>
      <c r="BV202" s="9">
        <v>85.165210000000002</v>
      </c>
      <c r="BW202" s="9">
        <v>80.680000000000007</v>
      </c>
      <c r="BX202" s="9">
        <v>76.880260000000007</v>
      </c>
      <c r="BY202" s="9">
        <v>73.907120000000006</v>
      </c>
      <c r="BZ202" s="9">
        <v>71.334239999999994</v>
      </c>
      <c r="CA202" s="9">
        <v>69.294359999999998</v>
      </c>
      <c r="CB202" s="9">
        <v>0</v>
      </c>
      <c r="CC202" s="9">
        <v>0</v>
      </c>
      <c r="CD202" s="9">
        <v>0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v>0</v>
      </c>
      <c r="CN202" s="9">
        <v>0</v>
      </c>
      <c r="CO202" s="9">
        <v>0</v>
      </c>
      <c r="CP202" s="9">
        <v>0</v>
      </c>
      <c r="CQ202" s="9">
        <v>0</v>
      </c>
      <c r="CR202" s="9">
        <v>0</v>
      </c>
      <c r="CS202" s="9">
        <v>0</v>
      </c>
      <c r="CT202" s="9">
        <v>0</v>
      </c>
      <c r="CU202" s="9">
        <v>0</v>
      </c>
      <c r="CV202" s="9">
        <v>0</v>
      </c>
      <c r="CW202" s="9">
        <v>0</v>
      </c>
      <c r="CX202" s="9">
        <v>0</v>
      </c>
      <c r="CY202" s="9">
        <v>0</v>
      </c>
      <c r="CZ202" s="9">
        <v>0</v>
      </c>
    </row>
    <row r="203" spans="1:104" x14ac:dyDescent="0.25">
      <c r="A203" s="9" t="s">
        <v>22</v>
      </c>
      <c r="B203" s="9" t="s">
        <v>20</v>
      </c>
      <c r="C203" s="9" t="s">
        <v>150</v>
      </c>
      <c r="D203" s="9">
        <v>2020</v>
      </c>
      <c r="E203" s="9">
        <v>11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  <c r="BD203" s="9">
        <v>56.896419999999999</v>
      </c>
      <c r="BE203" s="9">
        <v>55.912379999999999</v>
      </c>
      <c r="BF203" s="9">
        <v>55.398670000000003</v>
      </c>
      <c r="BG203" s="9">
        <v>54.813459999999999</v>
      </c>
      <c r="BH203" s="9">
        <v>53.744030000000002</v>
      </c>
      <c r="BI203" s="9">
        <v>52.907710000000002</v>
      </c>
      <c r="BJ203" s="9">
        <v>52.874029999999998</v>
      </c>
      <c r="BK203" s="9">
        <v>52.68291</v>
      </c>
      <c r="BL203" s="9">
        <v>55.296419999999998</v>
      </c>
      <c r="BM203" s="9">
        <v>59.307519999999997</v>
      </c>
      <c r="BN203" s="9">
        <v>63.984859999999998</v>
      </c>
      <c r="BO203" s="9">
        <v>68.585300000000004</v>
      </c>
      <c r="BP203" s="9">
        <v>71.482650000000007</v>
      </c>
      <c r="BQ203" s="9">
        <v>73.135620000000003</v>
      </c>
      <c r="BR203" s="9">
        <v>74.201319999999996</v>
      </c>
      <c r="BS203" s="9">
        <v>74.264960000000002</v>
      </c>
      <c r="BT203" s="9">
        <v>72.755070000000003</v>
      </c>
      <c r="BU203" s="9">
        <v>69.953029999999998</v>
      </c>
      <c r="BV203" s="9">
        <v>66.766890000000004</v>
      </c>
      <c r="BW203" s="9">
        <v>64.312880000000007</v>
      </c>
      <c r="BX203" s="9">
        <v>62.459820000000001</v>
      </c>
      <c r="BY203" s="9">
        <v>61.171840000000003</v>
      </c>
      <c r="BZ203" s="9">
        <v>60.026389999999999</v>
      </c>
      <c r="CA203" s="9">
        <v>59.184820000000002</v>
      </c>
      <c r="CB203" s="9">
        <v>0</v>
      </c>
      <c r="CC203" s="9">
        <v>0</v>
      </c>
      <c r="CD203" s="9">
        <v>0</v>
      </c>
      <c r="CE203" s="9">
        <v>0</v>
      </c>
      <c r="CF203" s="9">
        <v>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v>0</v>
      </c>
      <c r="CN203" s="9">
        <v>0</v>
      </c>
      <c r="CO203" s="9">
        <v>0</v>
      </c>
      <c r="CP203" s="9">
        <v>0</v>
      </c>
      <c r="CQ203" s="9">
        <v>0</v>
      </c>
      <c r="CR203" s="9">
        <v>0</v>
      </c>
      <c r="CS203" s="9">
        <v>0</v>
      </c>
      <c r="CT203" s="9">
        <v>0</v>
      </c>
      <c r="CU203" s="9">
        <v>0</v>
      </c>
      <c r="CV203" s="9">
        <v>0</v>
      </c>
      <c r="CW203" s="9">
        <v>0</v>
      </c>
      <c r="CX203" s="9">
        <v>0</v>
      </c>
      <c r="CY203" s="9">
        <v>0</v>
      </c>
      <c r="CZ203" s="9">
        <v>0</v>
      </c>
    </row>
    <row r="204" spans="1:104" x14ac:dyDescent="0.25">
      <c r="A204" s="9" t="s">
        <v>22</v>
      </c>
      <c r="B204" s="9" t="s">
        <v>20</v>
      </c>
      <c r="C204" s="9" t="s">
        <v>150</v>
      </c>
      <c r="D204" s="9">
        <v>2020</v>
      </c>
      <c r="E204" s="9">
        <v>12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  <c r="BD204" s="9">
        <v>48.871169999999999</v>
      </c>
      <c r="BE204" s="9">
        <v>48.041150000000002</v>
      </c>
      <c r="BF204" s="9">
        <v>47.39302</v>
      </c>
      <c r="BG204" s="9">
        <v>46.860660000000003</v>
      </c>
      <c r="BH204" s="9">
        <v>46.293700000000001</v>
      </c>
      <c r="BI204" s="9">
        <v>45.717280000000002</v>
      </c>
      <c r="BJ204" s="9">
        <v>45.272649999999999</v>
      </c>
      <c r="BK204" s="9">
        <v>45.14622</v>
      </c>
      <c r="BL204" s="9">
        <v>45.700069999999997</v>
      </c>
      <c r="BM204" s="9">
        <v>48.727829999999997</v>
      </c>
      <c r="BN204" s="9">
        <v>52.249299999999998</v>
      </c>
      <c r="BO204" s="9">
        <v>55.466619999999999</v>
      </c>
      <c r="BP204" s="9">
        <v>57.705100000000002</v>
      </c>
      <c r="BQ204" s="9">
        <v>58.95646</v>
      </c>
      <c r="BR204" s="9">
        <v>59.735680000000002</v>
      </c>
      <c r="BS204" s="9">
        <v>60.080350000000003</v>
      </c>
      <c r="BT204" s="9">
        <v>59.647309999999997</v>
      </c>
      <c r="BU204" s="9">
        <v>57.57667</v>
      </c>
      <c r="BV204" s="9">
        <v>54.896790000000003</v>
      </c>
      <c r="BW204" s="9">
        <v>52.717179999999999</v>
      </c>
      <c r="BX204" s="9">
        <v>51.00356</v>
      </c>
      <c r="BY204" s="9">
        <v>49.053539999999998</v>
      </c>
      <c r="BZ204" s="9">
        <v>47.406619999999997</v>
      </c>
      <c r="CA204" s="9">
        <v>46.094749999999998</v>
      </c>
      <c r="CB204" s="9">
        <v>0</v>
      </c>
      <c r="CC204" s="9">
        <v>0</v>
      </c>
      <c r="CD204" s="9">
        <v>0</v>
      </c>
      <c r="CE204" s="9">
        <v>0</v>
      </c>
      <c r="CF204" s="9">
        <v>0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v>0</v>
      </c>
      <c r="CN204" s="9">
        <v>0</v>
      </c>
      <c r="CO204" s="9">
        <v>0</v>
      </c>
      <c r="CP204" s="9">
        <v>0</v>
      </c>
      <c r="CQ204" s="9">
        <v>0</v>
      </c>
      <c r="CR204" s="9">
        <v>0</v>
      </c>
      <c r="CS204" s="9">
        <v>0</v>
      </c>
      <c r="CT204" s="9">
        <v>0</v>
      </c>
      <c r="CU204" s="9">
        <v>0</v>
      </c>
      <c r="CV204" s="9">
        <v>0</v>
      </c>
      <c r="CW204" s="9">
        <v>0</v>
      </c>
      <c r="CX204" s="9">
        <v>0</v>
      </c>
      <c r="CY204" s="9">
        <v>0</v>
      </c>
      <c r="CZ204" s="9">
        <v>0</v>
      </c>
    </row>
    <row r="205" spans="1:104" x14ac:dyDescent="0.25">
      <c r="A205" s="9" t="s">
        <v>22</v>
      </c>
      <c r="B205" s="9" t="s">
        <v>20</v>
      </c>
      <c r="C205" s="9" t="s">
        <v>150</v>
      </c>
      <c r="D205" s="9">
        <v>2021</v>
      </c>
      <c r="E205" s="9">
        <v>1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  <c r="BD205" s="9">
        <v>44.643140000000002</v>
      </c>
      <c r="BE205" s="9">
        <v>43.973059999999997</v>
      </c>
      <c r="BF205" s="9">
        <v>43.338720000000002</v>
      </c>
      <c r="BG205" s="9">
        <v>42.843200000000003</v>
      </c>
      <c r="BH205" s="9">
        <v>42.320430000000002</v>
      </c>
      <c r="BI205" s="9">
        <v>42.078139999999998</v>
      </c>
      <c r="BJ205" s="9">
        <v>41.814720000000001</v>
      </c>
      <c r="BK205" s="9">
        <v>41.48639</v>
      </c>
      <c r="BL205" s="9">
        <v>41.653320000000001</v>
      </c>
      <c r="BM205" s="9">
        <v>43.500709999999998</v>
      </c>
      <c r="BN205" s="9">
        <v>46.684750000000001</v>
      </c>
      <c r="BO205" s="9">
        <v>49.531300000000002</v>
      </c>
      <c r="BP205" s="9">
        <v>51.55838</v>
      </c>
      <c r="BQ205" s="9">
        <v>52.989609999999999</v>
      </c>
      <c r="BR205" s="9">
        <v>53.964370000000002</v>
      </c>
      <c r="BS205" s="9">
        <v>54.434199999999997</v>
      </c>
      <c r="BT205" s="9">
        <v>54.234760000000001</v>
      </c>
      <c r="BU205" s="9">
        <v>52.886040000000001</v>
      </c>
      <c r="BV205" s="9">
        <v>51.01493</v>
      </c>
      <c r="BW205" s="9">
        <v>49.622219999999999</v>
      </c>
      <c r="BX205" s="9">
        <v>48.513660000000002</v>
      </c>
      <c r="BY205" s="9">
        <v>47.606050000000003</v>
      </c>
      <c r="BZ205" s="9">
        <v>46.662109999999998</v>
      </c>
      <c r="CA205" s="9">
        <v>45.791469999999997</v>
      </c>
      <c r="CB205" s="9">
        <v>0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9">
        <v>0</v>
      </c>
      <c r="CO205" s="9">
        <v>0</v>
      </c>
      <c r="CP205" s="9">
        <v>0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9">
        <v>0</v>
      </c>
      <c r="CW205" s="9">
        <v>0</v>
      </c>
      <c r="CX205" s="9">
        <v>0</v>
      </c>
      <c r="CY205" s="9">
        <v>0</v>
      </c>
      <c r="CZ205" s="9">
        <v>0</v>
      </c>
    </row>
    <row r="206" spans="1:104" x14ac:dyDescent="0.25">
      <c r="A206" s="9" t="s">
        <v>22</v>
      </c>
      <c r="B206" s="9" t="s">
        <v>20</v>
      </c>
      <c r="C206" s="9" t="s">
        <v>150</v>
      </c>
      <c r="D206" s="9">
        <v>2021</v>
      </c>
      <c r="E206" s="9">
        <v>2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v>0</v>
      </c>
      <c r="AU206" s="9">
        <v>0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  <c r="BC206" s="9">
        <v>0</v>
      </c>
      <c r="BD206" s="9">
        <v>48.728209999999997</v>
      </c>
      <c r="BE206" s="9">
        <v>48.366259999999997</v>
      </c>
      <c r="BF206" s="9">
        <v>48.033810000000003</v>
      </c>
      <c r="BG206" s="9">
        <v>47.696120000000001</v>
      </c>
      <c r="BH206" s="9">
        <v>47.231760000000001</v>
      </c>
      <c r="BI206" s="9">
        <v>46.944070000000004</v>
      </c>
      <c r="BJ206" s="9">
        <v>46.792929999999998</v>
      </c>
      <c r="BK206" s="9">
        <v>46.693420000000003</v>
      </c>
      <c r="BL206" s="9">
        <v>47.040759999999999</v>
      </c>
      <c r="BM206" s="9">
        <v>48.734780000000001</v>
      </c>
      <c r="BN206" s="9">
        <v>50.825839999999999</v>
      </c>
      <c r="BO206" s="9">
        <v>52.812469999999998</v>
      </c>
      <c r="BP206" s="9">
        <v>53.582549999999998</v>
      </c>
      <c r="BQ206" s="9">
        <v>53.596069999999997</v>
      </c>
      <c r="BR206" s="9">
        <v>53.669739999999997</v>
      </c>
      <c r="BS206" s="9">
        <v>53.338070000000002</v>
      </c>
      <c r="BT206" s="9">
        <v>53.055959999999999</v>
      </c>
      <c r="BU206" s="9">
        <v>52.012909999999998</v>
      </c>
      <c r="BV206" s="9">
        <v>50.758110000000002</v>
      </c>
      <c r="BW206" s="9">
        <v>49.45111</v>
      </c>
      <c r="BX206" s="9">
        <v>48.234050000000003</v>
      </c>
      <c r="BY206" s="9">
        <v>47.420920000000002</v>
      </c>
      <c r="BZ206" s="9">
        <v>46.241280000000003</v>
      </c>
      <c r="CA206" s="9">
        <v>45.290430000000001</v>
      </c>
      <c r="CB206" s="9">
        <v>0</v>
      </c>
      <c r="CC206" s="9">
        <v>0</v>
      </c>
      <c r="CD206" s="9">
        <v>0</v>
      </c>
      <c r="CE206" s="9">
        <v>0</v>
      </c>
      <c r="CF206" s="9">
        <v>0</v>
      </c>
      <c r="CG206" s="9">
        <v>0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v>0</v>
      </c>
      <c r="CN206" s="9">
        <v>0</v>
      </c>
      <c r="CO206" s="9">
        <v>0</v>
      </c>
      <c r="CP206" s="9">
        <v>0</v>
      </c>
      <c r="CQ206" s="9">
        <v>0</v>
      </c>
      <c r="CR206" s="9">
        <v>0</v>
      </c>
      <c r="CS206" s="9">
        <v>0</v>
      </c>
      <c r="CT206" s="9">
        <v>0</v>
      </c>
      <c r="CU206" s="9">
        <v>0</v>
      </c>
      <c r="CV206" s="9">
        <v>0</v>
      </c>
      <c r="CW206" s="9">
        <v>0</v>
      </c>
      <c r="CX206" s="9">
        <v>0</v>
      </c>
      <c r="CY206" s="9">
        <v>0</v>
      </c>
      <c r="CZ206" s="9">
        <v>0</v>
      </c>
    </row>
    <row r="207" spans="1:104" x14ac:dyDescent="0.25">
      <c r="A207" s="9" t="s">
        <v>22</v>
      </c>
      <c r="B207" s="9" t="s">
        <v>20</v>
      </c>
      <c r="C207" s="9" t="s">
        <v>150</v>
      </c>
      <c r="D207" s="9">
        <v>2021</v>
      </c>
      <c r="E207" s="9">
        <v>3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  <c r="BD207" s="9">
        <v>48.45937</v>
      </c>
      <c r="BE207" s="9">
        <v>47.630659999999999</v>
      </c>
      <c r="BF207" s="9">
        <v>46.934530000000002</v>
      </c>
      <c r="BG207" s="9">
        <v>46.496589999999998</v>
      </c>
      <c r="BH207" s="9">
        <v>46.111510000000003</v>
      </c>
      <c r="BI207" s="9">
        <v>45.594499999999996</v>
      </c>
      <c r="BJ207" s="9">
        <v>45.11224</v>
      </c>
      <c r="BK207" s="9">
        <v>44.875340000000001</v>
      </c>
      <c r="BL207" s="9">
        <v>46.860259999999997</v>
      </c>
      <c r="BM207" s="9">
        <v>49.43627</v>
      </c>
      <c r="BN207" s="9">
        <v>51.997489999999999</v>
      </c>
      <c r="BO207" s="9">
        <v>53.948999999999998</v>
      </c>
      <c r="BP207" s="9">
        <v>55.294490000000003</v>
      </c>
      <c r="BQ207" s="9">
        <v>56.321860000000001</v>
      </c>
      <c r="BR207" s="9">
        <v>56.765090000000001</v>
      </c>
      <c r="BS207" s="9">
        <v>57.169289999999997</v>
      </c>
      <c r="BT207" s="9">
        <v>56.98686</v>
      </c>
      <c r="BU207" s="9">
        <v>56.465609999999998</v>
      </c>
      <c r="BV207" s="9">
        <v>54.970149999999997</v>
      </c>
      <c r="BW207" s="9">
        <v>52.752319999999997</v>
      </c>
      <c r="BX207" s="9">
        <v>51.31044</v>
      </c>
      <c r="BY207" s="9">
        <v>50.088659999999997</v>
      </c>
      <c r="BZ207" s="9">
        <v>49.169199999999996</v>
      </c>
      <c r="CA207" s="9">
        <v>48.322090000000003</v>
      </c>
      <c r="CB207" s="9">
        <v>0</v>
      </c>
      <c r="CC207" s="9">
        <v>0</v>
      </c>
      <c r="CD207" s="9">
        <v>0</v>
      </c>
      <c r="CE207" s="9">
        <v>0</v>
      </c>
      <c r="CF207" s="9">
        <v>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v>0</v>
      </c>
      <c r="CN207" s="9">
        <v>0</v>
      </c>
      <c r="CO207" s="9">
        <v>0</v>
      </c>
      <c r="CP207" s="9">
        <v>0</v>
      </c>
      <c r="CQ207" s="9">
        <v>0</v>
      </c>
      <c r="CR207" s="9">
        <v>0</v>
      </c>
      <c r="CS207" s="9">
        <v>0</v>
      </c>
      <c r="CT207" s="9">
        <v>0</v>
      </c>
      <c r="CU207" s="9">
        <v>0</v>
      </c>
      <c r="CV207" s="9">
        <v>0</v>
      </c>
      <c r="CW207" s="9">
        <v>0</v>
      </c>
      <c r="CX207" s="9">
        <v>0</v>
      </c>
      <c r="CY207" s="9">
        <v>0</v>
      </c>
      <c r="CZ207" s="9">
        <v>0</v>
      </c>
    </row>
    <row r="208" spans="1:104" x14ac:dyDescent="0.25">
      <c r="A208" s="9" t="s">
        <v>22</v>
      </c>
      <c r="B208" s="9" t="s">
        <v>20</v>
      </c>
      <c r="C208" s="9" t="s">
        <v>150</v>
      </c>
      <c r="D208" s="9">
        <v>2021</v>
      </c>
      <c r="E208" s="9">
        <v>4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  <c r="BC208" s="9">
        <v>0</v>
      </c>
      <c r="BD208" s="9">
        <v>63.424799999999998</v>
      </c>
      <c r="BE208" s="9">
        <v>62.081159999999997</v>
      </c>
      <c r="BF208" s="9">
        <v>60.54692</v>
      </c>
      <c r="BG208" s="9">
        <v>59.362580000000001</v>
      </c>
      <c r="BH208" s="9">
        <v>58.26932</v>
      </c>
      <c r="BI208" s="9">
        <v>57.478189999999998</v>
      </c>
      <c r="BJ208" s="9">
        <v>56.80247</v>
      </c>
      <c r="BK208" s="9">
        <v>56.554180000000002</v>
      </c>
      <c r="BL208" s="9">
        <v>58.977849999999997</v>
      </c>
      <c r="BM208" s="9">
        <v>63.054270000000002</v>
      </c>
      <c r="BN208" s="9">
        <v>67.993920000000003</v>
      </c>
      <c r="BO208" s="9">
        <v>72.448070000000001</v>
      </c>
      <c r="BP208" s="9">
        <v>75.979179999999999</v>
      </c>
      <c r="BQ208" s="9">
        <v>78.643219999999999</v>
      </c>
      <c r="BR208" s="9">
        <v>80.294210000000007</v>
      </c>
      <c r="BS208" s="9">
        <v>81.219430000000003</v>
      </c>
      <c r="BT208" s="9">
        <v>81.483900000000006</v>
      </c>
      <c r="BU208" s="9">
        <v>81.060969999999998</v>
      </c>
      <c r="BV208" s="9">
        <v>79.50291</v>
      </c>
      <c r="BW208" s="9">
        <v>76.930419999999998</v>
      </c>
      <c r="BX208" s="9">
        <v>73.21593</v>
      </c>
      <c r="BY208" s="9">
        <v>70.226169999999996</v>
      </c>
      <c r="BZ208" s="9">
        <v>67.816069999999996</v>
      </c>
      <c r="CA208" s="9">
        <v>65.397580000000005</v>
      </c>
      <c r="CB208" s="9">
        <v>0</v>
      </c>
      <c r="CC208" s="9">
        <v>0</v>
      </c>
      <c r="CD208" s="9">
        <v>0</v>
      </c>
      <c r="CE208" s="9">
        <v>0</v>
      </c>
      <c r="CF208" s="9">
        <v>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v>0</v>
      </c>
      <c r="CN208" s="9">
        <v>0</v>
      </c>
      <c r="CO208" s="9">
        <v>0</v>
      </c>
      <c r="CP208" s="9">
        <v>0</v>
      </c>
      <c r="CQ208" s="9">
        <v>0</v>
      </c>
      <c r="CR208" s="9">
        <v>0</v>
      </c>
      <c r="CS208" s="9">
        <v>0</v>
      </c>
      <c r="CT208" s="9">
        <v>0</v>
      </c>
      <c r="CU208" s="9">
        <v>0</v>
      </c>
      <c r="CV208" s="9">
        <v>0</v>
      </c>
      <c r="CW208" s="9">
        <v>0</v>
      </c>
      <c r="CX208" s="9">
        <v>0</v>
      </c>
      <c r="CY208" s="9">
        <v>0</v>
      </c>
      <c r="CZ208" s="9">
        <v>0</v>
      </c>
    </row>
    <row r="209" spans="1:104" x14ac:dyDescent="0.25">
      <c r="A209" s="9" t="s">
        <v>22</v>
      </c>
      <c r="B209" s="9" t="s">
        <v>20</v>
      </c>
      <c r="C209" s="9" t="s">
        <v>150</v>
      </c>
      <c r="D209" s="9">
        <v>2021</v>
      </c>
      <c r="E209" s="9">
        <v>5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0</v>
      </c>
      <c r="BD209" s="9">
        <v>66.160640000000001</v>
      </c>
      <c r="BE209" s="9">
        <v>65.156480000000002</v>
      </c>
      <c r="BF209" s="9">
        <v>64.387259999999998</v>
      </c>
      <c r="BG209" s="9">
        <v>63.303570000000001</v>
      </c>
      <c r="BH209" s="9">
        <v>62.22945</v>
      </c>
      <c r="BI209" s="9">
        <v>61.452129999999997</v>
      </c>
      <c r="BJ209" s="9">
        <v>60.854750000000003</v>
      </c>
      <c r="BK209" s="9">
        <v>61.130119999999998</v>
      </c>
      <c r="BL209" s="9">
        <v>63.197360000000003</v>
      </c>
      <c r="BM209" s="9">
        <v>67.036490000000001</v>
      </c>
      <c r="BN209" s="9">
        <v>71.339240000000004</v>
      </c>
      <c r="BO209" s="9">
        <v>75.423349999999999</v>
      </c>
      <c r="BP209" s="9">
        <v>79.160539999999997</v>
      </c>
      <c r="BQ209" s="9">
        <v>82.122140000000002</v>
      </c>
      <c r="BR209" s="9">
        <v>83.546859999999995</v>
      </c>
      <c r="BS209" s="9">
        <v>84.195670000000007</v>
      </c>
      <c r="BT209" s="9">
        <v>84.342439999999996</v>
      </c>
      <c r="BU209" s="9">
        <v>83.144869999999997</v>
      </c>
      <c r="BV209" s="9">
        <v>81.281999999999996</v>
      </c>
      <c r="BW209" s="9">
        <v>78.699590000000001</v>
      </c>
      <c r="BX209" s="9">
        <v>75.161529999999999</v>
      </c>
      <c r="BY209" s="9">
        <v>71.992590000000007</v>
      </c>
      <c r="BZ209" s="9">
        <v>69.598529999999997</v>
      </c>
      <c r="CA209" s="9">
        <v>67.964489999999998</v>
      </c>
      <c r="CB209" s="9">
        <v>0</v>
      </c>
      <c r="CC209" s="9">
        <v>0</v>
      </c>
      <c r="CD209" s="9">
        <v>0</v>
      </c>
      <c r="CE209" s="9">
        <v>0</v>
      </c>
      <c r="CF209" s="9">
        <v>0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v>0</v>
      </c>
      <c r="CN209" s="9">
        <v>0</v>
      </c>
      <c r="CO209" s="9">
        <v>0</v>
      </c>
      <c r="CP209" s="9">
        <v>0</v>
      </c>
      <c r="CQ209" s="9">
        <v>0</v>
      </c>
      <c r="CR209" s="9">
        <v>0</v>
      </c>
      <c r="CS209" s="9">
        <v>0</v>
      </c>
      <c r="CT209" s="9">
        <v>0</v>
      </c>
      <c r="CU209" s="9">
        <v>0</v>
      </c>
      <c r="CV209" s="9">
        <v>0</v>
      </c>
      <c r="CW209" s="9">
        <v>0</v>
      </c>
      <c r="CX209" s="9">
        <v>0</v>
      </c>
      <c r="CY209" s="9">
        <v>0</v>
      </c>
      <c r="CZ209" s="9">
        <v>0</v>
      </c>
    </row>
    <row r="210" spans="1:104" x14ac:dyDescent="0.25">
      <c r="A210" s="9" t="s">
        <v>22</v>
      </c>
      <c r="B210" s="9" t="s">
        <v>20</v>
      </c>
      <c r="C210" s="9" t="s">
        <v>150</v>
      </c>
      <c r="D210" s="9">
        <v>2021</v>
      </c>
      <c r="E210" s="9">
        <v>6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  <c r="BD210" s="9">
        <v>70.424120000000002</v>
      </c>
      <c r="BE210" s="9">
        <v>69.091859999999997</v>
      </c>
      <c r="BF210" s="9">
        <v>68.00027</v>
      </c>
      <c r="BG210" s="9">
        <v>66.864879999999999</v>
      </c>
      <c r="BH210" s="9">
        <v>65.737139999999997</v>
      </c>
      <c r="BI210" s="9">
        <v>64.704539999999994</v>
      </c>
      <c r="BJ210" s="9">
        <v>63.921019999999999</v>
      </c>
      <c r="BK210" s="9">
        <v>64.665520000000001</v>
      </c>
      <c r="BL210" s="9">
        <v>67.974509999999995</v>
      </c>
      <c r="BM210" s="9">
        <v>72.847790000000003</v>
      </c>
      <c r="BN210" s="9">
        <v>77.776340000000005</v>
      </c>
      <c r="BO210" s="9">
        <v>82.205600000000004</v>
      </c>
      <c r="BP210" s="9">
        <v>85.24812</v>
      </c>
      <c r="BQ210" s="9">
        <v>87.137730000000005</v>
      </c>
      <c r="BR210" s="9">
        <v>88.772120000000001</v>
      </c>
      <c r="BS210" s="9">
        <v>89.552670000000006</v>
      </c>
      <c r="BT210" s="9">
        <v>89.989819999999995</v>
      </c>
      <c r="BU210" s="9">
        <v>89.444599999999994</v>
      </c>
      <c r="BV210" s="9">
        <v>88.405190000000005</v>
      </c>
      <c r="BW210" s="9">
        <v>85.955280000000002</v>
      </c>
      <c r="BX210" s="9">
        <v>82.373400000000004</v>
      </c>
      <c r="BY210" s="9">
        <v>77.972849999999994</v>
      </c>
      <c r="BZ210" s="9">
        <v>75.347989999999996</v>
      </c>
      <c r="CA210" s="9">
        <v>73.42501</v>
      </c>
      <c r="CB210" s="9">
        <v>0</v>
      </c>
      <c r="CC210" s="9">
        <v>0</v>
      </c>
      <c r="CD210" s="9">
        <v>0</v>
      </c>
      <c r="CE210" s="9">
        <v>0</v>
      </c>
      <c r="CF210" s="9">
        <v>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v>0</v>
      </c>
      <c r="CN210" s="9">
        <v>0</v>
      </c>
      <c r="CO210" s="9">
        <v>0</v>
      </c>
      <c r="CP210" s="9">
        <v>0</v>
      </c>
      <c r="CQ210" s="9">
        <v>0</v>
      </c>
      <c r="CR210" s="9">
        <v>0</v>
      </c>
      <c r="CS210" s="9">
        <v>0</v>
      </c>
      <c r="CT210" s="9">
        <v>0</v>
      </c>
      <c r="CU210" s="9">
        <v>0</v>
      </c>
      <c r="CV210" s="9">
        <v>0</v>
      </c>
      <c r="CW210" s="9">
        <v>0</v>
      </c>
      <c r="CX210" s="9">
        <v>0</v>
      </c>
      <c r="CY210" s="9">
        <v>0</v>
      </c>
      <c r="CZ210" s="9">
        <v>0</v>
      </c>
    </row>
    <row r="211" spans="1:104" x14ac:dyDescent="0.25">
      <c r="A211" s="9" t="s">
        <v>22</v>
      </c>
      <c r="B211" s="9" t="s">
        <v>20</v>
      </c>
      <c r="C211" s="9" t="s">
        <v>150</v>
      </c>
      <c r="D211" s="9">
        <v>2021</v>
      </c>
      <c r="E211" s="9">
        <v>7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  <c r="BD211" s="9">
        <v>77.212940000000003</v>
      </c>
      <c r="BE211" s="9">
        <v>75.922070000000005</v>
      </c>
      <c r="BF211" s="9">
        <v>74.963800000000006</v>
      </c>
      <c r="BG211" s="9">
        <v>74.031790000000001</v>
      </c>
      <c r="BH211" s="9">
        <v>73.048609999999996</v>
      </c>
      <c r="BI211" s="9">
        <v>72.120959999999997</v>
      </c>
      <c r="BJ211" s="9">
        <v>71.400239999999997</v>
      </c>
      <c r="BK211" s="9">
        <v>72.022009999999995</v>
      </c>
      <c r="BL211" s="9">
        <v>74.847089999999994</v>
      </c>
      <c r="BM211" s="9">
        <v>78.839839999999995</v>
      </c>
      <c r="BN211" s="9">
        <v>83.113069999999993</v>
      </c>
      <c r="BO211" s="9">
        <v>86.822270000000003</v>
      </c>
      <c r="BP211" s="9">
        <v>89.581969999999998</v>
      </c>
      <c r="BQ211" s="9">
        <v>91.448319999999995</v>
      </c>
      <c r="BR211" s="9">
        <v>93.020240000000001</v>
      </c>
      <c r="BS211" s="9">
        <v>93.718559999999997</v>
      </c>
      <c r="BT211" s="9">
        <v>93.395529999999994</v>
      </c>
      <c r="BU211" s="9">
        <v>92.409109999999998</v>
      </c>
      <c r="BV211" s="9">
        <v>91.613669999999999</v>
      </c>
      <c r="BW211" s="9">
        <v>90.162400000000005</v>
      </c>
      <c r="BX211" s="9">
        <v>87.511480000000006</v>
      </c>
      <c r="BY211" s="9">
        <v>83.968069999999997</v>
      </c>
      <c r="BZ211" s="9">
        <v>81.439719999999994</v>
      </c>
      <c r="CA211" s="9">
        <v>79.393330000000006</v>
      </c>
      <c r="CB211" s="9">
        <v>0</v>
      </c>
      <c r="CC211" s="9">
        <v>0</v>
      </c>
      <c r="CD211" s="9">
        <v>0</v>
      </c>
      <c r="CE211" s="9">
        <v>0</v>
      </c>
      <c r="CF211" s="9">
        <v>0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v>0</v>
      </c>
      <c r="CN211" s="9">
        <v>0</v>
      </c>
      <c r="CO211" s="9">
        <v>0</v>
      </c>
      <c r="CP211" s="9">
        <v>0</v>
      </c>
      <c r="CQ211" s="9">
        <v>0</v>
      </c>
      <c r="CR211" s="9">
        <v>0</v>
      </c>
      <c r="CS211" s="9">
        <v>0</v>
      </c>
      <c r="CT211" s="9">
        <v>0</v>
      </c>
      <c r="CU211" s="9">
        <v>0</v>
      </c>
      <c r="CV211" s="9">
        <v>0</v>
      </c>
      <c r="CW211" s="9">
        <v>0</v>
      </c>
      <c r="CX211" s="9">
        <v>0</v>
      </c>
      <c r="CY211" s="9">
        <v>0</v>
      </c>
      <c r="CZ211" s="9">
        <v>0</v>
      </c>
    </row>
    <row r="212" spans="1:104" x14ac:dyDescent="0.25">
      <c r="A212" s="9" t="s">
        <v>22</v>
      </c>
      <c r="B212" s="9" t="s">
        <v>20</v>
      </c>
      <c r="C212" s="9" t="s">
        <v>150</v>
      </c>
      <c r="D212" s="9">
        <v>2021</v>
      </c>
      <c r="E212" s="9">
        <v>8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75.799509999999998</v>
      </c>
      <c r="BE212" s="9">
        <v>74.61448</v>
      </c>
      <c r="BF212" s="9">
        <v>73.055149999999998</v>
      </c>
      <c r="BG212" s="9">
        <v>71.953860000000006</v>
      </c>
      <c r="BH212" s="9">
        <v>71.159819999999996</v>
      </c>
      <c r="BI212" s="9">
        <v>70.163700000000006</v>
      </c>
      <c r="BJ212" s="9">
        <v>69.505110000000002</v>
      </c>
      <c r="BK212" s="9">
        <v>69.139399999999995</v>
      </c>
      <c r="BL212" s="9">
        <v>71.294610000000006</v>
      </c>
      <c r="BM212" s="9">
        <v>76.394909999999996</v>
      </c>
      <c r="BN212" s="9">
        <v>81.746510000000001</v>
      </c>
      <c r="BO212" s="9">
        <v>86.322900000000004</v>
      </c>
      <c r="BP212" s="9">
        <v>89.693560000000005</v>
      </c>
      <c r="BQ212" s="9">
        <v>92.047749999999994</v>
      </c>
      <c r="BR212" s="9">
        <v>93.664379999999994</v>
      </c>
      <c r="BS212" s="9">
        <v>94.443939999999998</v>
      </c>
      <c r="BT212" s="9">
        <v>94.694050000000004</v>
      </c>
      <c r="BU212" s="9">
        <v>94.099239999999995</v>
      </c>
      <c r="BV212" s="9">
        <v>92.435490000000001</v>
      </c>
      <c r="BW212" s="9">
        <v>89.440899999999999</v>
      </c>
      <c r="BX212" s="9">
        <v>85.394260000000003</v>
      </c>
      <c r="BY212" s="9">
        <v>82.09357</v>
      </c>
      <c r="BZ212" s="9">
        <v>79.88109</v>
      </c>
      <c r="CA212" s="9">
        <v>78.152389999999997</v>
      </c>
      <c r="CB212" s="9">
        <v>0</v>
      </c>
      <c r="CC212" s="9">
        <v>0</v>
      </c>
      <c r="CD212" s="9">
        <v>0</v>
      </c>
      <c r="CE212" s="9">
        <v>0</v>
      </c>
      <c r="CF212" s="9">
        <v>0</v>
      </c>
      <c r="CG212" s="9">
        <v>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v>0</v>
      </c>
      <c r="CN212" s="9">
        <v>0</v>
      </c>
      <c r="CO212" s="9">
        <v>0</v>
      </c>
      <c r="CP212" s="9">
        <v>0</v>
      </c>
      <c r="CQ212" s="9">
        <v>0</v>
      </c>
      <c r="CR212" s="9">
        <v>0</v>
      </c>
      <c r="CS212" s="9">
        <v>0</v>
      </c>
      <c r="CT212" s="9">
        <v>0</v>
      </c>
      <c r="CU212" s="9">
        <v>0</v>
      </c>
      <c r="CV212" s="9">
        <v>0</v>
      </c>
      <c r="CW212" s="9">
        <v>0</v>
      </c>
      <c r="CX212" s="9">
        <v>0</v>
      </c>
      <c r="CY212" s="9">
        <v>0</v>
      </c>
      <c r="CZ212" s="9">
        <v>0</v>
      </c>
    </row>
    <row r="213" spans="1:104" x14ac:dyDescent="0.25">
      <c r="A213" s="9" t="s">
        <v>22</v>
      </c>
      <c r="B213" s="9" t="s">
        <v>20</v>
      </c>
      <c r="C213" s="9" t="s">
        <v>150</v>
      </c>
      <c r="D213" s="9">
        <v>2021</v>
      </c>
      <c r="E213" s="9">
        <v>9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74.436350000000004</v>
      </c>
      <c r="BE213" s="9">
        <v>73.229429999999994</v>
      </c>
      <c r="BF213" s="9">
        <v>71.935400000000001</v>
      </c>
      <c r="BG213" s="9">
        <v>70.992580000000004</v>
      </c>
      <c r="BH213" s="9">
        <v>70.068089999999998</v>
      </c>
      <c r="BI213" s="9">
        <v>69.153080000000003</v>
      </c>
      <c r="BJ213" s="9">
        <v>68.747889999999998</v>
      </c>
      <c r="BK213" s="9">
        <v>68.555999999999997</v>
      </c>
      <c r="BL213" s="9">
        <v>70.515789999999996</v>
      </c>
      <c r="BM213" s="9">
        <v>75.032910000000001</v>
      </c>
      <c r="BN213" s="9">
        <v>80.158500000000004</v>
      </c>
      <c r="BO213" s="9">
        <v>84.944370000000006</v>
      </c>
      <c r="BP213" s="9">
        <v>89.079279999999997</v>
      </c>
      <c r="BQ213" s="9">
        <v>91.758899999999997</v>
      </c>
      <c r="BR213" s="9">
        <v>93.43338</v>
      </c>
      <c r="BS213" s="9">
        <v>94.205920000000006</v>
      </c>
      <c r="BT213" s="9">
        <v>94.199330000000003</v>
      </c>
      <c r="BU213" s="9">
        <v>93.530019999999993</v>
      </c>
      <c r="BV213" s="9">
        <v>92.250929999999997</v>
      </c>
      <c r="BW213" s="9">
        <v>89.322929999999999</v>
      </c>
      <c r="BX213" s="9">
        <v>85.495500000000007</v>
      </c>
      <c r="BY213" s="9">
        <v>82.352940000000004</v>
      </c>
      <c r="BZ213" s="9">
        <v>80.071309999999997</v>
      </c>
      <c r="CA213" s="9">
        <v>78.514219999999995</v>
      </c>
      <c r="CB213" s="9">
        <v>0</v>
      </c>
      <c r="CC213" s="9">
        <v>0</v>
      </c>
      <c r="CD213" s="9">
        <v>0</v>
      </c>
      <c r="CE213" s="9">
        <v>0</v>
      </c>
      <c r="CF213" s="9">
        <v>0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v>0</v>
      </c>
      <c r="CN213" s="9">
        <v>0</v>
      </c>
      <c r="CO213" s="9">
        <v>0</v>
      </c>
      <c r="CP213" s="9">
        <v>0</v>
      </c>
      <c r="CQ213" s="9">
        <v>0</v>
      </c>
      <c r="CR213" s="9">
        <v>0</v>
      </c>
      <c r="CS213" s="9">
        <v>0</v>
      </c>
      <c r="CT213" s="9">
        <v>0</v>
      </c>
      <c r="CU213" s="9">
        <v>0</v>
      </c>
      <c r="CV213" s="9">
        <v>0</v>
      </c>
      <c r="CW213" s="9">
        <v>0</v>
      </c>
      <c r="CX213" s="9">
        <v>0</v>
      </c>
      <c r="CY213" s="9">
        <v>0</v>
      </c>
      <c r="CZ213" s="9">
        <v>0</v>
      </c>
    </row>
    <row r="214" spans="1:104" x14ac:dyDescent="0.25">
      <c r="A214" s="9" t="s">
        <v>22</v>
      </c>
      <c r="B214" s="9" t="s">
        <v>20</v>
      </c>
      <c r="C214" s="9" t="s">
        <v>150</v>
      </c>
      <c r="D214" s="9">
        <v>2021</v>
      </c>
      <c r="E214" s="9">
        <v>10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  <c r="BD214" s="9">
        <v>65.697329999999994</v>
      </c>
      <c r="BE214" s="9">
        <v>64.42756</v>
      </c>
      <c r="BF214" s="9">
        <v>63.402259999999998</v>
      </c>
      <c r="BG214" s="9">
        <v>62.42109</v>
      </c>
      <c r="BH214" s="9">
        <v>61.588889999999999</v>
      </c>
      <c r="BI214" s="9">
        <v>60.845570000000002</v>
      </c>
      <c r="BJ214" s="9">
        <v>60.122909999999997</v>
      </c>
      <c r="BK214" s="9">
        <v>59.797229999999999</v>
      </c>
      <c r="BL214" s="9">
        <v>60.832920000000001</v>
      </c>
      <c r="BM214" s="9">
        <v>64.889330000000001</v>
      </c>
      <c r="BN214" s="9">
        <v>70.655810000000002</v>
      </c>
      <c r="BO214" s="9">
        <v>76.957049999999995</v>
      </c>
      <c r="BP214" s="9">
        <v>82.457459999999998</v>
      </c>
      <c r="BQ214" s="9">
        <v>85.712389999999999</v>
      </c>
      <c r="BR214" s="9">
        <v>86.961079999999995</v>
      </c>
      <c r="BS214" s="9">
        <v>87.858469999999997</v>
      </c>
      <c r="BT214" s="9">
        <v>88.218710000000002</v>
      </c>
      <c r="BU214" s="9">
        <v>87.508250000000004</v>
      </c>
      <c r="BV214" s="9">
        <v>85.165210000000002</v>
      </c>
      <c r="BW214" s="9">
        <v>80.680000000000007</v>
      </c>
      <c r="BX214" s="9">
        <v>76.880260000000007</v>
      </c>
      <c r="BY214" s="9">
        <v>73.907120000000006</v>
      </c>
      <c r="BZ214" s="9">
        <v>71.334239999999994</v>
      </c>
      <c r="CA214" s="9">
        <v>69.294359999999998</v>
      </c>
      <c r="CB214" s="9">
        <v>0</v>
      </c>
      <c r="CC214" s="9">
        <v>0</v>
      </c>
      <c r="CD214" s="9">
        <v>0</v>
      </c>
      <c r="CE214" s="9">
        <v>0</v>
      </c>
      <c r="CF214" s="9">
        <v>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v>0</v>
      </c>
      <c r="CN214" s="9">
        <v>0</v>
      </c>
      <c r="CO214" s="9">
        <v>0</v>
      </c>
      <c r="CP214" s="9">
        <v>0</v>
      </c>
      <c r="CQ214" s="9">
        <v>0</v>
      </c>
      <c r="CR214" s="9">
        <v>0</v>
      </c>
      <c r="CS214" s="9">
        <v>0</v>
      </c>
      <c r="CT214" s="9">
        <v>0</v>
      </c>
      <c r="CU214" s="9">
        <v>0</v>
      </c>
      <c r="CV214" s="9">
        <v>0</v>
      </c>
      <c r="CW214" s="9">
        <v>0</v>
      </c>
      <c r="CX214" s="9">
        <v>0</v>
      </c>
      <c r="CY214" s="9">
        <v>0</v>
      </c>
      <c r="CZ214" s="9">
        <v>0</v>
      </c>
    </row>
    <row r="215" spans="1:104" x14ac:dyDescent="0.25">
      <c r="A215" s="9" t="s">
        <v>22</v>
      </c>
      <c r="B215" s="9" t="s">
        <v>20</v>
      </c>
      <c r="C215" s="9" t="s">
        <v>150</v>
      </c>
      <c r="D215" s="9">
        <v>2021</v>
      </c>
      <c r="E215" s="9">
        <v>11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  <c r="BD215" s="9">
        <v>56.896419999999999</v>
      </c>
      <c r="BE215" s="9">
        <v>55.912379999999999</v>
      </c>
      <c r="BF215" s="9">
        <v>55.398670000000003</v>
      </c>
      <c r="BG215" s="9">
        <v>54.813459999999999</v>
      </c>
      <c r="BH215" s="9">
        <v>53.744030000000002</v>
      </c>
      <c r="BI215" s="9">
        <v>52.907710000000002</v>
      </c>
      <c r="BJ215" s="9">
        <v>52.874029999999998</v>
      </c>
      <c r="BK215" s="9">
        <v>52.68291</v>
      </c>
      <c r="BL215" s="9">
        <v>55.296419999999998</v>
      </c>
      <c r="BM215" s="9">
        <v>59.307519999999997</v>
      </c>
      <c r="BN215" s="9">
        <v>63.984859999999998</v>
      </c>
      <c r="BO215" s="9">
        <v>68.585300000000004</v>
      </c>
      <c r="BP215" s="9">
        <v>71.482650000000007</v>
      </c>
      <c r="BQ215" s="9">
        <v>73.135620000000003</v>
      </c>
      <c r="BR215" s="9">
        <v>74.201319999999996</v>
      </c>
      <c r="BS215" s="9">
        <v>74.264960000000002</v>
      </c>
      <c r="BT215" s="9">
        <v>72.755070000000003</v>
      </c>
      <c r="BU215" s="9">
        <v>69.953029999999998</v>
      </c>
      <c r="BV215" s="9">
        <v>66.766890000000004</v>
      </c>
      <c r="BW215" s="9">
        <v>64.312880000000007</v>
      </c>
      <c r="BX215" s="9">
        <v>62.459820000000001</v>
      </c>
      <c r="BY215" s="9">
        <v>61.171840000000003</v>
      </c>
      <c r="BZ215" s="9">
        <v>60.026389999999999</v>
      </c>
      <c r="CA215" s="9">
        <v>59.184820000000002</v>
      </c>
      <c r="CB215" s="9">
        <v>0</v>
      </c>
      <c r="CC215" s="9">
        <v>0</v>
      </c>
      <c r="CD215" s="9">
        <v>0</v>
      </c>
      <c r="CE215" s="9">
        <v>0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v>0</v>
      </c>
      <c r="CN215" s="9">
        <v>0</v>
      </c>
      <c r="CO215" s="9">
        <v>0</v>
      </c>
      <c r="CP215" s="9">
        <v>0</v>
      </c>
      <c r="CQ215" s="9">
        <v>0</v>
      </c>
      <c r="CR215" s="9">
        <v>0</v>
      </c>
      <c r="CS215" s="9">
        <v>0</v>
      </c>
      <c r="CT215" s="9">
        <v>0</v>
      </c>
      <c r="CU215" s="9">
        <v>0</v>
      </c>
      <c r="CV215" s="9">
        <v>0</v>
      </c>
      <c r="CW215" s="9">
        <v>0</v>
      </c>
      <c r="CX215" s="9">
        <v>0</v>
      </c>
      <c r="CY215" s="9">
        <v>0</v>
      </c>
      <c r="CZ215" s="9">
        <v>0</v>
      </c>
    </row>
    <row r="216" spans="1:104" x14ac:dyDescent="0.25">
      <c r="A216" s="9" t="s">
        <v>22</v>
      </c>
      <c r="B216" s="9" t="s">
        <v>20</v>
      </c>
      <c r="C216" s="9" t="s">
        <v>150</v>
      </c>
      <c r="D216" s="9">
        <v>2021</v>
      </c>
      <c r="E216" s="9">
        <v>12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  <c r="BD216" s="9">
        <v>48.871169999999999</v>
      </c>
      <c r="BE216" s="9">
        <v>48.041150000000002</v>
      </c>
      <c r="BF216" s="9">
        <v>47.39302</v>
      </c>
      <c r="BG216" s="9">
        <v>46.860660000000003</v>
      </c>
      <c r="BH216" s="9">
        <v>46.293700000000001</v>
      </c>
      <c r="BI216" s="9">
        <v>45.717280000000002</v>
      </c>
      <c r="BJ216" s="9">
        <v>45.272649999999999</v>
      </c>
      <c r="BK216" s="9">
        <v>45.14622</v>
      </c>
      <c r="BL216" s="9">
        <v>45.700069999999997</v>
      </c>
      <c r="BM216" s="9">
        <v>48.727829999999997</v>
      </c>
      <c r="BN216" s="9">
        <v>52.249299999999998</v>
      </c>
      <c r="BO216" s="9">
        <v>55.466619999999999</v>
      </c>
      <c r="BP216" s="9">
        <v>57.705100000000002</v>
      </c>
      <c r="BQ216" s="9">
        <v>58.95646</v>
      </c>
      <c r="BR216" s="9">
        <v>59.735680000000002</v>
      </c>
      <c r="BS216" s="9">
        <v>60.080350000000003</v>
      </c>
      <c r="BT216" s="9">
        <v>59.647309999999997</v>
      </c>
      <c r="BU216" s="9">
        <v>57.57667</v>
      </c>
      <c r="BV216" s="9">
        <v>54.896790000000003</v>
      </c>
      <c r="BW216" s="9">
        <v>52.717179999999999</v>
      </c>
      <c r="BX216" s="9">
        <v>51.00356</v>
      </c>
      <c r="BY216" s="9">
        <v>49.053539999999998</v>
      </c>
      <c r="BZ216" s="9">
        <v>47.406619999999997</v>
      </c>
      <c r="CA216" s="9">
        <v>46.094749999999998</v>
      </c>
      <c r="CB216" s="9">
        <v>0</v>
      </c>
      <c r="CC216" s="9">
        <v>0</v>
      </c>
      <c r="CD216" s="9">
        <v>0</v>
      </c>
      <c r="CE216" s="9">
        <v>0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v>0</v>
      </c>
      <c r="CN216" s="9">
        <v>0</v>
      </c>
      <c r="CO216" s="9">
        <v>0</v>
      </c>
      <c r="CP216" s="9">
        <v>0</v>
      </c>
      <c r="CQ216" s="9">
        <v>0</v>
      </c>
      <c r="CR216" s="9">
        <v>0</v>
      </c>
      <c r="CS216" s="9">
        <v>0</v>
      </c>
      <c r="CT216" s="9">
        <v>0</v>
      </c>
      <c r="CU216" s="9">
        <v>0</v>
      </c>
      <c r="CV216" s="9">
        <v>0</v>
      </c>
      <c r="CW216" s="9">
        <v>0</v>
      </c>
      <c r="CX216" s="9">
        <v>0</v>
      </c>
      <c r="CY216" s="9">
        <v>0</v>
      </c>
      <c r="CZ216" s="9">
        <v>0</v>
      </c>
    </row>
    <row r="217" spans="1:104" x14ac:dyDescent="0.25">
      <c r="A217" s="9" t="s">
        <v>22</v>
      </c>
      <c r="B217" s="9" t="s">
        <v>20</v>
      </c>
      <c r="C217" s="9" t="s">
        <v>150</v>
      </c>
      <c r="D217" s="9">
        <v>2022</v>
      </c>
      <c r="E217" s="9">
        <v>1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  <c r="BD217" s="9">
        <v>44.643140000000002</v>
      </c>
      <c r="BE217" s="9">
        <v>43.973059999999997</v>
      </c>
      <c r="BF217" s="9">
        <v>43.338720000000002</v>
      </c>
      <c r="BG217" s="9">
        <v>42.843200000000003</v>
      </c>
      <c r="BH217" s="9">
        <v>42.320430000000002</v>
      </c>
      <c r="BI217" s="9">
        <v>42.078139999999998</v>
      </c>
      <c r="BJ217" s="9">
        <v>41.814720000000001</v>
      </c>
      <c r="BK217" s="9">
        <v>41.48639</v>
      </c>
      <c r="BL217" s="9">
        <v>41.653320000000001</v>
      </c>
      <c r="BM217" s="9">
        <v>43.500709999999998</v>
      </c>
      <c r="BN217" s="9">
        <v>46.684750000000001</v>
      </c>
      <c r="BO217" s="9">
        <v>49.531300000000002</v>
      </c>
      <c r="BP217" s="9">
        <v>51.55838</v>
      </c>
      <c r="BQ217" s="9">
        <v>52.989609999999999</v>
      </c>
      <c r="BR217" s="9">
        <v>53.964370000000002</v>
      </c>
      <c r="BS217" s="9">
        <v>54.434199999999997</v>
      </c>
      <c r="BT217" s="9">
        <v>54.234760000000001</v>
      </c>
      <c r="BU217" s="9">
        <v>52.886040000000001</v>
      </c>
      <c r="BV217" s="9">
        <v>51.01493</v>
      </c>
      <c r="BW217" s="9">
        <v>49.622219999999999</v>
      </c>
      <c r="BX217" s="9">
        <v>48.513660000000002</v>
      </c>
      <c r="BY217" s="9">
        <v>47.606050000000003</v>
      </c>
      <c r="BZ217" s="9">
        <v>46.662109999999998</v>
      </c>
      <c r="CA217" s="9">
        <v>45.791469999999997</v>
      </c>
      <c r="CB217" s="9">
        <v>0</v>
      </c>
      <c r="CC217" s="9">
        <v>0</v>
      </c>
      <c r="CD217" s="9">
        <v>0</v>
      </c>
      <c r="CE217" s="9">
        <v>0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v>0</v>
      </c>
      <c r="CN217" s="9">
        <v>0</v>
      </c>
      <c r="CO217" s="9">
        <v>0</v>
      </c>
      <c r="CP217" s="9">
        <v>0</v>
      </c>
      <c r="CQ217" s="9">
        <v>0</v>
      </c>
      <c r="CR217" s="9">
        <v>0</v>
      </c>
      <c r="CS217" s="9">
        <v>0</v>
      </c>
      <c r="CT217" s="9">
        <v>0</v>
      </c>
      <c r="CU217" s="9">
        <v>0</v>
      </c>
      <c r="CV217" s="9">
        <v>0</v>
      </c>
      <c r="CW217" s="9">
        <v>0</v>
      </c>
      <c r="CX217" s="9">
        <v>0</v>
      </c>
      <c r="CY217" s="9">
        <v>0</v>
      </c>
      <c r="CZ217" s="9">
        <v>0</v>
      </c>
    </row>
    <row r="218" spans="1:104" x14ac:dyDescent="0.25">
      <c r="A218" s="9" t="s">
        <v>22</v>
      </c>
      <c r="B218" s="9" t="s">
        <v>20</v>
      </c>
      <c r="C218" s="9" t="s">
        <v>150</v>
      </c>
      <c r="D218" s="9">
        <v>2022</v>
      </c>
      <c r="E218" s="9">
        <v>2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  <c r="BD218" s="9">
        <v>48.728209999999997</v>
      </c>
      <c r="BE218" s="9">
        <v>48.366259999999997</v>
      </c>
      <c r="BF218" s="9">
        <v>48.033810000000003</v>
      </c>
      <c r="BG218" s="9">
        <v>47.696120000000001</v>
      </c>
      <c r="BH218" s="9">
        <v>47.231760000000001</v>
      </c>
      <c r="BI218" s="9">
        <v>46.944070000000004</v>
      </c>
      <c r="BJ218" s="9">
        <v>46.792929999999998</v>
      </c>
      <c r="BK218" s="9">
        <v>46.693420000000003</v>
      </c>
      <c r="BL218" s="9">
        <v>47.040759999999999</v>
      </c>
      <c r="BM218" s="9">
        <v>48.734780000000001</v>
      </c>
      <c r="BN218" s="9">
        <v>50.825839999999999</v>
      </c>
      <c r="BO218" s="9">
        <v>52.812469999999998</v>
      </c>
      <c r="BP218" s="9">
        <v>53.582549999999998</v>
      </c>
      <c r="BQ218" s="9">
        <v>53.596069999999997</v>
      </c>
      <c r="BR218" s="9">
        <v>53.669739999999997</v>
      </c>
      <c r="BS218" s="9">
        <v>53.338070000000002</v>
      </c>
      <c r="BT218" s="9">
        <v>53.055959999999999</v>
      </c>
      <c r="BU218" s="9">
        <v>52.012909999999998</v>
      </c>
      <c r="BV218" s="9">
        <v>50.758110000000002</v>
      </c>
      <c r="BW218" s="9">
        <v>49.45111</v>
      </c>
      <c r="BX218" s="9">
        <v>48.234050000000003</v>
      </c>
      <c r="BY218" s="9">
        <v>47.420920000000002</v>
      </c>
      <c r="BZ218" s="9">
        <v>46.241280000000003</v>
      </c>
      <c r="CA218" s="9">
        <v>45.290430000000001</v>
      </c>
      <c r="CB218" s="9">
        <v>0</v>
      </c>
      <c r="CC218" s="9">
        <v>0</v>
      </c>
      <c r="CD218" s="9">
        <v>0</v>
      </c>
      <c r="CE218" s="9">
        <v>0</v>
      </c>
      <c r="CF218" s="9">
        <v>0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v>0</v>
      </c>
      <c r="CN218" s="9">
        <v>0</v>
      </c>
      <c r="CO218" s="9">
        <v>0</v>
      </c>
      <c r="CP218" s="9">
        <v>0</v>
      </c>
      <c r="CQ218" s="9">
        <v>0</v>
      </c>
      <c r="CR218" s="9">
        <v>0</v>
      </c>
      <c r="CS218" s="9">
        <v>0</v>
      </c>
      <c r="CT218" s="9">
        <v>0</v>
      </c>
      <c r="CU218" s="9">
        <v>0</v>
      </c>
      <c r="CV218" s="9">
        <v>0</v>
      </c>
      <c r="CW218" s="9">
        <v>0</v>
      </c>
      <c r="CX218" s="9">
        <v>0</v>
      </c>
      <c r="CY218" s="9">
        <v>0</v>
      </c>
      <c r="CZ218" s="9">
        <v>0</v>
      </c>
    </row>
    <row r="219" spans="1:104" x14ac:dyDescent="0.25">
      <c r="A219" s="9" t="s">
        <v>22</v>
      </c>
      <c r="B219" s="9" t="s">
        <v>20</v>
      </c>
      <c r="C219" s="9" t="s">
        <v>150</v>
      </c>
      <c r="D219" s="9">
        <v>2022</v>
      </c>
      <c r="E219" s="9">
        <v>3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  <c r="BD219" s="9">
        <v>48.45937</v>
      </c>
      <c r="BE219" s="9">
        <v>47.630659999999999</v>
      </c>
      <c r="BF219" s="9">
        <v>46.934530000000002</v>
      </c>
      <c r="BG219" s="9">
        <v>46.496589999999998</v>
      </c>
      <c r="BH219" s="9">
        <v>46.111510000000003</v>
      </c>
      <c r="BI219" s="9">
        <v>45.594499999999996</v>
      </c>
      <c r="BJ219" s="9">
        <v>45.11224</v>
      </c>
      <c r="BK219" s="9">
        <v>44.875340000000001</v>
      </c>
      <c r="BL219" s="9">
        <v>46.860259999999997</v>
      </c>
      <c r="BM219" s="9">
        <v>49.43627</v>
      </c>
      <c r="BN219" s="9">
        <v>51.997489999999999</v>
      </c>
      <c r="BO219" s="9">
        <v>53.948999999999998</v>
      </c>
      <c r="BP219" s="9">
        <v>55.294490000000003</v>
      </c>
      <c r="BQ219" s="9">
        <v>56.321860000000001</v>
      </c>
      <c r="BR219" s="9">
        <v>56.765090000000001</v>
      </c>
      <c r="BS219" s="9">
        <v>57.169289999999997</v>
      </c>
      <c r="BT219" s="9">
        <v>56.98686</v>
      </c>
      <c r="BU219" s="9">
        <v>56.465609999999998</v>
      </c>
      <c r="BV219" s="9">
        <v>54.970149999999997</v>
      </c>
      <c r="BW219" s="9">
        <v>52.752319999999997</v>
      </c>
      <c r="BX219" s="9">
        <v>51.31044</v>
      </c>
      <c r="BY219" s="9">
        <v>50.088659999999997</v>
      </c>
      <c r="BZ219" s="9">
        <v>49.169199999999996</v>
      </c>
      <c r="CA219" s="9">
        <v>48.322090000000003</v>
      </c>
      <c r="CB219" s="9">
        <v>0</v>
      </c>
      <c r="CC219" s="9">
        <v>0</v>
      </c>
      <c r="CD219" s="9">
        <v>0</v>
      </c>
      <c r="CE219" s="9">
        <v>0</v>
      </c>
      <c r="CF219" s="9">
        <v>0</v>
      </c>
      <c r="CG219" s="9">
        <v>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v>0</v>
      </c>
      <c r="CN219" s="9">
        <v>0</v>
      </c>
      <c r="CO219" s="9">
        <v>0</v>
      </c>
      <c r="CP219" s="9">
        <v>0</v>
      </c>
      <c r="CQ219" s="9">
        <v>0</v>
      </c>
      <c r="CR219" s="9">
        <v>0</v>
      </c>
      <c r="CS219" s="9">
        <v>0</v>
      </c>
      <c r="CT219" s="9">
        <v>0</v>
      </c>
      <c r="CU219" s="9">
        <v>0</v>
      </c>
      <c r="CV219" s="9">
        <v>0</v>
      </c>
      <c r="CW219" s="9">
        <v>0</v>
      </c>
      <c r="CX219" s="9">
        <v>0</v>
      </c>
      <c r="CY219" s="9">
        <v>0</v>
      </c>
      <c r="CZ219" s="9">
        <v>0</v>
      </c>
    </row>
    <row r="220" spans="1:104" x14ac:dyDescent="0.25">
      <c r="A220" s="9" t="s">
        <v>22</v>
      </c>
      <c r="B220" s="9" t="s">
        <v>20</v>
      </c>
      <c r="C220" s="9" t="s">
        <v>150</v>
      </c>
      <c r="D220" s="9">
        <v>2022</v>
      </c>
      <c r="E220" s="9">
        <v>4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  <c r="BD220" s="9">
        <v>63.424799999999998</v>
      </c>
      <c r="BE220" s="9">
        <v>62.081159999999997</v>
      </c>
      <c r="BF220" s="9">
        <v>60.54692</v>
      </c>
      <c r="BG220" s="9">
        <v>59.362580000000001</v>
      </c>
      <c r="BH220" s="9">
        <v>58.26932</v>
      </c>
      <c r="BI220" s="9">
        <v>57.478189999999998</v>
      </c>
      <c r="BJ220" s="9">
        <v>56.80247</v>
      </c>
      <c r="BK220" s="9">
        <v>56.554180000000002</v>
      </c>
      <c r="BL220" s="9">
        <v>58.977849999999997</v>
      </c>
      <c r="BM220" s="9">
        <v>63.054270000000002</v>
      </c>
      <c r="BN220" s="9">
        <v>67.993920000000003</v>
      </c>
      <c r="BO220" s="9">
        <v>72.448070000000001</v>
      </c>
      <c r="BP220" s="9">
        <v>75.979179999999999</v>
      </c>
      <c r="BQ220" s="9">
        <v>78.643219999999999</v>
      </c>
      <c r="BR220" s="9">
        <v>80.294210000000007</v>
      </c>
      <c r="BS220" s="9">
        <v>81.219430000000003</v>
      </c>
      <c r="BT220" s="9">
        <v>81.483900000000006</v>
      </c>
      <c r="BU220" s="9">
        <v>81.060969999999998</v>
      </c>
      <c r="BV220" s="9">
        <v>79.50291</v>
      </c>
      <c r="BW220" s="9">
        <v>76.930419999999998</v>
      </c>
      <c r="BX220" s="9">
        <v>73.21593</v>
      </c>
      <c r="BY220" s="9">
        <v>70.226169999999996</v>
      </c>
      <c r="BZ220" s="9">
        <v>67.816069999999996</v>
      </c>
      <c r="CA220" s="9">
        <v>65.397580000000005</v>
      </c>
      <c r="CB220" s="9">
        <v>0</v>
      </c>
      <c r="CC220" s="9">
        <v>0</v>
      </c>
      <c r="CD220" s="9">
        <v>0</v>
      </c>
      <c r="CE220" s="9">
        <v>0</v>
      </c>
      <c r="CF220" s="9">
        <v>0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v>0</v>
      </c>
      <c r="CN220" s="9">
        <v>0</v>
      </c>
      <c r="CO220" s="9">
        <v>0</v>
      </c>
      <c r="CP220" s="9">
        <v>0</v>
      </c>
      <c r="CQ220" s="9">
        <v>0</v>
      </c>
      <c r="CR220" s="9">
        <v>0</v>
      </c>
      <c r="CS220" s="9">
        <v>0</v>
      </c>
      <c r="CT220" s="9">
        <v>0</v>
      </c>
      <c r="CU220" s="9">
        <v>0</v>
      </c>
      <c r="CV220" s="9">
        <v>0</v>
      </c>
      <c r="CW220" s="9">
        <v>0</v>
      </c>
      <c r="CX220" s="9">
        <v>0</v>
      </c>
      <c r="CY220" s="9">
        <v>0</v>
      </c>
      <c r="CZ220" s="9">
        <v>0</v>
      </c>
    </row>
    <row r="221" spans="1:104" x14ac:dyDescent="0.25">
      <c r="A221" s="9" t="s">
        <v>22</v>
      </c>
      <c r="B221" s="9" t="s">
        <v>20</v>
      </c>
      <c r="C221" s="9" t="s">
        <v>150</v>
      </c>
      <c r="D221" s="9">
        <v>2022</v>
      </c>
      <c r="E221" s="9">
        <v>5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  <c r="BD221" s="9">
        <v>66.160640000000001</v>
      </c>
      <c r="BE221" s="9">
        <v>65.156480000000002</v>
      </c>
      <c r="BF221" s="9">
        <v>64.387259999999998</v>
      </c>
      <c r="BG221" s="9">
        <v>63.303570000000001</v>
      </c>
      <c r="BH221" s="9">
        <v>62.22945</v>
      </c>
      <c r="BI221" s="9">
        <v>61.452129999999997</v>
      </c>
      <c r="BJ221" s="9">
        <v>60.854750000000003</v>
      </c>
      <c r="BK221" s="9">
        <v>61.130119999999998</v>
      </c>
      <c r="BL221" s="9">
        <v>63.197360000000003</v>
      </c>
      <c r="BM221" s="9">
        <v>67.036490000000001</v>
      </c>
      <c r="BN221" s="9">
        <v>71.339240000000004</v>
      </c>
      <c r="BO221" s="9">
        <v>75.423349999999999</v>
      </c>
      <c r="BP221" s="9">
        <v>79.160539999999997</v>
      </c>
      <c r="BQ221" s="9">
        <v>82.122140000000002</v>
      </c>
      <c r="BR221" s="9">
        <v>83.546859999999995</v>
      </c>
      <c r="BS221" s="9">
        <v>84.195670000000007</v>
      </c>
      <c r="BT221" s="9">
        <v>84.342439999999996</v>
      </c>
      <c r="BU221" s="9">
        <v>83.144869999999997</v>
      </c>
      <c r="BV221" s="9">
        <v>81.281999999999996</v>
      </c>
      <c r="BW221" s="9">
        <v>78.699590000000001</v>
      </c>
      <c r="BX221" s="9">
        <v>75.161529999999999</v>
      </c>
      <c r="BY221" s="9">
        <v>71.992590000000007</v>
      </c>
      <c r="BZ221" s="9">
        <v>69.598529999999997</v>
      </c>
      <c r="CA221" s="9">
        <v>67.964489999999998</v>
      </c>
      <c r="CB221" s="9">
        <v>0</v>
      </c>
      <c r="CC221" s="9">
        <v>0</v>
      </c>
      <c r="CD221" s="9">
        <v>0</v>
      </c>
      <c r="CE221" s="9">
        <v>0</v>
      </c>
      <c r="CF221" s="9">
        <v>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v>0</v>
      </c>
      <c r="CN221" s="9">
        <v>0</v>
      </c>
      <c r="CO221" s="9">
        <v>0</v>
      </c>
      <c r="CP221" s="9">
        <v>0</v>
      </c>
      <c r="CQ221" s="9">
        <v>0</v>
      </c>
      <c r="CR221" s="9">
        <v>0</v>
      </c>
      <c r="CS221" s="9">
        <v>0</v>
      </c>
      <c r="CT221" s="9">
        <v>0</v>
      </c>
      <c r="CU221" s="9">
        <v>0</v>
      </c>
      <c r="CV221" s="9">
        <v>0</v>
      </c>
      <c r="CW221" s="9">
        <v>0</v>
      </c>
      <c r="CX221" s="9">
        <v>0</v>
      </c>
      <c r="CY221" s="9">
        <v>0</v>
      </c>
      <c r="CZ221" s="9">
        <v>0</v>
      </c>
    </row>
    <row r="222" spans="1:104" x14ac:dyDescent="0.25">
      <c r="A222" s="9" t="s">
        <v>22</v>
      </c>
      <c r="B222" s="9" t="s">
        <v>20</v>
      </c>
      <c r="C222" s="9" t="s">
        <v>150</v>
      </c>
      <c r="D222" s="9">
        <v>2022</v>
      </c>
      <c r="E222" s="9">
        <v>6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  <c r="BD222" s="9">
        <v>70.424120000000002</v>
      </c>
      <c r="BE222" s="9">
        <v>69.091859999999997</v>
      </c>
      <c r="BF222" s="9">
        <v>68.00027</v>
      </c>
      <c r="BG222" s="9">
        <v>66.864879999999999</v>
      </c>
      <c r="BH222" s="9">
        <v>65.737139999999997</v>
      </c>
      <c r="BI222" s="9">
        <v>64.704539999999994</v>
      </c>
      <c r="BJ222" s="9">
        <v>63.921019999999999</v>
      </c>
      <c r="BK222" s="9">
        <v>64.665520000000001</v>
      </c>
      <c r="BL222" s="9">
        <v>67.974509999999995</v>
      </c>
      <c r="BM222" s="9">
        <v>72.847790000000003</v>
      </c>
      <c r="BN222" s="9">
        <v>77.776340000000005</v>
      </c>
      <c r="BO222" s="9">
        <v>82.205600000000004</v>
      </c>
      <c r="BP222" s="9">
        <v>85.24812</v>
      </c>
      <c r="BQ222" s="9">
        <v>87.137730000000005</v>
      </c>
      <c r="BR222" s="9">
        <v>88.772120000000001</v>
      </c>
      <c r="BS222" s="9">
        <v>89.552670000000006</v>
      </c>
      <c r="BT222" s="9">
        <v>89.989819999999995</v>
      </c>
      <c r="BU222" s="9">
        <v>89.444599999999994</v>
      </c>
      <c r="BV222" s="9">
        <v>88.405190000000005</v>
      </c>
      <c r="BW222" s="9">
        <v>85.955280000000002</v>
      </c>
      <c r="BX222" s="9">
        <v>82.373400000000004</v>
      </c>
      <c r="BY222" s="9">
        <v>77.972849999999994</v>
      </c>
      <c r="BZ222" s="9">
        <v>75.347989999999996</v>
      </c>
      <c r="CA222" s="9">
        <v>73.42501</v>
      </c>
      <c r="CB222" s="9">
        <v>0</v>
      </c>
      <c r="CC222" s="9">
        <v>0</v>
      </c>
      <c r="CD222" s="9">
        <v>0</v>
      </c>
      <c r="CE222" s="9">
        <v>0</v>
      </c>
      <c r="CF222" s="9">
        <v>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v>0</v>
      </c>
      <c r="CN222" s="9">
        <v>0</v>
      </c>
      <c r="CO222" s="9">
        <v>0</v>
      </c>
      <c r="CP222" s="9">
        <v>0</v>
      </c>
      <c r="CQ222" s="9">
        <v>0</v>
      </c>
      <c r="CR222" s="9">
        <v>0</v>
      </c>
      <c r="CS222" s="9">
        <v>0</v>
      </c>
      <c r="CT222" s="9">
        <v>0</v>
      </c>
      <c r="CU222" s="9">
        <v>0</v>
      </c>
      <c r="CV222" s="9">
        <v>0</v>
      </c>
      <c r="CW222" s="9">
        <v>0</v>
      </c>
      <c r="CX222" s="9">
        <v>0</v>
      </c>
      <c r="CY222" s="9">
        <v>0</v>
      </c>
      <c r="CZ222" s="9">
        <v>0</v>
      </c>
    </row>
    <row r="223" spans="1:104" x14ac:dyDescent="0.25">
      <c r="A223" s="9" t="s">
        <v>22</v>
      </c>
      <c r="B223" s="9" t="s">
        <v>20</v>
      </c>
      <c r="C223" s="9" t="s">
        <v>150</v>
      </c>
      <c r="D223" s="9">
        <v>2022</v>
      </c>
      <c r="E223" s="9">
        <v>7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  <c r="BD223" s="9">
        <v>77.212940000000003</v>
      </c>
      <c r="BE223" s="9">
        <v>75.922070000000005</v>
      </c>
      <c r="BF223" s="9">
        <v>74.963800000000006</v>
      </c>
      <c r="BG223" s="9">
        <v>74.031790000000001</v>
      </c>
      <c r="BH223" s="9">
        <v>73.048609999999996</v>
      </c>
      <c r="BI223" s="9">
        <v>72.120959999999997</v>
      </c>
      <c r="BJ223" s="9">
        <v>71.400239999999997</v>
      </c>
      <c r="BK223" s="9">
        <v>72.022009999999995</v>
      </c>
      <c r="BL223" s="9">
        <v>74.847089999999994</v>
      </c>
      <c r="BM223" s="9">
        <v>78.839839999999995</v>
      </c>
      <c r="BN223" s="9">
        <v>83.113069999999993</v>
      </c>
      <c r="BO223" s="9">
        <v>86.822270000000003</v>
      </c>
      <c r="BP223" s="9">
        <v>89.581969999999998</v>
      </c>
      <c r="BQ223" s="9">
        <v>91.448319999999995</v>
      </c>
      <c r="BR223" s="9">
        <v>93.020240000000001</v>
      </c>
      <c r="BS223" s="9">
        <v>93.718559999999997</v>
      </c>
      <c r="BT223" s="9">
        <v>93.395529999999994</v>
      </c>
      <c r="BU223" s="9">
        <v>92.409109999999998</v>
      </c>
      <c r="BV223" s="9">
        <v>91.613669999999999</v>
      </c>
      <c r="BW223" s="9">
        <v>90.162400000000005</v>
      </c>
      <c r="BX223" s="9">
        <v>87.511480000000006</v>
      </c>
      <c r="BY223" s="9">
        <v>83.968069999999997</v>
      </c>
      <c r="BZ223" s="9">
        <v>81.439719999999994</v>
      </c>
      <c r="CA223" s="9">
        <v>79.393330000000006</v>
      </c>
      <c r="CB223" s="9">
        <v>0</v>
      </c>
      <c r="CC223" s="9">
        <v>0</v>
      </c>
      <c r="CD223" s="9">
        <v>0</v>
      </c>
      <c r="CE223" s="9">
        <v>0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v>0</v>
      </c>
      <c r="CN223" s="9">
        <v>0</v>
      </c>
      <c r="CO223" s="9">
        <v>0</v>
      </c>
      <c r="CP223" s="9">
        <v>0</v>
      </c>
      <c r="CQ223" s="9">
        <v>0</v>
      </c>
      <c r="CR223" s="9">
        <v>0</v>
      </c>
      <c r="CS223" s="9">
        <v>0</v>
      </c>
      <c r="CT223" s="9">
        <v>0</v>
      </c>
      <c r="CU223" s="9">
        <v>0</v>
      </c>
      <c r="CV223" s="9">
        <v>0</v>
      </c>
      <c r="CW223" s="9">
        <v>0</v>
      </c>
      <c r="CX223" s="9">
        <v>0</v>
      </c>
      <c r="CY223" s="9">
        <v>0</v>
      </c>
      <c r="CZ223" s="9">
        <v>0</v>
      </c>
    </row>
    <row r="224" spans="1:104" x14ac:dyDescent="0.25">
      <c r="A224" s="9" t="s">
        <v>22</v>
      </c>
      <c r="B224" s="9" t="s">
        <v>20</v>
      </c>
      <c r="C224" s="9" t="s">
        <v>150</v>
      </c>
      <c r="D224" s="9">
        <v>2022</v>
      </c>
      <c r="E224" s="9">
        <v>8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  <c r="BD224" s="9">
        <v>75.799509999999998</v>
      </c>
      <c r="BE224" s="9">
        <v>74.61448</v>
      </c>
      <c r="BF224" s="9">
        <v>73.055149999999998</v>
      </c>
      <c r="BG224" s="9">
        <v>71.953860000000006</v>
      </c>
      <c r="BH224" s="9">
        <v>71.159819999999996</v>
      </c>
      <c r="BI224" s="9">
        <v>70.163700000000006</v>
      </c>
      <c r="BJ224" s="9">
        <v>69.505110000000002</v>
      </c>
      <c r="BK224" s="9">
        <v>69.139399999999995</v>
      </c>
      <c r="BL224" s="9">
        <v>71.294610000000006</v>
      </c>
      <c r="BM224" s="9">
        <v>76.394909999999996</v>
      </c>
      <c r="BN224" s="9">
        <v>81.746510000000001</v>
      </c>
      <c r="BO224" s="9">
        <v>86.322900000000004</v>
      </c>
      <c r="BP224" s="9">
        <v>89.693560000000005</v>
      </c>
      <c r="BQ224" s="9">
        <v>92.047749999999994</v>
      </c>
      <c r="BR224" s="9">
        <v>93.664379999999994</v>
      </c>
      <c r="BS224" s="9">
        <v>94.443939999999998</v>
      </c>
      <c r="BT224" s="9">
        <v>94.694050000000004</v>
      </c>
      <c r="BU224" s="9">
        <v>94.099239999999995</v>
      </c>
      <c r="BV224" s="9">
        <v>92.435490000000001</v>
      </c>
      <c r="BW224" s="9">
        <v>89.440899999999999</v>
      </c>
      <c r="BX224" s="9">
        <v>85.394260000000003</v>
      </c>
      <c r="BY224" s="9">
        <v>82.09357</v>
      </c>
      <c r="BZ224" s="9">
        <v>79.88109</v>
      </c>
      <c r="CA224" s="9">
        <v>78.152389999999997</v>
      </c>
      <c r="CB224" s="9">
        <v>0</v>
      </c>
      <c r="CC224" s="9">
        <v>0</v>
      </c>
      <c r="CD224" s="9">
        <v>0</v>
      </c>
      <c r="CE224" s="9">
        <v>0</v>
      </c>
      <c r="CF224" s="9">
        <v>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v>0</v>
      </c>
      <c r="CN224" s="9">
        <v>0</v>
      </c>
      <c r="CO224" s="9">
        <v>0</v>
      </c>
      <c r="CP224" s="9">
        <v>0</v>
      </c>
      <c r="CQ224" s="9">
        <v>0</v>
      </c>
      <c r="CR224" s="9">
        <v>0</v>
      </c>
      <c r="CS224" s="9">
        <v>0</v>
      </c>
      <c r="CT224" s="9">
        <v>0</v>
      </c>
      <c r="CU224" s="9">
        <v>0</v>
      </c>
      <c r="CV224" s="9">
        <v>0</v>
      </c>
      <c r="CW224" s="9">
        <v>0</v>
      </c>
      <c r="CX224" s="9">
        <v>0</v>
      </c>
      <c r="CY224" s="9">
        <v>0</v>
      </c>
      <c r="CZ224" s="9">
        <v>0</v>
      </c>
    </row>
    <row r="225" spans="1:104" x14ac:dyDescent="0.25">
      <c r="A225" s="9" t="s">
        <v>22</v>
      </c>
      <c r="B225" s="9" t="s">
        <v>20</v>
      </c>
      <c r="C225" s="9" t="s">
        <v>150</v>
      </c>
      <c r="D225" s="9">
        <v>2022</v>
      </c>
      <c r="E225" s="9">
        <v>9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  <c r="BD225" s="9">
        <v>74.436350000000004</v>
      </c>
      <c r="BE225" s="9">
        <v>73.229429999999994</v>
      </c>
      <c r="BF225" s="9">
        <v>71.935400000000001</v>
      </c>
      <c r="BG225" s="9">
        <v>70.992580000000004</v>
      </c>
      <c r="BH225" s="9">
        <v>70.068089999999998</v>
      </c>
      <c r="BI225" s="9">
        <v>69.153080000000003</v>
      </c>
      <c r="BJ225" s="9">
        <v>68.747889999999998</v>
      </c>
      <c r="BK225" s="9">
        <v>68.555999999999997</v>
      </c>
      <c r="BL225" s="9">
        <v>70.515789999999996</v>
      </c>
      <c r="BM225" s="9">
        <v>75.032910000000001</v>
      </c>
      <c r="BN225" s="9">
        <v>80.158500000000004</v>
      </c>
      <c r="BO225" s="9">
        <v>84.944370000000006</v>
      </c>
      <c r="BP225" s="9">
        <v>89.079279999999997</v>
      </c>
      <c r="BQ225" s="9">
        <v>91.758899999999997</v>
      </c>
      <c r="BR225" s="9">
        <v>93.43338</v>
      </c>
      <c r="BS225" s="9">
        <v>94.205920000000006</v>
      </c>
      <c r="BT225" s="9">
        <v>94.199330000000003</v>
      </c>
      <c r="BU225" s="9">
        <v>93.530019999999993</v>
      </c>
      <c r="BV225" s="9">
        <v>92.250929999999997</v>
      </c>
      <c r="BW225" s="9">
        <v>89.322929999999999</v>
      </c>
      <c r="BX225" s="9">
        <v>85.495500000000007</v>
      </c>
      <c r="BY225" s="9">
        <v>82.352940000000004</v>
      </c>
      <c r="BZ225" s="9">
        <v>80.071309999999997</v>
      </c>
      <c r="CA225" s="9">
        <v>78.514219999999995</v>
      </c>
      <c r="CB225" s="9">
        <v>0</v>
      </c>
      <c r="CC225" s="9">
        <v>0</v>
      </c>
      <c r="CD225" s="9">
        <v>0</v>
      </c>
      <c r="CE225" s="9">
        <v>0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v>0</v>
      </c>
      <c r="CN225" s="9">
        <v>0</v>
      </c>
      <c r="CO225" s="9">
        <v>0</v>
      </c>
      <c r="CP225" s="9">
        <v>0</v>
      </c>
      <c r="CQ225" s="9">
        <v>0</v>
      </c>
      <c r="CR225" s="9">
        <v>0</v>
      </c>
      <c r="CS225" s="9">
        <v>0</v>
      </c>
      <c r="CT225" s="9">
        <v>0</v>
      </c>
      <c r="CU225" s="9">
        <v>0</v>
      </c>
      <c r="CV225" s="9">
        <v>0</v>
      </c>
      <c r="CW225" s="9">
        <v>0</v>
      </c>
      <c r="CX225" s="9">
        <v>0</v>
      </c>
      <c r="CY225" s="9">
        <v>0</v>
      </c>
      <c r="CZ225" s="9">
        <v>0</v>
      </c>
    </row>
    <row r="226" spans="1:104" x14ac:dyDescent="0.25">
      <c r="A226" s="9" t="s">
        <v>22</v>
      </c>
      <c r="B226" s="9" t="s">
        <v>20</v>
      </c>
      <c r="C226" s="9" t="s">
        <v>150</v>
      </c>
      <c r="D226" s="9">
        <v>2022</v>
      </c>
      <c r="E226" s="9">
        <v>10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  <c r="BD226" s="9">
        <v>65.697329999999994</v>
      </c>
      <c r="BE226" s="9">
        <v>64.42756</v>
      </c>
      <c r="BF226" s="9">
        <v>63.402259999999998</v>
      </c>
      <c r="BG226" s="9">
        <v>62.42109</v>
      </c>
      <c r="BH226" s="9">
        <v>61.588889999999999</v>
      </c>
      <c r="BI226" s="9">
        <v>60.845570000000002</v>
      </c>
      <c r="BJ226" s="9">
        <v>60.122909999999997</v>
      </c>
      <c r="BK226" s="9">
        <v>59.797229999999999</v>
      </c>
      <c r="BL226" s="9">
        <v>60.832920000000001</v>
      </c>
      <c r="BM226" s="9">
        <v>64.889330000000001</v>
      </c>
      <c r="BN226" s="9">
        <v>70.655810000000002</v>
      </c>
      <c r="BO226" s="9">
        <v>76.957049999999995</v>
      </c>
      <c r="BP226" s="9">
        <v>82.457459999999998</v>
      </c>
      <c r="BQ226" s="9">
        <v>85.712389999999999</v>
      </c>
      <c r="BR226" s="9">
        <v>86.961079999999995</v>
      </c>
      <c r="BS226" s="9">
        <v>87.858469999999997</v>
      </c>
      <c r="BT226" s="9">
        <v>88.218710000000002</v>
      </c>
      <c r="BU226" s="9">
        <v>87.508250000000004</v>
      </c>
      <c r="BV226" s="9">
        <v>85.165210000000002</v>
      </c>
      <c r="BW226" s="9">
        <v>80.680000000000007</v>
      </c>
      <c r="BX226" s="9">
        <v>76.880260000000007</v>
      </c>
      <c r="BY226" s="9">
        <v>73.907120000000006</v>
      </c>
      <c r="BZ226" s="9">
        <v>71.334239999999994</v>
      </c>
      <c r="CA226" s="9">
        <v>69.294359999999998</v>
      </c>
      <c r="CB226" s="9">
        <v>0</v>
      </c>
      <c r="CC226" s="9">
        <v>0</v>
      </c>
      <c r="CD226" s="9">
        <v>0</v>
      </c>
      <c r="CE226" s="9">
        <v>0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v>0</v>
      </c>
      <c r="CN226" s="9">
        <v>0</v>
      </c>
      <c r="CO226" s="9">
        <v>0</v>
      </c>
      <c r="CP226" s="9">
        <v>0</v>
      </c>
      <c r="CQ226" s="9">
        <v>0</v>
      </c>
      <c r="CR226" s="9">
        <v>0</v>
      </c>
      <c r="CS226" s="9">
        <v>0</v>
      </c>
      <c r="CT226" s="9">
        <v>0</v>
      </c>
      <c r="CU226" s="9">
        <v>0</v>
      </c>
      <c r="CV226" s="9">
        <v>0</v>
      </c>
      <c r="CW226" s="9">
        <v>0</v>
      </c>
      <c r="CX226" s="9">
        <v>0</v>
      </c>
      <c r="CY226" s="9">
        <v>0</v>
      </c>
      <c r="CZ226" s="9">
        <v>0</v>
      </c>
    </row>
    <row r="227" spans="1:104" x14ac:dyDescent="0.25">
      <c r="A227" s="9" t="s">
        <v>22</v>
      </c>
      <c r="B227" s="9" t="s">
        <v>20</v>
      </c>
      <c r="C227" s="9" t="s">
        <v>150</v>
      </c>
      <c r="D227" s="9">
        <v>2022</v>
      </c>
      <c r="E227" s="9">
        <v>11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  <c r="BC227" s="9">
        <v>0</v>
      </c>
      <c r="BD227" s="9">
        <v>56.896419999999999</v>
      </c>
      <c r="BE227" s="9">
        <v>55.912379999999999</v>
      </c>
      <c r="BF227" s="9">
        <v>55.398670000000003</v>
      </c>
      <c r="BG227" s="9">
        <v>54.813459999999999</v>
      </c>
      <c r="BH227" s="9">
        <v>53.744030000000002</v>
      </c>
      <c r="BI227" s="9">
        <v>52.907710000000002</v>
      </c>
      <c r="BJ227" s="9">
        <v>52.874029999999998</v>
      </c>
      <c r="BK227" s="9">
        <v>52.68291</v>
      </c>
      <c r="BL227" s="9">
        <v>55.296419999999998</v>
      </c>
      <c r="BM227" s="9">
        <v>59.307519999999997</v>
      </c>
      <c r="BN227" s="9">
        <v>63.984859999999998</v>
      </c>
      <c r="BO227" s="9">
        <v>68.585300000000004</v>
      </c>
      <c r="BP227" s="9">
        <v>71.482650000000007</v>
      </c>
      <c r="BQ227" s="9">
        <v>73.135620000000003</v>
      </c>
      <c r="BR227" s="9">
        <v>74.201319999999996</v>
      </c>
      <c r="BS227" s="9">
        <v>74.264960000000002</v>
      </c>
      <c r="BT227" s="9">
        <v>72.755070000000003</v>
      </c>
      <c r="BU227" s="9">
        <v>69.953029999999998</v>
      </c>
      <c r="BV227" s="9">
        <v>66.766890000000004</v>
      </c>
      <c r="BW227" s="9">
        <v>64.312880000000007</v>
      </c>
      <c r="BX227" s="9">
        <v>62.459820000000001</v>
      </c>
      <c r="BY227" s="9">
        <v>61.171840000000003</v>
      </c>
      <c r="BZ227" s="9">
        <v>60.026389999999999</v>
      </c>
      <c r="CA227" s="9">
        <v>59.184820000000002</v>
      </c>
      <c r="CB227" s="9">
        <v>0</v>
      </c>
      <c r="CC227" s="9">
        <v>0</v>
      </c>
      <c r="CD227" s="9">
        <v>0</v>
      </c>
      <c r="CE227" s="9">
        <v>0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v>0</v>
      </c>
      <c r="CN227" s="9">
        <v>0</v>
      </c>
      <c r="CO227" s="9">
        <v>0</v>
      </c>
      <c r="CP227" s="9">
        <v>0</v>
      </c>
      <c r="CQ227" s="9">
        <v>0</v>
      </c>
      <c r="CR227" s="9">
        <v>0</v>
      </c>
      <c r="CS227" s="9">
        <v>0</v>
      </c>
      <c r="CT227" s="9">
        <v>0</v>
      </c>
      <c r="CU227" s="9">
        <v>0</v>
      </c>
      <c r="CV227" s="9">
        <v>0</v>
      </c>
      <c r="CW227" s="9">
        <v>0</v>
      </c>
      <c r="CX227" s="9">
        <v>0</v>
      </c>
      <c r="CY227" s="9">
        <v>0</v>
      </c>
      <c r="CZ227" s="9">
        <v>0</v>
      </c>
    </row>
    <row r="228" spans="1:104" x14ac:dyDescent="0.25">
      <c r="A228" s="9" t="s">
        <v>22</v>
      </c>
      <c r="B228" s="9" t="s">
        <v>20</v>
      </c>
      <c r="C228" s="9" t="s">
        <v>150</v>
      </c>
      <c r="D228" s="9">
        <v>2022</v>
      </c>
      <c r="E228" s="9">
        <v>12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  <c r="BD228" s="9">
        <v>48.871169999999999</v>
      </c>
      <c r="BE228" s="9">
        <v>48.041150000000002</v>
      </c>
      <c r="BF228" s="9">
        <v>47.39302</v>
      </c>
      <c r="BG228" s="9">
        <v>46.860660000000003</v>
      </c>
      <c r="BH228" s="9">
        <v>46.293700000000001</v>
      </c>
      <c r="BI228" s="9">
        <v>45.717280000000002</v>
      </c>
      <c r="BJ228" s="9">
        <v>45.272649999999999</v>
      </c>
      <c r="BK228" s="9">
        <v>45.14622</v>
      </c>
      <c r="BL228" s="9">
        <v>45.700069999999997</v>
      </c>
      <c r="BM228" s="9">
        <v>48.727829999999997</v>
      </c>
      <c r="BN228" s="9">
        <v>52.249299999999998</v>
      </c>
      <c r="BO228" s="9">
        <v>55.466619999999999</v>
      </c>
      <c r="BP228" s="9">
        <v>57.705100000000002</v>
      </c>
      <c r="BQ228" s="9">
        <v>58.95646</v>
      </c>
      <c r="BR228" s="9">
        <v>59.735680000000002</v>
      </c>
      <c r="BS228" s="9">
        <v>60.080350000000003</v>
      </c>
      <c r="BT228" s="9">
        <v>59.647309999999997</v>
      </c>
      <c r="BU228" s="9">
        <v>57.57667</v>
      </c>
      <c r="BV228" s="9">
        <v>54.896790000000003</v>
      </c>
      <c r="BW228" s="9">
        <v>52.717179999999999</v>
      </c>
      <c r="BX228" s="9">
        <v>51.00356</v>
      </c>
      <c r="BY228" s="9">
        <v>49.053539999999998</v>
      </c>
      <c r="BZ228" s="9">
        <v>47.406619999999997</v>
      </c>
      <c r="CA228" s="9">
        <v>46.094749999999998</v>
      </c>
      <c r="CB228" s="9">
        <v>0</v>
      </c>
      <c r="CC228" s="9">
        <v>0</v>
      </c>
      <c r="CD228" s="9">
        <v>0</v>
      </c>
      <c r="CE228" s="9">
        <v>0</v>
      </c>
      <c r="CF228" s="9">
        <v>0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v>0</v>
      </c>
      <c r="CN228" s="9">
        <v>0</v>
      </c>
      <c r="CO228" s="9">
        <v>0</v>
      </c>
      <c r="CP228" s="9">
        <v>0</v>
      </c>
      <c r="CQ228" s="9">
        <v>0</v>
      </c>
      <c r="CR228" s="9">
        <v>0</v>
      </c>
      <c r="CS228" s="9">
        <v>0</v>
      </c>
      <c r="CT228" s="9">
        <v>0</v>
      </c>
      <c r="CU228" s="9">
        <v>0</v>
      </c>
      <c r="CV228" s="9">
        <v>0</v>
      </c>
      <c r="CW228" s="9">
        <v>0</v>
      </c>
      <c r="CX228" s="9">
        <v>0</v>
      </c>
      <c r="CY228" s="9">
        <v>0</v>
      </c>
      <c r="CZ228" s="9">
        <v>0</v>
      </c>
    </row>
    <row r="229" spans="1:104" x14ac:dyDescent="0.25">
      <c r="A229" s="9" t="s">
        <v>22</v>
      </c>
      <c r="B229" s="9" t="s">
        <v>20</v>
      </c>
      <c r="C229" s="9" t="s">
        <v>150</v>
      </c>
      <c r="D229" s="9">
        <v>2023</v>
      </c>
      <c r="E229" s="9">
        <v>1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  <c r="BD229" s="9">
        <v>44.643140000000002</v>
      </c>
      <c r="BE229" s="9">
        <v>43.973059999999997</v>
      </c>
      <c r="BF229" s="9">
        <v>43.338720000000002</v>
      </c>
      <c r="BG229" s="9">
        <v>42.843200000000003</v>
      </c>
      <c r="BH229" s="9">
        <v>42.320430000000002</v>
      </c>
      <c r="BI229" s="9">
        <v>42.078139999999998</v>
      </c>
      <c r="BJ229" s="9">
        <v>41.814720000000001</v>
      </c>
      <c r="BK229" s="9">
        <v>41.48639</v>
      </c>
      <c r="BL229" s="9">
        <v>41.653320000000001</v>
      </c>
      <c r="BM229" s="9">
        <v>43.500709999999998</v>
      </c>
      <c r="BN229" s="9">
        <v>46.684750000000001</v>
      </c>
      <c r="BO229" s="9">
        <v>49.531300000000002</v>
      </c>
      <c r="BP229" s="9">
        <v>51.55838</v>
      </c>
      <c r="BQ229" s="9">
        <v>52.989609999999999</v>
      </c>
      <c r="BR229" s="9">
        <v>53.964370000000002</v>
      </c>
      <c r="BS229" s="9">
        <v>54.434199999999997</v>
      </c>
      <c r="BT229" s="9">
        <v>54.234760000000001</v>
      </c>
      <c r="BU229" s="9">
        <v>52.886040000000001</v>
      </c>
      <c r="BV229" s="9">
        <v>51.01493</v>
      </c>
      <c r="BW229" s="9">
        <v>49.622219999999999</v>
      </c>
      <c r="BX229" s="9">
        <v>48.513660000000002</v>
      </c>
      <c r="BY229" s="9">
        <v>47.606050000000003</v>
      </c>
      <c r="BZ229" s="9">
        <v>46.662109999999998</v>
      </c>
      <c r="CA229" s="9">
        <v>45.791469999999997</v>
      </c>
      <c r="CB229" s="9">
        <v>0</v>
      </c>
      <c r="CC229" s="9">
        <v>0</v>
      </c>
      <c r="CD229" s="9">
        <v>0</v>
      </c>
      <c r="CE229" s="9">
        <v>0</v>
      </c>
      <c r="CF229" s="9">
        <v>0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v>0</v>
      </c>
      <c r="CN229" s="9">
        <v>0</v>
      </c>
      <c r="CO229" s="9">
        <v>0</v>
      </c>
      <c r="CP229" s="9">
        <v>0</v>
      </c>
      <c r="CQ229" s="9">
        <v>0</v>
      </c>
      <c r="CR229" s="9">
        <v>0</v>
      </c>
      <c r="CS229" s="9">
        <v>0</v>
      </c>
      <c r="CT229" s="9">
        <v>0</v>
      </c>
      <c r="CU229" s="9">
        <v>0</v>
      </c>
      <c r="CV229" s="9">
        <v>0</v>
      </c>
      <c r="CW229" s="9">
        <v>0</v>
      </c>
      <c r="CX229" s="9">
        <v>0</v>
      </c>
      <c r="CY229" s="9">
        <v>0</v>
      </c>
      <c r="CZ229" s="9">
        <v>0</v>
      </c>
    </row>
    <row r="230" spans="1:104" x14ac:dyDescent="0.25">
      <c r="A230" s="9" t="s">
        <v>22</v>
      </c>
      <c r="B230" s="9" t="s">
        <v>20</v>
      </c>
      <c r="C230" s="9" t="s">
        <v>150</v>
      </c>
      <c r="D230" s="9">
        <v>2023</v>
      </c>
      <c r="E230" s="9">
        <v>2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9">
        <v>0</v>
      </c>
      <c r="AR230" s="9">
        <v>0</v>
      </c>
      <c r="AS230" s="9">
        <v>0</v>
      </c>
      <c r="AT230" s="9">
        <v>0</v>
      </c>
      <c r="AU230" s="9">
        <v>0</v>
      </c>
      <c r="AV230" s="9">
        <v>0</v>
      </c>
      <c r="AW230" s="9">
        <v>0</v>
      </c>
      <c r="AX230" s="9">
        <v>0</v>
      </c>
      <c r="AY230" s="9">
        <v>0</v>
      </c>
      <c r="AZ230" s="9">
        <v>0</v>
      </c>
      <c r="BA230" s="9">
        <v>0</v>
      </c>
      <c r="BB230" s="9">
        <v>0</v>
      </c>
      <c r="BC230" s="9">
        <v>0</v>
      </c>
      <c r="BD230" s="9">
        <v>48.728209999999997</v>
      </c>
      <c r="BE230" s="9">
        <v>48.366259999999997</v>
      </c>
      <c r="BF230" s="9">
        <v>48.033810000000003</v>
      </c>
      <c r="BG230" s="9">
        <v>47.696120000000001</v>
      </c>
      <c r="BH230" s="9">
        <v>47.231760000000001</v>
      </c>
      <c r="BI230" s="9">
        <v>46.944070000000004</v>
      </c>
      <c r="BJ230" s="9">
        <v>46.792929999999998</v>
      </c>
      <c r="BK230" s="9">
        <v>46.693420000000003</v>
      </c>
      <c r="BL230" s="9">
        <v>47.040759999999999</v>
      </c>
      <c r="BM230" s="9">
        <v>48.734780000000001</v>
      </c>
      <c r="BN230" s="9">
        <v>50.825839999999999</v>
      </c>
      <c r="BO230" s="9">
        <v>52.812469999999998</v>
      </c>
      <c r="BP230" s="9">
        <v>53.582549999999998</v>
      </c>
      <c r="BQ230" s="9">
        <v>53.596069999999997</v>
      </c>
      <c r="BR230" s="9">
        <v>53.669739999999997</v>
      </c>
      <c r="BS230" s="9">
        <v>53.338070000000002</v>
      </c>
      <c r="BT230" s="9">
        <v>53.055959999999999</v>
      </c>
      <c r="BU230" s="9">
        <v>52.012909999999998</v>
      </c>
      <c r="BV230" s="9">
        <v>50.758110000000002</v>
      </c>
      <c r="BW230" s="9">
        <v>49.45111</v>
      </c>
      <c r="BX230" s="9">
        <v>48.234050000000003</v>
      </c>
      <c r="BY230" s="9">
        <v>47.420920000000002</v>
      </c>
      <c r="BZ230" s="9">
        <v>46.241280000000003</v>
      </c>
      <c r="CA230" s="9">
        <v>45.290430000000001</v>
      </c>
      <c r="CB230" s="9">
        <v>0</v>
      </c>
      <c r="CC230" s="9">
        <v>0</v>
      </c>
      <c r="CD230" s="9">
        <v>0</v>
      </c>
      <c r="CE230" s="9">
        <v>0</v>
      </c>
      <c r="CF230" s="9">
        <v>0</v>
      </c>
      <c r="CG230" s="9">
        <v>0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v>0</v>
      </c>
      <c r="CN230" s="9">
        <v>0</v>
      </c>
      <c r="CO230" s="9">
        <v>0</v>
      </c>
      <c r="CP230" s="9">
        <v>0</v>
      </c>
      <c r="CQ230" s="9">
        <v>0</v>
      </c>
      <c r="CR230" s="9">
        <v>0</v>
      </c>
      <c r="CS230" s="9">
        <v>0</v>
      </c>
      <c r="CT230" s="9">
        <v>0</v>
      </c>
      <c r="CU230" s="9">
        <v>0</v>
      </c>
      <c r="CV230" s="9">
        <v>0</v>
      </c>
      <c r="CW230" s="9">
        <v>0</v>
      </c>
      <c r="CX230" s="9">
        <v>0</v>
      </c>
      <c r="CY230" s="9">
        <v>0</v>
      </c>
      <c r="CZ230" s="9">
        <v>0</v>
      </c>
    </row>
    <row r="231" spans="1:104" x14ac:dyDescent="0.25">
      <c r="A231" s="9" t="s">
        <v>22</v>
      </c>
      <c r="B231" s="9" t="s">
        <v>20</v>
      </c>
      <c r="C231" s="9" t="s">
        <v>150</v>
      </c>
      <c r="D231" s="9">
        <v>2023</v>
      </c>
      <c r="E231" s="9">
        <v>3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v>0</v>
      </c>
      <c r="AV231" s="9">
        <v>0</v>
      </c>
      <c r="AW231" s="9">
        <v>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  <c r="BC231" s="9">
        <v>0</v>
      </c>
      <c r="BD231" s="9">
        <v>48.45937</v>
      </c>
      <c r="BE231" s="9">
        <v>47.630659999999999</v>
      </c>
      <c r="BF231" s="9">
        <v>46.934530000000002</v>
      </c>
      <c r="BG231" s="9">
        <v>46.496589999999998</v>
      </c>
      <c r="BH231" s="9">
        <v>46.111510000000003</v>
      </c>
      <c r="BI231" s="9">
        <v>45.594499999999996</v>
      </c>
      <c r="BJ231" s="9">
        <v>45.11224</v>
      </c>
      <c r="BK231" s="9">
        <v>44.875340000000001</v>
      </c>
      <c r="BL231" s="9">
        <v>46.860259999999997</v>
      </c>
      <c r="BM231" s="9">
        <v>49.43627</v>
      </c>
      <c r="BN231" s="9">
        <v>51.997489999999999</v>
      </c>
      <c r="BO231" s="9">
        <v>53.948999999999998</v>
      </c>
      <c r="BP231" s="9">
        <v>55.294490000000003</v>
      </c>
      <c r="BQ231" s="9">
        <v>56.321860000000001</v>
      </c>
      <c r="BR231" s="9">
        <v>56.765090000000001</v>
      </c>
      <c r="BS231" s="9">
        <v>57.169289999999997</v>
      </c>
      <c r="BT231" s="9">
        <v>56.98686</v>
      </c>
      <c r="BU231" s="9">
        <v>56.465609999999998</v>
      </c>
      <c r="BV231" s="9">
        <v>54.970149999999997</v>
      </c>
      <c r="BW231" s="9">
        <v>52.752319999999997</v>
      </c>
      <c r="BX231" s="9">
        <v>51.31044</v>
      </c>
      <c r="BY231" s="9">
        <v>50.088659999999997</v>
      </c>
      <c r="BZ231" s="9">
        <v>49.169199999999996</v>
      </c>
      <c r="CA231" s="9">
        <v>48.322090000000003</v>
      </c>
      <c r="CB231" s="9">
        <v>0</v>
      </c>
      <c r="CC231" s="9">
        <v>0</v>
      </c>
      <c r="CD231" s="9">
        <v>0</v>
      </c>
      <c r="CE231" s="9">
        <v>0</v>
      </c>
      <c r="CF231" s="9">
        <v>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v>0</v>
      </c>
      <c r="CN231" s="9">
        <v>0</v>
      </c>
      <c r="CO231" s="9">
        <v>0</v>
      </c>
      <c r="CP231" s="9">
        <v>0</v>
      </c>
      <c r="CQ231" s="9">
        <v>0</v>
      </c>
      <c r="CR231" s="9">
        <v>0</v>
      </c>
      <c r="CS231" s="9">
        <v>0</v>
      </c>
      <c r="CT231" s="9">
        <v>0</v>
      </c>
      <c r="CU231" s="9">
        <v>0</v>
      </c>
      <c r="CV231" s="9">
        <v>0</v>
      </c>
      <c r="CW231" s="9">
        <v>0</v>
      </c>
      <c r="CX231" s="9">
        <v>0</v>
      </c>
      <c r="CY231" s="9">
        <v>0</v>
      </c>
      <c r="CZ231" s="9">
        <v>0</v>
      </c>
    </row>
    <row r="232" spans="1:104" x14ac:dyDescent="0.25">
      <c r="A232" s="9" t="s">
        <v>22</v>
      </c>
      <c r="B232" s="9" t="s">
        <v>20</v>
      </c>
      <c r="C232" s="9" t="s">
        <v>150</v>
      </c>
      <c r="D232" s="9">
        <v>2023</v>
      </c>
      <c r="E232" s="9">
        <v>4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9">
        <v>0</v>
      </c>
      <c r="AR232" s="9">
        <v>0</v>
      </c>
      <c r="AS232" s="9">
        <v>0</v>
      </c>
      <c r="AT232" s="9">
        <v>0</v>
      </c>
      <c r="AU232" s="9">
        <v>0</v>
      </c>
      <c r="AV232" s="9">
        <v>0</v>
      </c>
      <c r="AW232" s="9">
        <v>0</v>
      </c>
      <c r="AX232" s="9">
        <v>0</v>
      </c>
      <c r="AY232" s="9">
        <v>0</v>
      </c>
      <c r="AZ232" s="9">
        <v>0</v>
      </c>
      <c r="BA232" s="9">
        <v>0</v>
      </c>
      <c r="BB232" s="9">
        <v>0</v>
      </c>
      <c r="BC232" s="9">
        <v>0</v>
      </c>
      <c r="BD232" s="9">
        <v>63.424799999999998</v>
      </c>
      <c r="BE232" s="9">
        <v>62.081159999999997</v>
      </c>
      <c r="BF232" s="9">
        <v>60.54692</v>
      </c>
      <c r="BG232" s="9">
        <v>59.362580000000001</v>
      </c>
      <c r="BH232" s="9">
        <v>58.26932</v>
      </c>
      <c r="BI232" s="9">
        <v>57.478189999999998</v>
      </c>
      <c r="BJ232" s="9">
        <v>56.80247</v>
      </c>
      <c r="BK232" s="9">
        <v>56.554180000000002</v>
      </c>
      <c r="BL232" s="9">
        <v>58.977849999999997</v>
      </c>
      <c r="BM232" s="9">
        <v>63.054270000000002</v>
      </c>
      <c r="BN232" s="9">
        <v>67.993920000000003</v>
      </c>
      <c r="BO232" s="9">
        <v>72.448070000000001</v>
      </c>
      <c r="BP232" s="9">
        <v>75.979179999999999</v>
      </c>
      <c r="BQ232" s="9">
        <v>78.643219999999999</v>
      </c>
      <c r="BR232" s="9">
        <v>80.294210000000007</v>
      </c>
      <c r="BS232" s="9">
        <v>81.219430000000003</v>
      </c>
      <c r="BT232" s="9">
        <v>81.483900000000006</v>
      </c>
      <c r="BU232" s="9">
        <v>81.060969999999998</v>
      </c>
      <c r="BV232" s="9">
        <v>79.50291</v>
      </c>
      <c r="BW232" s="9">
        <v>76.930419999999998</v>
      </c>
      <c r="BX232" s="9">
        <v>73.21593</v>
      </c>
      <c r="BY232" s="9">
        <v>70.226169999999996</v>
      </c>
      <c r="BZ232" s="9">
        <v>67.816069999999996</v>
      </c>
      <c r="CA232" s="9">
        <v>65.397580000000005</v>
      </c>
      <c r="CB232" s="9">
        <v>0</v>
      </c>
      <c r="CC232" s="9">
        <v>0</v>
      </c>
      <c r="CD232" s="9">
        <v>0</v>
      </c>
      <c r="CE232" s="9">
        <v>0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v>0</v>
      </c>
      <c r="CN232" s="9">
        <v>0</v>
      </c>
      <c r="CO232" s="9">
        <v>0</v>
      </c>
      <c r="CP232" s="9">
        <v>0</v>
      </c>
      <c r="CQ232" s="9">
        <v>0</v>
      </c>
      <c r="CR232" s="9">
        <v>0</v>
      </c>
      <c r="CS232" s="9">
        <v>0</v>
      </c>
      <c r="CT232" s="9">
        <v>0</v>
      </c>
      <c r="CU232" s="9">
        <v>0</v>
      </c>
      <c r="CV232" s="9">
        <v>0</v>
      </c>
      <c r="CW232" s="9">
        <v>0</v>
      </c>
      <c r="CX232" s="9">
        <v>0</v>
      </c>
      <c r="CY232" s="9">
        <v>0</v>
      </c>
      <c r="CZ232" s="9">
        <v>0</v>
      </c>
    </row>
    <row r="233" spans="1:104" x14ac:dyDescent="0.25">
      <c r="A233" s="9" t="s">
        <v>22</v>
      </c>
      <c r="B233" s="9" t="s">
        <v>20</v>
      </c>
      <c r="C233" s="9" t="s">
        <v>150</v>
      </c>
      <c r="D233" s="9">
        <v>2023</v>
      </c>
      <c r="E233" s="9">
        <v>5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  <c r="BD233" s="9">
        <v>66.160640000000001</v>
      </c>
      <c r="BE233" s="9">
        <v>65.156480000000002</v>
      </c>
      <c r="BF233" s="9">
        <v>64.387259999999998</v>
      </c>
      <c r="BG233" s="9">
        <v>63.303570000000001</v>
      </c>
      <c r="BH233" s="9">
        <v>62.22945</v>
      </c>
      <c r="BI233" s="9">
        <v>61.452129999999997</v>
      </c>
      <c r="BJ233" s="9">
        <v>60.854750000000003</v>
      </c>
      <c r="BK233" s="9">
        <v>61.130119999999998</v>
      </c>
      <c r="BL233" s="9">
        <v>63.197360000000003</v>
      </c>
      <c r="BM233" s="9">
        <v>67.036490000000001</v>
      </c>
      <c r="BN233" s="9">
        <v>71.339240000000004</v>
      </c>
      <c r="BO233" s="9">
        <v>75.423349999999999</v>
      </c>
      <c r="BP233" s="9">
        <v>79.160539999999997</v>
      </c>
      <c r="BQ233" s="9">
        <v>82.122140000000002</v>
      </c>
      <c r="BR233" s="9">
        <v>83.546859999999995</v>
      </c>
      <c r="BS233" s="9">
        <v>84.195670000000007</v>
      </c>
      <c r="BT233" s="9">
        <v>84.342439999999996</v>
      </c>
      <c r="BU233" s="9">
        <v>83.144869999999997</v>
      </c>
      <c r="BV233" s="9">
        <v>81.281999999999996</v>
      </c>
      <c r="BW233" s="9">
        <v>78.699590000000001</v>
      </c>
      <c r="BX233" s="9">
        <v>75.161529999999999</v>
      </c>
      <c r="BY233" s="9">
        <v>71.992590000000007</v>
      </c>
      <c r="BZ233" s="9">
        <v>69.598529999999997</v>
      </c>
      <c r="CA233" s="9">
        <v>67.964489999999998</v>
      </c>
      <c r="CB233" s="9">
        <v>0</v>
      </c>
      <c r="CC233" s="9">
        <v>0</v>
      </c>
      <c r="CD233" s="9">
        <v>0</v>
      </c>
      <c r="CE233" s="9">
        <v>0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v>0</v>
      </c>
      <c r="CN233" s="9">
        <v>0</v>
      </c>
      <c r="CO233" s="9">
        <v>0</v>
      </c>
      <c r="CP233" s="9">
        <v>0</v>
      </c>
      <c r="CQ233" s="9">
        <v>0</v>
      </c>
      <c r="CR233" s="9">
        <v>0</v>
      </c>
      <c r="CS233" s="9">
        <v>0</v>
      </c>
      <c r="CT233" s="9">
        <v>0</v>
      </c>
      <c r="CU233" s="9">
        <v>0</v>
      </c>
      <c r="CV233" s="9">
        <v>0</v>
      </c>
      <c r="CW233" s="9">
        <v>0</v>
      </c>
      <c r="CX233" s="9">
        <v>0</v>
      </c>
      <c r="CY233" s="9">
        <v>0</v>
      </c>
      <c r="CZ233" s="9">
        <v>0</v>
      </c>
    </row>
    <row r="234" spans="1:104" x14ac:dyDescent="0.25">
      <c r="A234" s="9" t="s">
        <v>22</v>
      </c>
      <c r="B234" s="9" t="s">
        <v>20</v>
      </c>
      <c r="C234" s="9" t="s">
        <v>150</v>
      </c>
      <c r="D234" s="9">
        <v>2023</v>
      </c>
      <c r="E234" s="9">
        <v>6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  <c r="BD234" s="9">
        <v>70.424120000000002</v>
      </c>
      <c r="BE234" s="9">
        <v>69.091859999999997</v>
      </c>
      <c r="BF234" s="9">
        <v>68.00027</v>
      </c>
      <c r="BG234" s="9">
        <v>66.864879999999999</v>
      </c>
      <c r="BH234" s="9">
        <v>65.737139999999997</v>
      </c>
      <c r="BI234" s="9">
        <v>64.704539999999994</v>
      </c>
      <c r="BJ234" s="9">
        <v>63.921019999999999</v>
      </c>
      <c r="BK234" s="9">
        <v>64.665520000000001</v>
      </c>
      <c r="BL234" s="9">
        <v>67.974509999999995</v>
      </c>
      <c r="BM234" s="9">
        <v>72.847790000000003</v>
      </c>
      <c r="BN234" s="9">
        <v>77.776340000000005</v>
      </c>
      <c r="BO234" s="9">
        <v>82.205600000000004</v>
      </c>
      <c r="BP234" s="9">
        <v>85.24812</v>
      </c>
      <c r="BQ234" s="9">
        <v>87.137730000000005</v>
      </c>
      <c r="BR234" s="9">
        <v>88.772120000000001</v>
      </c>
      <c r="BS234" s="9">
        <v>89.552670000000006</v>
      </c>
      <c r="BT234" s="9">
        <v>89.989819999999995</v>
      </c>
      <c r="BU234" s="9">
        <v>89.444599999999994</v>
      </c>
      <c r="BV234" s="9">
        <v>88.405190000000005</v>
      </c>
      <c r="BW234" s="9">
        <v>85.955280000000002</v>
      </c>
      <c r="BX234" s="9">
        <v>82.373400000000004</v>
      </c>
      <c r="BY234" s="9">
        <v>77.972849999999994</v>
      </c>
      <c r="BZ234" s="9">
        <v>75.347989999999996</v>
      </c>
      <c r="CA234" s="9">
        <v>73.42501</v>
      </c>
      <c r="CB234" s="9">
        <v>0</v>
      </c>
      <c r="CC234" s="9">
        <v>0</v>
      </c>
      <c r="CD234" s="9">
        <v>0</v>
      </c>
      <c r="CE234" s="9">
        <v>0</v>
      </c>
      <c r="CF234" s="9">
        <v>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v>0</v>
      </c>
      <c r="CN234" s="9">
        <v>0</v>
      </c>
      <c r="CO234" s="9">
        <v>0</v>
      </c>
      <c r="CP234" s="9">
        <v>0</v>
      </c>
      <c r="CQ234" s="9">
        <v>0</v>
      </c>
      <c r="CR234" s="9">
        <v>0</v>
      </c>
      <c r="CS234" s="9">
        <v>0</v>
      </c>
      <c r="CT234" s="9">
        <v>0</v>
      </c>
      <c r="CU234" s="9">
        <v>0</v>
      </c>
      <c r="CV234" s="9">
        <v>0</v>
      </c>
      <c r="CW234" s="9">
        <v>0</v>
      </c>
      <c r="CX234" s="9">
        <v>0</v>
      </c>
      <c r="CY234" s="9">
        <v>0</v>
      </c>
      <c r="CZ234" s="9">
        <v>0</v>
      </c>
    </row>
    <row r="235" spans="1:104" x14ac:dyDescent="0.25">
      <c r="A235" s="9" t="s">
        <v>22</v>
      </c>
      <c r="B235" s="9" t="s">
        <v>20</v>
      </c>
      <c r="C235" s="9" t="s">
        <v>150</v>
      </c>
      <c r="D235" s="9">
        <v>2023</v>
      </c>
      <c r="E235" s="9">
        <v>7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  <c r="BD235" s="9">
        <v>77.212940000000003</v>
      </c>
      <c r="BE235" s="9">
        <v>75.922070000000005</v>
      </c>
      <c r="BF235" s="9">
        <v>74.963800000000006</v>
      </c>
      <c r="BG235" s="9">
        <v>74.031790000000001</v>
      </c>
      <c r="BH235" s="9">
        <v>73.048609999999996</v>
      </c>
      <c r="BI235" s="9">
        <v>72.120959999999997</v>
      </c>
      <c r="BJ235" s="9">
        <v>71.400239999999997</v>
      </c>
      <c r="BK235" s="9">
        <v>72.022009999999995</v>
      </c>
      <c r="BL235" s="9">
        <v>74.847089999999994</v>
      </c>
      <c r="BM235" s="9">
        <v>78.839839999999995</v>
      </c>
      <c r="BN235" s="9">
        <v>83.113069999999993</v>
      </c>
      <c r="BO235" s="9">
        <v>86.822270000000003</v>
      </c>
      <c r="BP235" s="9">
        <v>89.581969999999998</v>
      </c>
      <c r="BQ235" s="9">
        <v>91.448319999999995</v>
      </c>
      <c r="BR235" s="9">
        <v>93.020240000000001</v>
      </c>
      <c r="BS235" s="9">
        <v>93.718559999999997</v>
      </c>
      <c r="BT235" s="9">
        <v>93.395529999999994</v>
      </c>
      <c r="BU235" s="9">
        <v>92.409109999999998</v>
      </c>
      <c r="BV235" s="9">
        <v>91.613669999999999</v>
      </c>
      <c r="BW235" s="9">
        <v>90.162400000000005</v>
      </c>
      <c r="BX235" s="9">
        <v>87.511480000000006</v>
      </c>
      <c r="BY235" s="9">
        <v>83.968069999999997</v>
      </c>
      <c r="BZ235" s="9">
        <v>81.439719999999994</v>
      </c>
      <c r="CA235" s="9">
        <v>79.393330000000006</v>
      </c>
      <c r="CB235" s="9">
        <v>0</v>
      </c>
      <c r="CC235" s="9">
        <v>0</v>
      </c>
      <c r="CD235" s="9">
        <v>0</v>
      </c>
      <c r="CE235" s="9">
        <v>0</v>
      </c>
      <c r="CF235" s="9">
        <v>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v>0</v>
      </c>
      <c r="CN235" s="9">
        <v>0</v>
      </c>
      <c r="CO235" s="9">
        <v>0</v>
      </c>
      <c r="CP235" s="9">
        <v>0</v>
      </c>
      <c r="CQ235" s="9">
        <v>0</v>
      </c>
      <c r="CR235" s="9">
        <v>0</v>
      </c>
      <c r="CS235" s="9">
        <v>0</v>
      </c>
      <c r="CT235" s="9">
        <v>0</v>
      </c>
      <c r="CU235" s="9">
        <v>0</v>
      </c>
      <c r="CV235" s="9">
        <v>0</v>
      </c>
      <c r="CW235" s="9">
        <v>0</v>
      </c>
      <c r="CX235" s="9">
        <v>0</v>
      </c>
      <c r="CY235" s="9">
        <v>0</v>
      </c>
      <c r="CZ235" s="9">
        <v>0</v>
      </c>
    </row>
    <row r="236" spans="1:104" x14ac:dyDescent="0.25">
      <c r="A236" s="9" t="s">
        <v>22</v>
      </c>
      <c r="B236" s="9" t="s">
        <v>20</v>
      </c>
      <c r="C236" s="9" t="s">
        <v>150</v>
      </c>
      <c r="D236" s="9">
        <v>2023</v>
      </c>
      <c r="E236" s="9">
        <v>8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  <c r="BD236" s="9">
        <v>75.799509999999998</v>
      </c>
      <c r="BE236" s="9">
        <v>74.61448</v>
      </c>
      <c r="BF236" s="9">
        <v>73.055149999999998</v>
      </c>
      <c r="BG236" s="9">
        <v>71.953860000000006</v>
      </c>
      <c r="BH236" s="9">
        <v>71.159819999999996</v>
      </c>
      <c r="BI236" s="9">
        <v>70.163700000000006</v>
      </c>
      <c r="BJ236" s="9">
        <v>69.505110000000002</v>
      </c>
      <c r="BK236" s="9">
        <v>69.139399999999995</v>
      </c>
      <c r="BL236" s="9">
        <v>71.294610000000006</v>
      </c>
      <c r="BM236" s="9">
        <v>76.394909999999996</v>
      </c>
      <c r="BN236" s="9">
        <v>81.746510000000001</v>
      </c>
      <c r="BO236" s="9">
        <v>86.322900000000004</v>
      </c>
      <c r="BP236" s="9">
        <v>89.693560000000005</v>
      </c>
      <c r="BQ236" s="9">
        <v>92.047749999999994</v>
      </c>
      <c r="BR236" s="9">
        <v>93.664379999999994</v>
      </c>
      <c r="BS236" s="9">
        <v>94.443939999999998</v>
      </c>
      <c r="BT236" s="9">
        <v>94.694050000000004</v>
      </c>
      <c r="BU236" s="9">
        <v>94.099239999999995</v>
      </c>
      <c r="BV236" s="9">
        <v>92.435490000000001</v>
      </c>
      <c r="BW236" s="9">
        <v>89.440899999999999</v>
      </c>
      <c r="BX236" s="9">
        <v>85.394260000000003</v>
      </c>
      <c r="BY236" s="9">
        <v>82.09357</v>
      </c>
      <c r="BZ236" s="9">
        <v>79.88109</v>
      </c>
      <c r="CA236" s="9">
        <v>78.152389999999997</v>
      </c>
      <c r="CB236" s="9">
        <v>0</v>
      </c>
      <c r="CC236" s="9">
        <v>0</v>
      </c>
      <c r="CD236" s="9">
        <v>0</v>
      </c>
      <c r="CE236" s="9">
        <v>0</v>
      </c>
      <c r="CF236" s="9">
        <v>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v>0</v>
      </c>
      <c r="CN236" s="9">
        <v>0</v>
      </c>
      <c r="CO236" s="9">
        <v>0</v>
      </c>
      <c r="CP236" s="9">
        <v>0</v>
      </c>
      <c r="CQ236" s="9">
        <v>0</v>
      </c>
      <c r="CR236" s="9">
        <v>0</v>
      </c>
      <c r="CS236" s="9">
        <v>0</v>
      </c>
      <c r="CT236" s="9">
        <v>0</v>
      </c>
      <c r="CU236" s="9">
        <v>0</v>
      </c>
      <c r="CV236" s="9">
        <v>0</v>
      </c>
      <c r="CW236" s="9">
        <v>0</v>
      </c>
      <c r="CX236" s="9">
        <v>0</v>
      </c>
      <c r="CY236" s="9">
        <v>0</v>
      </c>
      <c r="CZ236" s="9">
        <v>0</v>
      </c>
    </row>
    <row r="237" spans="1:104" x14ac:dyDescent="0.25">
      <c r="A237" s="9" t="s">
        <v>22</v>
      </c>
      <c r="B237" s="9" t="s">
        <v>20</v>
      </c>
      <c r="C237" s="9" t="s">
        <v>150</v>
      </c>
      <c r="D237" s="9">
        <v>2023</v>
      </c>
      <c r="E237" s="9">
        <v>9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  <c r="BD237" s="9">
        <v>74.436350000000004</v>
      </c>
      <c r="BE237" s="9">
        <v>73.229429999999994</v>
      </c>
      <c r="BF237" s="9">
        <v>71.935400000000001</v>
      </c>
      <c r="BG237" s="9">
        <v>70.992580000000004</v>
      </c>
      <c r="BH237" s="9">
        <v>70.068089999999998</v>
      </c>
      <c r="BI237" s="9">
        <v>69.153080000000003</v>
      </c>
      <c r="BJ237" s="9">
        <v>68.747889999999998</v>
      </c>
      <c r="BK237" s="9">
        <v>68.555999999999997</v>
      </c>
      <c r="BL237" s="9">
        <v>70.515789999999996</v>
      </c>
      <c r="BM237" s="9">
        <v>75.032910000000001</v>
      </c>
      <c r="BN237" s="9">
        <v>80.158500000000004</v>
      </c>
      <c r="BO237" s="9">
        <v>84.944370000000006</v>
      </c>
      <c r="BP237" s="9">
        <v>89.079279999999997</v>
      </c>
      <c r="BQ237" s="9">
        <v>91.758899999999997</v>
      </c>
      <c r="BR237" s="9">
        <v>93.43338</v>
      </c>
      <c r="BS237" s="9">
        <v>94.205920000000006</v>
      </c>
      <c r="BT237" s="9">
        <v>94.199330000000003</v>
      </c>
      <c r="BU237" s="9">
        <v>93.530019999999993</v>
      </c>
      <c r="BV237" s="9">
        <v>92.250929999999997</v>
      </c>
      <c r="BW237" s="9">
        <v>89.322929999999999</v>
      </c>
      <c r="BX237" s="9">
        <v>85.495500000000007</v>
      </c>
      <c r="BY237" s="9">
        <v>82.352940000000004</v>
      </c>
      <c r="BZ237" s="9">
        <v>80.071309999999997</v>
      </c>
      <c r="CA237" s="9">
        <v>78.514219999999995</v>
      </c>
      <c r="CB237" s="9">
        <v>0</v>
      </c>
      <c r="CC237" s="9">
        <v>0</v>
      </c>
      <c r="CD237" s="9">
        <v>0</v>
      </c>
      <c r="CE237" s="9">
        <v>0</v>
      </c>
      <c r="CF237" s="9">
        <v>0</v>
      </c>
      <c r="CG237" s="9">
        <v>0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v>0</v>
      </c>
      <c r="CN237" s="9">
        <v>0</v>
      </c>
      <c r="CO237" s="9">
        <v>0</v>
      </c>
      <c r="CP237" s="9">
        <v>0</v>
      </c>
      <c r="CQ237" s="9">
        <v>0</v>
      </c>
      <c r="CR237" s="9">
        <v>0</v>
      </c>
      <c r="CS237" s="9">
        <v>0</v>
      </c>
      <c r="CT237" s="9">
        <v>0</v>
      </c>
      <c r="CU237" s="9">
        <v>0</v>
      </c>
      <c r="CV237" s="9">
        <v>0</v>
      </c>
      <c r="CW237" s="9">
        <v>0</v>
      </c>
      <c r="CX237" s="9">
        <v>0</v>
      </c>
      <c r="CY237" s="9">
        <v>0</v>
      </c>
      <c r="CZ237" s="9">
        <v>0</v>
      </c>
    </row>
    <row r="238" spans="1:104" x14ac:dyDescent="0.25">
      <c r="A238" s="9" t="s">
        <v>22</v>
      </c>
      <c r="B238" s="9" t="s">
        <v>20</v>
      </c>
      <c r="C238" s="9" t="s">
        <v>150</v>
      </c>
      <c r="D238" s="9">
        <v>2023</v>
      </c>
      <c r="E238" s="9">
        <v>10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  <c r="BD238" s="9">
        <v>65.697329999999994</v>
      </c>
      <c r="BE238" s="9">
        <v>64.42756</v>
      </c>
      <c r="BF238" s="9">
        <v>63.402259999999998</v>
      </c>
      <c r="BG238" s="9">
        <v>62.42109</v>
      </c>
      <c r="BH238" s="9">
        <v>61.588889999999999</v>
      </c>
      <c r="BI238" s="9">
        <v>60.845570000000002</v>
      </c>
      <c r="BJ238" s="9">
        <v>60.122909999999997</v>
      </c>
      <c r="BK238" s="9">
        <v>59.797229999999999</v>
      </c>
      <c r="BL238" s="9">
        <v>60.832920000000001</v>
      </c>
      <c r="BM238" s="9">
        <v>64.889330000000001</v>
      </c>
      <c r="BN238" s="9">
        <v>70.655810000000002</v>
      </c>
      <c r="BO238" s="9">
        <v>76.957049999999995</v>
      </c>
      <c r="BP238" s="9">
        <v>82.457459999999998</v>
      </c>
      <c r="BQ238" s="9">
        <v>85.712389999999999</v>
      </c>
      <c r="BR238" s="9">
        <v>86.961079999999995</v>
      </c>
      <c r="BS238" s="9">
        <v>87.858469999999997</v>
      </c>
      <c r="BT238" s="9">
        <v>88.218710000000002</v>
      </c>
      <c r="BU238" s="9">
        <v>87.508250000000004</v>
      </c>
      <c r="BV238" s="9">
        <v>85.165210000000002</v>
      </c>
      <c r="BW238" s="9">
        <v>80.680000000000007</v>
      </c>
      <c r="BX238" s="9">
        <v>76.880260000000007</v>
      </c>
      <c r="BY238" s="9">
        <v>73.907120000000006</v>
      </c>
      <c r="BZ238" s="9">
        <v>71.334239999999994</v>
      </c>
      <c r="CA238" s="9">
        <v>69.294359999999998</v>
      </c>
      <c r="CB238" s="9">
        <v>0</v>
      </c>
      <c r="CC238" s="9">
        <v>0</v>
      </c>
      <c r="CD238" s="9">
        <v>0</v>
      </c>
      <c r="CE238" s="9">
        <v>0</v>
      </c>
      <c r="CF238" s="9">
        <v>0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v>0</v>
      </c>
      <c r="CN238" s="9">
        <v>0</v>
      </c>
      <c r="CO238" s="9">
        <v>0</v>
      </c>
      <c r="CP238" s="9">
        <v>0</v>
      </c>
      <c r="CQ238" s="9">
        <v>0</v>
      </c>
      <c r="CR238" s="9">
        <v>0</v>
      </c>
      <c r="CS238" s="9">
        <v>0</v>
      </c>
      <c r="CT238" s="9">
        <v>0</v>
      </c>
      <c r="CU238" s="9">
        <v>0</v>
      </c>
      <c r="CV238" s="9">
        <v>0</v>
      </c>
      <c r="CW238" s="9">
        <v>0</v>
      </c>
      <c r="CX238" s="9">
        <v>0</v>
      </c>
      <c r="CY238" s="9">
        <v>0</v>
      </c>
      <c r="CZ238" s="9">
        <v>0</v>
      </c>
    </row>
    <row r="239" spans="1:104" x14ac:dyDescent="0.25">
      <c r="A239" s="9" t="s">
        <v>22</v>
      </c>
      <c r="B239" s="9" t="s">
        <v>20</v>
      </c>
      <c r="C239" s="9" t="s">
        <v>150</v>
      </c>
      <c r="D239" s="9">
        <v>2023</v>
      </c>
      <c r="E239" s="9">
        <v>11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  <c r="BD239" s="9">
        <v>56.896419999999999</v>
      </c>
      <c r="BE239" s="9">
        <v>55.912379999999999</v>
      </c>
      <c r="BF239" s="9">
        <v>55.398670000000003</v>
      </c>
      <c r="BG239" s="9">
        <v>54.813459999999999</v>
      </c>
      <c r="BH239" s="9">
        <v>53.744030000000002</v>
      </c>
      <c r="BI239" s="9">
        <v>52.907710000000002</v>
      </c>
      <c r="BJ239" s="9">
        <v>52.874029999999998</v>
      </c>
      <c r="BK239" s="9">
        <v>52.68291</v>
      </c>
      <c r="BL239" s="9">
        <v>55.296419999999998</v>
      </c>
      <c r="BM239" s="9">
        <v>59.307519999999997</v>
      </c>
      <c r="BN239" s="9">
        <v>63.984859999999998</v>
      </c>
      <c r="BO239" s="9">
        <v>68.585300000000004</v>
      </c>
      <c r="BP239" s="9">
        <v>71.482650000000007</v>
      </c>
      <c r="BQ239" s="9">
        <v>73.135620000000003</v>
      </c>
      <c r="BR239" s="9">
        <v>74.201319999999996</v>
      </c>
      <c r="BS239" s="9">
        <v>74.264960000000002</v>
      </c>
      <c r="BT239" s="9">
        <v>72.755070000000003</v>
      </c>
      <c r="BU239" s="9">
        <v>69.953029999999998</v>
      </c>
      <c r="BV239" s="9">
        <v>66.766890000000004</v>
      </c>
      <c r="BW239" s="9">
        <v>64.312880000000007</v>
      </c>
      <c r="BX239" s="9">
        <v>62.459820000000001</v>
      </c>
      <c r="BY239" s="9">
        <v>61.171840000000003</v>
      </c>
      <c r="BZ239" s="9">
        <v>60.026389999999999</v>
      </c>
      <c r="CA239" s="9">
        <v>59.184820000000002</v>
      </c>
      <c r="CB239" s="9">
        <v>0</v>
      </c>
      <c r="CC239" s="9">
        <v>0</v>
      </c>
      <c r="CD239" s="9">
        <v>0</v>
      </c>
      <c r="CE239" s="9">
        <v>0</v>
      </c>
      <c r="CF239" s="9">
        <v>0</v>
      </c>
      <c r="CG239" s="9">
        <v>0</v>
      </c>
      <c r="CH239" s="9">
        <v>0</v>
      </c>
      <c r="CI239" s="9">
        <v>0</v>
      </c>
      <c r="CJ239" s="9">
        <v>0</v>
      </c>
      <c r="CK239" s="9">
        <v>0</v>
      </c>
      <c r="CL239" s="9">
        <v>0</v>
      </c>
      <c r="CM239" s="9">
        <v>0</v>
      </c>
      <c r="CN239" s="9">
        <v>0</v>
      </c>
      <c r="CO239" s="9">
        <v>0</v>
      </c>
      <c r="CP239" s="9">
        <v>0</v>
      </c>
      <c r="CQ239" s="9">
        <v>0</v>
      </c>
      <c r="CR239" s="9">
        <v>0</v>
      </c>
      <c r="CS239" s="9">
        <v>0</v>
      </c>
      <c r="CT239" s="9">
        <v>0</v>
      </c>
      <c r="CU239" s="9">
        <v>0</v>
      </c>
      <c r="CV239" s="9">
        <v>0</v>
      </c>
      <c r="CW239" s="9">
        <v>0</v>
      </c>
      <c r="CX239" s="9">
        <v>0</v>
      </c>
      <c r="CY239" s="9">
        <v>0</v>
      </c>
      <c r="CZ239" s="9">
        <v>0</v>
      </c>
    </row>
    <row r="240" spans="1:104" x14ac:dyDescent="0.25">
      <c r="A240" s="9" t="s">
        <v>22</v>
      </c>
      <c r="B240" s="9" t="s">
        <v>20</v>
      </c>
      <c r="C240" s="9" t="s">
        <v>150</v>
      </c>
      <c r="D240" s="9">
        <v>2023</v>
      </c>
      <c r="E240" s="9">
        <v>12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  <c r="BC240" s="9">
        <v>0</v>
      </c>
      <c r="BD240" s="9">
        <v>48.871169999999999</v>
      </c>
      <c r="BE240" s="9">
        <v>48.041150000000002</v>
      </c>
      <c r="BF240" s="9">
        <v>47.39302</v>
      </c>
      <c r="BG240" s="9">
        <v>46.860660000000003</v>
      </c>
      <c r="BH240" s="9">
        <v>46.293700000000001</v>
      </c>
      <c r="BI240" s="9">
        <v>45.717280000000002</v>
      </c>
      <c r="BJ240" s="9">
        <v>45.272649999999999</v>
      </c>
      <c r="BK240" s="9">
        <v>45.14622</v>
      </c>
      <c r="BL240" s="9">
        <v>45.700069999999997</v>
      </c>
      <c r="BM240" s="9">
        <v>48.727829999999997</v>
      </c>
      <c r="BN240" s="9">
        <v>52.249299999999998</v>
      </c>
      <c r="BO240" s="9">
        <v>55.466619999999999</v>
      </c>
      <c r="BP240" s="9">
        <v>57.705100000000002</v>
      </c>
      <c r="BQ240" s="9">
        <v>58.95646</v>
      </c>
      <c r="BR240" s="9">
        <v>59.735680000000002</v>
      </c>
      <c r="BS240" s="9">
        <v>60.080350000000003</v>
      </c>
      <c r="BT240" s="9">
        <v>59.647309999999997</v>
      </c>
      <c r="BU240" s="9">
        <v>57.57667</v>
      </c>
      <c r="BV240" s="9">
        <v>54.896790000000003</v>
      </c>
      <c r="BW240" s="9">
        <v>52.717179999999999</v>
      </c>
      <c r="BX240" s="9">
        <v>51.00356</v>
      </c>
      <c r="BY240" s="9">
        <v>49.053539999999998</v>
      </c>
      <c r="BZ240" s="9">
        <v>47.406619999999997</v>
      </c>
      <c r="CA240" s="9">
        <v>46.094749999999998</v>
      </c>
      <c r="CB240" s="9">
        <v>0</v>
      </c>
      <c r="CC240" s="9">
        <v>0</v>
      </c>
      <c r="CD240" s="9">
        <v>0</v>
      </c>
      <c r="CE240" s="9">
        <v>0</v>
      </c>
      <c r="CF240" s="9">
        <v>0</v>
      </c>
      <c r="CG240" s="9">
        <v>0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v>0</v>
      </c>
      <c r="CN240" s="9">
        <v>0</v>
      </c>
      <c r="CO240" s="9">
        <v>0</v>
      </c>
      <c r="CP240" s="9">
        <v>0</v>
      </c>
      <c r="CQ240" s="9">
        <v>0</v>
      </c>
      <c r="CR240" s="9">
        <v>0</v>
      </c>
      <c r="CS240" s="9">
        <v>0</v>
      </c>
      <c r="CT240" s="9">
        <v>0</v>
      </c>
      <c r="CU240" s="9">
        <v>0</v>
      </c>
      <c r="CV240" s="9">
        <v>0</v>
      </c>
      <c r="CW240" s="9">
        <v>0</v>
      </c>
      <c r="CX240" s="9">
        <v>0</v>
      </c>
      <c r="CY240" s="9">
        <v>0</v>
      </c>
      <c r="CZ240" s="9">
        <v>0</v>
      </c>
    </row>
    <row r="241" spans="1:104" x14ac:dyDescent="0.25">
      <c r="A241" s="9" t="s">
        <v>22</v>
      </c>
      <c r="B241" s="9" t="s">
        <v>20</v>
      </c>
      <c r="C241" s="9" t="s">
        <v>150</v>
      </c>
      <c r="D241" s="9">
        <v>2024</v>
      </c>
      <c r="E241" s="9">
        <v>1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v>0</v>
      </c>
      <c r="AV241" s="9">
        <v>0</v>
      </c>
      <c r="AW241" s="9">
        <v>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  <c r="BC241" s="9">
        <v>0</v>
      </c>
      <c r="BD241" s="9">
        <v>44.643140000000002</v>
      </c>
      <c r="BE241" s="9">
        <v>43.973059999999997</v>
      </c>
      <c r="BF241" s="9">
        <v>43.338720000000002</v>
      </c>
      <c r="BG241" s="9">
        <v>42.843200000000003</v>
      </c>
      <c r="BH241" s="9">
        <v>42.320430000000002</v>
      </c>
      <c r="BI241" s="9">
        <v>42.078139999999998</v>
      </c>
      <c r="BJ241" s="9">
        <v>41.814720000000001</v>
      </c>
      <c r="BK241" s="9">
        <v>41.48639</v>
      </c>
      <c r="BL241" s="9">
        <v>41.653320000000001</v>
      </c>
      <c r="BM241" s="9">
        <v>43.500709999999998</v>
      </c>
      <c r="BN241" s="9">
        <v>46.684750000000001</v>
      </c>
      <c r="BO241" s="9">
        <v>49.531300000000002</v>
      </c>
      <c r="BP241" s="9">
        <v>51.55838</v>
      </c>
      <c r="BQ241" s="9">
        <v>52.989609999999999</v>
      </c>
      <c r="BR241" s="9">
        <v>53.964370000000002</v>
      </c>
      <c r="BS241" s="9">
        <v>54.434199999999997</v>
      </c>
      <c r="BT241" s="9">
        <v>54.234760000000001</v>
      </c>
      <c r="BU241" s="9">
        <v>52.886040000000001</v>
      </c>
      <c r="BV241" s="9">
        <v>51.01493</v>
      </c>
      <c r="BW241" s="9">
        <v>49.622219999999999</v>
      </c>
      <c r="BX241" s="9">
        <v>48.513660000000002</v>
      </c>
      <c r="BY241" s="9">
        <v>47.606050000000003</v>
      </c>
      <c r="BZ241" s="9">
        <v>46.662109999999998</v>
      </c>
      <c r="CA241" s="9">
        <v>45.791469999999997</v>
      </c>
      <c r="CB241" s="9">
        <v>0</v>
      </c>
      <c r="CC241" s="9">
        <v>0</v>
      </c>
      <c r="CD241" s="9">
        <v>0</v>
      </c>
      <c r="CE241" s="9">
        <v>0</v>
      </c>
      <c r="CF241" s="9">
        <v>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v>0</v>
      </c>
      <c r="CN241" s="9">
        <v>0</v>
      </c>
      <c r="CO241" s="9">
        <v>0</v>
      </c>
      <c r="CP241" s="9">
        <v>0</v>
      </c>
      <c r="CQ241" s="9">
        <v>0</v>
      </c>
      <c r="CR241" s="9">
        <v>0</v>
      </c>
      <c r="CS241" s="9">
        <v>0</v>
      </c>
      <c r="CT241" s="9">
        <v>0</v>
      </c>
      <c r="CU241" s="9">
        <v>0</v>
      </c>
      <c r="CV241" s="9">
        <v>0</v>
      </c>
      <c r="CW241" s="9">
        <v>0</v>
      </c>
      <c r="CX241" s="9">
        <v>0</v>
      </c>
      <c r="CY241" s="9">
        <v>0</v>
      </c>
      <c r="CZ241" s="9">
        <v>0</v>
      </c>
    </row>
    <row r="242" spans="1:104" x14ac:dyDescent="0.25">
      <c r="A242" s="9" t="s">
        <v>22</v>
      </c>
      <c r="B242" s="9" t="s">
        <v>20</v>
      </c>
      <c r="C242" s="9" t="s">
        <v>150</v>
      </c>
      <c r="D242" s="9">
        <v>2024</v>
      </c>
      <c r="E242" s="9">
        <v>2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  <c r="BC242" s="9">
        <v>0</v>
      </c>
      <c r="BD242" s="9">
        <v>48.728209999999997</v>
      </c>
      <c r="BE242" s="9">
        <v>48.366259999999997</v>
      </c>
      <c r="BF242" s="9">
        <v>48.033810000000003</v>
      </c>
      <c r="BG242" s="9">
        <v>47.696120000000001</v>
      </c>
      <c r="BH242" s="9">
        <v>47.231760000000001</v>
      </c>
      <c r="BI242" s="9">
        <v>46.944070000000004</v>
      </c>
      <c r="BJ242" s="9">
        <v>46.792929999999998</v>
      </c>
      <c r="BK242" s="9">
        <v>46.693420000000003</v>
      </c>
      <c r="BL242" s="9">
        <v>47.040759999999999</v>
      </c>
      <c r="BM242" s="9">
        <v>48.734780000000001</v>
      </c>
      <c r="BN242" s="9">
        <v>50.825839999999999</v>
      </c>
      <c r="BO242" s="9">
        <v>52.812469999999998</v>
      </c>
      <c r="BP242" s="9">
        <v>53.582549999999998</v>
      </c>
      <c r="BQ242" s="9">
        <v>53.596069999999997</v>
      </c>
      <c r="BR242" s="9">
        <v>53.669739999999997</v>
      </c>
      <c r="BS242" s="9">
        <v>53.338070000000002</v>
      </c>
      <c r="BT242" s="9">
        <v>53.055959999999999</v>
      </c>
      <c r="BU242" s="9">
        <v>52.012909999999998</v>
      </c>
      <c r="BV242" s="9">
        <v>50.758110000000002</v>
      </c>
      <c r="BW242" s="9">
        <v>49.45111</v>
      </c>
      <c r="BX242" s="9">
        <v>48.234050000000003</v>
      </c>
      <c r="BY242" s="9">
        <v>47.420920000000002</v>
      </c>
      <c r="BZ242" s="9">
        <v>46.241280000000003</v>
      </c>
      <c r="CA242" s="9">
        <v>45.290430000000001</v>
      </c>
      <c r="CB242" s="9">
        <v>0</v>
      </c>
      <c r="CC242" s="9">
        <v>0</v>
      </c>
      <c r="CD242" s="9">
        <v>0</v>
      </c>
      <c r="CE242" s="9">
        <v>0</v>
      </c>
      <c r="CF242" s="9">
        <v>0</v>
      </c>
      <c r="CG242" s="9">
        <v>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v>0</v>
      </c>
      <c r="CN242" s="9">
        <v>0</v>
      </c>
      <c r="CO242" s="9">
        <v>0</v>
      </c>
      <c r="CP242" s="9">
        <v>0</v>
      </c>
      <c r="CQ242" s="9">
        <v>0</v>
      </c>
      <c r="CR242" s="9">
        <v>0</v>
      </c>
      <c r="CS242" s="9">
        <v>0</v>
      </c>
      <c r="CT242" s="9">
        <v>0</v>
      </c>
      <c r="CU242" s="9">
        <v>0</v>
      </c>
      <c r="CV242" s="9">
        <v>0</v>
      </c>
      <c r="CW242" s="9">
        <v>0</v>
      </c>
      <c r="CX242" s="9">
        <v>0</v>
      </c>
      <c r="CY242" s="9">
        <v>0</v>
      </c>
      <c r="CZ242" s="9">
        <v>0</v>
      </c>
    </row>
    <row r="243" spans="1:104" x14ac:dyDescent="0.25">
      <c r="A243" s="9" t="s">
        <v>22</v>
      </c>
      <c r="B243" s="9" t="s">
        <v>20</v>
      </c>
      <c r="C243" s="9" t="s">
        <v>150</v>
      </c>
      <c r="D243" s="9">
        <v>2024</v>
      </c>
      <c r="E243" s="9">
        <v>3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  <c r="BD243" s="9">
        <v>48.45937</v>
      </c>
      <c r="BE243" s="9">
        <v>47.630659999999999</v>
      </c>
      <c r="BF243" s="9">
        <v>46.934530000000002</v>
      </c>
      <c r="BG243" s="9">
        <v>46.496589999999998</v>
      </c>
      <c r="BH243" s="9">
        <v>46.111510000000003</v>
      </c>
      <c r="BI243" s="9">
        <v>45.594499999999996</v>
      </c>
      <c r="BJ243" s="9">
        <v>45.11224</v>
      </c>
      <c r="BK243" s="9">
        <v>44.875340000000001</v>
      </c>
      <c r="BL243" s="9">
        <v>46.860259999999997</v>
      </c>
      <c r="BM243" s="9">
        <v>49.43627</v>
      </c>
      <c r="BN243" s="9">
        <v>51.997489999999999</v>
      </c>
      <c r="BO243" s="9">
        <v>53.948999999999998</v>
      </c>
      <c r="BP243" s="9">
        <v>55.294490000000003</v>
      </c>
      <c r="BQ243" s="9">
        <v>56.321860000000001</v>
      </c>
      <c r="BR243" s="9">
        <v>56.765090000000001</v>
      </c>
      <c r="BS243" s="9">
        <v>57.169289999999997</v>
      </c>
      <c r="BT243" s="9">
        <v>56.98686</v>
      </c>
      <c r="BU243" s="9">
        <v>56.465609999999998</v>
      </c>
      <c r="BV243" s="9">
        <v>54.970149999999997</v>
      </c>
      <c r="BW243" s="9">
        <v>52.752319999999997</v>
      </c>
      <c r="BX243" s="9">
        <v>51.31044</v>
      </c>
      <c r="BY243" s="9">
        <v>50.088659999999997</v>
      </c>
      <c r="BZ243" s="9">
        <v>49.169199999999996</v>
      </c>
      <c r="CA243" s="9">
        <v>48.322090000000003</v>
      </c>
      <c r="CB243" s="9">
        <v>0</v>
      </c>
      <c r="CC243" s="9">
        <v>0</v>
      </c>
      <c r="CD243" s="9">
        <v>0</v>
      </c>
      <c r="CE243" s="9">
        <v>0</v>
      </c>
      <c r="CF243" s="9">
        <v>0</v>
      </c>
      <c r="CG243" s="9">
        <v>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v>0</v>
      </c>
      <c r="CN243" s="9">
        <v>0</v>
      </c>
      <c r="CO243" s="9">
        <v>0</v>
      </c>
      <c r="CP243" s="9">
        <v>0</v>
      </c>
      <c r="CQ243" s="9">
        <v>0</v>
      </c>
      <c r="CR243" s="9">
        <v>0</v>
      </c>
      <c r="CS243" s="9">
        <v>0</v>
      </c>
      <c r="CT243" s="9">
        <v>0</v>
      </c>
      <c r="CU243" s="9">
        <v>0</v>
      </c>
      <c r="CV243" s="9">
        <v>0</v>
      </c>
      <c r="CW243" s="9">
        <v>0</v>
      </c>
      <c r="CX243" s="9">
        <v>0</v>
      </c>
      <c r="CY243" s="9">
        <v>0</v>
      </c>
      <c r="CZ243" s="9">
        <v>0</v>
      </c>
    </row>
    <row r="244" spans="1:104" x14ac:dyDescent="0.25">
      <c r="A244" s="9" t="s">
        <v>22</v>
      </c>
      <c r="B244" s="9" t="s">
        <v>20</v>
      </c>
      <c r="C244" s="9" t="s">
        <v>150</v>
      </c>
      <c r="D244" s="9">
        <v>2024</v>
      </c>
      <c r="E244" s="9">
        <v>4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  <c r="BD244" s="9">
        <v>63.424799999999998</v>
      </c>
      <c r="BE244" s="9">
        <v>62.081159999999997</v>
      </c>
      <c r="BF244" s="9">
        <v>60.54692</v>
      </c>
      <c r="BG244" s="9">
        <v>59.362580000000001</v>
      </c>
      <c r="BH244" s="9">
        <v>58.26932</v>
      </c>
      <c r="BI244" s="9">
        <v>57.478189999999998</v>
      </c>
      <c r="BJ244" s="9">
        <v>56.80247</v>
      </c>
      <c r="BK244" s="9">
        <v>56.554180000000002</v>
      </c>
      <c r="BL244" s="9">
        <v>58.977849999999997</v>
      </c>
      <c r="BM244" s="9">
        <v>63.054270000000002</v>
      </c>
      <c r="BN244" s="9">
        <v>67.993920000000003</v>
      </c>
      <c r="BO244" s="9">
        <v>72.448070000000001</v>
      </c>
      <c r="BP244" s="9">
        <v>75.979179999999999</v>
      </c>
      <c r="BQ244" s="9">
        <v>78.643219999999999</v>
      </c>
      <c r="BR244" s="9">
        <v>80.294210000000007</v>
      </c>
      <c r="BS244" s="9">
        <v>81.219430000000003</v>
      </c>
      <c r="BT244" s="9">
        <v>81.483900000000006</v>
      </c>
      <c r="BU244" s="9">
        <v>81.060969999999998</v>
      </c>
      <c r="BV244" s="9">
        <v>79.50291</v>
      </c>
      <c r="BW244" s="9">
        <v>76.930419999999998</v>
      </c>
      <c r="BX244" s="9">
        <v>73.21593</v>
      </c>
      <c r="BY244" s="9">
        <v>70.226169999999996</v>
      </c>
      <c r="BZ244" s="9">
        <v>67.816069999999996</v>
      </c>
      <c r="CA244" s="9">
        <v>65.397580000000005</v>
      </c>
      <c r="CB244" s="9">
        <v>0</v>
      </c>
      <c r="CC244" s="9">
        <v>0</v>
      </c>
      <c r="CD244" s="9">
        <v>0</v>
      </c>
      <c r="CE244" s="9">
        <v>0</v>
      </c>
      <c r="CF244" s="9">
        <v>0</v>
      </c>
      <c r="CG244" s="9">
        <v>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v>0</v>
      </c>
      <c r="CN244" s="9">
        <v>0</v>
      </c>
      <c r="CO244" s="9">
        <v>0</v>
      </c>
      <c r="CP244" s="9">
        <v>0</v>
      </c>
      <c r="CQ244" s="9">
        <v>0</v>
      </c>
      <c r="CR244" s="9">
        <v>0</v>
      </c>
      <c r="CS244" s="9">
        <v>0</v>
      </c>
      <c r="CT244" s="9">
        <v>0</v>
      </c>
      <c r="CU244" s="9">
        <v>0</v>
      </c>
      <c r="CV244" s="9">
        <v>0</v>
      </c>
      <c r="CW244" s="9">
        <v>0</v>
      </c>
      <c r="CX244" s="9">
        <v>0</v>
      </c>
      <c r="CY244" s="9">
        <v>0</v>
      </c>
      <c r="CZ244" s="9">
        <v>0</v>
      </c>
    </row>
    <row r="245" spans="1:104" x14ac:dyDescent="0.25">
      <c r="A245" s="9" t="s">
        <v>22</v>
      </c>
      <c r="B245" s="9" t="s">
        <v>20</v>
      </c>
      <c r="C245" s="9" t="s">
        <v>150</v>
      </c>
      <c r="D245" s="9">
        <v>2024</v>
      </c>
      <c r="E245" s="9">
        <v>5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  <c r="BD245" s="9">
        <v>66.160640000000001</v>
      </c>
      <c r="BE245" s="9">
        <v>65.156480000000002</v>
      </c>
      <c r="BF245" s="9">
        <v>64.387259999999998</v>
      </c>
      <c r="BG245" s="9">
        <v>63.303570000000001</v>
      </c>
      <c r="BH245" s="9">
        <v>62.22945</v>
      </c>
      <c r="BI245" s="9">
        <v>61.452129999999997</v>
      </c>
      <c r="BJ245" s="9">
        <v>60.854750000000003</v>
      </c>
      <c r="BK245" s="9">
        <v>61.130119999999998</v>
      </c>
      <c r="BL245" s="9">
        <v>63.197360000000003</v>
      </c>
      <c r="BM245" s="9">
        <v>67.036490000000001</v>
      </c>
      <c r="BN245" s="9">
        <v>71.339240000000004</v>
      </c>
      <c r="BO245" s="9">
        <v>75.423349999999999</v>
      </c>
      <c r="BP245" s="9">
        <v>79.160539999999997</v>
      </c>
      <c r="BQ245" s="9">
        <v>82.122140000000002</v>
      </c>
      <c r="BR245" s="9">
        <v>83.546859999999995</v>
      </c>
      <c r="BS245" s="9">
        <v>84.195670000000007</v>
      </c>
      <c r="BT245" s="9">
        <v>84.342439999999996</v>
      </c>
      <c r="BU245" s="9">
        <v>83.144869999999997</v>
      </c>
      <c r="BV245" s="9">
        <v>81.281999999999996</v>
      </c>
      <c r="BW245" s="9">
        <v>78.699590000000001</v>
      </c>
      <c r="BX245" s="9">
        <v>75.161529999999999</v>
      </c>
      <c r="BY245" s="9">
        <v>71.992590000000007</v>
      </c>
      <c r="BZ245" s="9">
        <v>69.598529999999997</v>
      </c>
      <c r="CA245" s="9">
        <v>67.964489999999998</v>
      </c>
      <c r="CB245" s="9">
        <v>0</v>
      </c>
      <c r="CC245" s="9">
        <v>0</v>
      </c>
      <c r="CD245" s="9">
        <v>0</v>
      </c>
      <c r="CE245" s="9">
        <v>0</v>
      </c>
      <c r="CF245" s="9">
        <v>0</v>
      </c>
      <c r="CG245" s="9">
        <v>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v>0</v>
      </c>
      <c r="CN245" s="9">
        <v>0</v>
      </c>
      <c r="CO245" s="9">
        <v>0</v>
      </c>
      <c r="CP245" s="9">
        <v>0</v>
      </c>
      <c r="CQ245" s="9">
        <v>0</v>
      </c>
      <c r="CR245" s="9">
        <v>0</v>
      </c>
      <c r="CS245" s="9">
        <v>0</v>
      </c>
      <c r="CT245" s="9">
        <v>0</v>
      </c>
      <c r="CU245" s="9">
        <v>0</v>
      </c>
      <c r="CV245" s="9">
        <v>0</v>
      </c>
      <c r="CW245" s="9">
        <v>0</v>
      </c>
      <c r="CX245" s="9">
        <v>0</v>
      </c>
      <c r="CY245" s="9">
        <v>0</v>
      </c>
      <c r="CZ245" s="9">
        <v>0</v>
      </c>
    </row>
    <row r="246" spans="1:104" x14ac:dyDescent="0.25">
      <c r="A246" s="9" t="s">
        <v>22</v>
      </c>
      <c r="B246" s="9" t="s">
        <v>20</v>
      </c>
      <c r="C246" s="9" t="s">
        <v>150</v>
      </c>
      <c r="D246" s="9">
        <v>2024</v>
      </c>
      <c r="E246" s="9">
        <v>6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  <c r="BD246" s="9">
        <v>70.424120000000002</v>
      </c>
      <c r="BE246" s="9">
        <v>69.091859999999997</v>
      </c>
      <c r="BF246" s="9">
        <v>68.00027</v>
      </c>
      <c r="BG246" s="9">
        <v>66.864879999999999</v>
      </c>
      <c r="BH246" s="9">
        <v>65.737139999999997</v>
      </c>
      <c r="BI246" s="9">
        <v>64.704539999999994</v>
      </c>
      <c r="BJ246" s="9">
        <v>63.921019999999999</v>
      </c>
      <c r="BK246" s="9">
        <v>64.665520000000001</v>
      </c>
      <c r="BL246" s="9">
        <v>67.974509999999995</v>
      </c>
      <c r="BM246" s="9">
        <v>72.847790000000003</v>
      </c>
      <c r="BN246" s="9">
        <v>77.776340000000005</v>
      </c>
      <c r="BO246" s="9">
        <v>82.205600000000004</v>
      </c>
      <c r="BP246" s="9">
        <v>85.24812</v>
      </c>
      <c r="BQ246" s="9">
        <v>87.137730000000005</v>
      </c>
      <c r="BR246" s="9">
        <v>88.772120000000001</v>
      </c>
      <c r="BS246" s="9">
        <v>89.552670000000006</v>
      </c>
      <c r="BT246" s="9">
        <v>89.989819999999995</v>
      </c>
      <c r="BU246" s="9">
        <v>89.444599999999994</v>
      </c>
      <c r="BV246" s="9">
        <v>88.405190000000005</v>
      </c>
      <c r="BW246" s="9">
        <v>85.955280000000002</v>
      </c>
      <c r="BX246" s="9">
        <v>82.373400000000004</v>
      </c>
      <c r="BY246" s="9">
        <v>77.972849999999994</v>
      </c>
      <c r="BZ246" s="9">
        <v>75.347989999999996</v>
      </c>
      <c r="CA246" s="9">
        <v>73.42501</v>
      </c>
      <c r="CB246" s="9">
        <v>0</v>
      </c>
      <c r="CC246" s="9">
        <v>0</v>
      </c>
      <c r="CD246" s="9">
        <v>0</v>
      </c>
      <c r="CE246" s="9">
        <v>0</v>
      </c>
      <c r="CF246" s="9">
        <v>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v>0</v>
      </c>
      <c r="CN246" s="9">
        <v>0</v>
      </c>
      <c r="CO246" s="9">
        <v>0</v>
      </c>
      <c r="CP246" s="9">
        <v>0</v>
      </c>
      <c r="CQ246" s="9">
        <v>0</v>
      </c>
      <c r="CR246" s="9">
        <v>0</v>
      </c>
      <c r="CS246" s="9">
        <v>0</v>
      </c>
      <c r="CT246" s="9">
        <v>0</v>
      </c>
      <c r="CU246" s="9">
        <v>0</v>
      </c>
      <c r="CV246" s="9">
        <v>0</v>
      </c>
      <c r="CW246" s="9">
        <v>0</v>
      </c>
      <c r="CX246" s="9">
        <v>0</v>
      </c>
      <c r="CY246" s="9">
        <v>0</v>
      </c>
      <c r="CZ246" s="9">
        <v>0</v>
      </c>
    </row>
    <row r="247" spans="1:104" x14ac:dyDescent="0.25">
      <c r="A247" s="9" t="s">
        <v>22</v>
      </c>
      <c r="B247" s="9" t="s">
        <v>20</v>
      </c>
      <c r="C247" s="9" t="s">
        <v>150</v>
      </c>
      <c r="D247" s="9">
        <v>2024</v>
      </c>
      <c r="E247" s="9">
        <v>7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  <c r="BD247" s="9">
        <v>77.212940000000003</v>
      </c>
      <c r="BE247" s="9">
        <v>75.922070000000005</v>
      </c>
      <c r="BF247" s="9">
        <v>74.963800000000006</v>
      </c>
      <c r="BG247" s="9">
        <v>74.031790000000001</v>
      </c>
      <c r="BH247" s="9">
        <v>73.048609999999996</v>
      </c>
      <c r="BI247" s="9">
        <v>72.120959999999997</v>
      </c>
      <c r="BJ247" s="9">
        <v>71.400239999999997</v>
      </c>
      <c r="BK247" s="9">
        <v>72.022009999999995</v>
      </c>
      <c r="BL247" s="9">
        <v>74.847089999999994</v>
      </c>
      <c r="BM247" s="9">
        <v>78.839839999999995</v>
      </c>
      <c r="BN247" s="9">
        <v>83.113069999999993</v>
      </c>
      <c r="BO247" s="9">
        <v>86.822270000000003</v>
      </c>
      <c r="BP247" s="9">
        <v>89.581969999999998</v>
      </c>
      <c r="BQ247" s="9">
        <v>91.448319999999995</v>
      </c>
      <c r="BR247" s="9">
        <v>93.020240000000001</v>
      </c>
      <c r="BS247" s="9">
        <v>93.718559999999997</v>
      </c>
      <c r="BT247" s="9">
        <v>93.395529999999994</v>
      </c>
      <c r="BU247" s="9">
        <v>92.409109999999998</v>
      </c>
      <c r="BV247" s="9">
        <v>91.613669999999999</v>
      </c>
      <c r="BW247" s="9">
        <v>90.162400000000005</v>
      </c>
      <c r="BX247" s="9">
        <v>87.511480000000006</v>
      </c>
      <c r="BY247" s="9">
        <v>83.968069999999997</v>
      </c>
      <c r="BZ247" s="9">
        <v>81.439719999999994</v>
      </c>
      <c r="CA247" s="9">
        <v>79.393330000000006</v>
      </c>
      <c r="CB247" s="9">
        <v>0</v>
      </c>
      <c r="CC247" s="9">
        <v>0</v>
      </c>
      <c r="CD247" s="9">
        <v>0</v>
      </c>
      <c r="CE247" s="9">
        <v>0</v>
      </c>
      <c r="CF247" s="9">
        <v>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v>0</v>
      </c>
      <c r="CN247" s="9">
        <v>0</v>
      </c>
      <c r="CO247" s="9">
        <v>0</v>
      </c>
      <c r="CP247" s="9">
        <v>0</v>
      </c>
      <c r="CQ247" s="9">
        <v>0</v>
      </c>
      <c r="CR247" s="9">
        <v>0</v>
      </c>
      <c r="CS247" s="9">
        <v>0</v>
      </c>
      <c r="CT247" s="9">
        <v>0</v>
      </c>
      <c r="CU247" s="9">
        <v>0</v>
      </c>
      <c r="CV247" s="9">
        <v>0</v>
      </c>
      <c r="CW247" s="9">
        <v>0</v>
      </c>
      <c r="CX247" s="9">
        <v>0</v>
      </c>
      <c r="CY247" s="9">
        <v>0</v>
      </c>
      <c r="CZ247" s="9">
        <v>0</v>
      </c>
    </row>
    <row r="248" spans="1:104" x14ac:dyDescent="0.25">
      <c r="A248" s="9" t="s">
        <v>22</v>
      </c>
      <c r="B248" s="9" t="s">
        <v>20</v>
      </c>
      <c r="C248" s="9" t="s">
        <v>150</v>
      </c>
      <c r="D248" s="9">
        <v>2024</v>
      </c>
      <c r="E248" s="9">
        <v>8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  <c r="BD248" s="9">
        <v>75.799509999999998</v>
      </c>
      <c r="BE248" s="9">
        <v>74.61448</v>
      </c>
      <c r="BF248" s="9">
        <v>73.055149999999998</v>
      </c>
      <c r="BG248" s="9">
        <v>71.953860000000006</v>
      </c>
      <c r="BH248" s="9">
        <v>71.159819999999996</v>
      </c>
      <c r="BI248" s="9">
        <v>70.163700000000006</v>
      </c>
      <c r="BJ248" s="9">
        <v>69.505110000000002</v>
      </c>
      <c r="BK248" s="9">
        <v>69.139399999999995</v>
      </c>
      <c r="BL248" s="9">
        <v>71.294610000000006</v>
      </c>
      <c r="BM248" s="9">
        <v>76.394909999999996</v>
      </c>
      <c r="BN248" s="9">
        <v>81.746510000000001</v>
      </c>
      <c r="BO248" s="9">
        <v>86.322900000000004</v>
      </c>
      <c r="BP248" s="9">
        <v>89.693560000000005</v>
      </c>
      <c r="BQ248" s="9">
        <v>92.047749999999994</v>
      </c>
      <c r="BR248" s="9">
        <v>93.664379999999994</v>
      </c>
      <c r="BS248" s="9">
        <v>94.443939999999998</v>
      </c>
      <c r="BT248" s="9">
        <v>94.694050000000004</v>
      </c>
      <c r="BU248" s="9">
        <v>94.099239999999995</v>
      </c>
      <c r="BV248" s="9">
        <v>92.435490000000001</v>
      </c>
      <c r="BW248" s="9">
        <v>89.440899999999999</v>
      </c>
      <c r="BX248" s="9">
        <v>85.394260000000003</v>
      </c>
      <c r="BY248" s="9">
        <v>82.09357</v>
      </c>
      <c r="BZ248" s="9">
        <v>79.88109</v>
      </c>
      <c r="CA248" s="9">
        <v>78.152389999999997</v>
      </c>
      <c r="CB248" s="9">
        <v>0</v>
      </c>
      <c r="CC248" s="9">
        <v>0</v>
      </c>
      <c r="CD248" s="9">
        <v>0</v>
      </c>
      <c r="CE248" s="9">
        <v>0</v>
      </c>
      <c r="CF248" s="9">
        <v>0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v>0</v>
      </c>
      <c r="CN248" s="9">
        <v>0</v>
      </c>
      <c r="CO248" s="9">
        <v>0</v>
      </c>
      <c r="CP248" s="9">
        <v>0</v>
      </c>
      <c r="CQ248" s="9">
        <v>0</v>
      </c>
      <c r="CR248" s="9">
        <v>0</v>
      </c>
      <c r="CS248" s="9">
        <v>0</v>
      </c>
      <c r="CT248" s="9">
        <v>0</v>
      </c>
      <c r="CU248" s="9">
        <v>0</v>
      </c>
      <c r="CV248" s="9">
        <v>0</v>
      </c>
      <c r="CW248" s="9">
        <v>0</v>
      </c>
      <c r="CX248" s="9">
        <v>0</v>
      </c>
      <c r="CY248" s="9">
        <v>0</v>
      </c>
      <c r="CZ248" s="9">
        <v>0</v>
      </c>
    </row>
    <row r="249" spans="1:104" x14ac:dyDescent="0.25">
      <c r="A249" s="9" t="s">
        <v>22</v>
      </c>
      <c r="B249" s="9" t="s">
        <v>20</v>
      </c>
      <c r="C249" s="9" t="s">
        <v>150</v>
      </c>
      <c r="D249" s="9">
        <v>2024</v>
      </c>
      <c r="E249" s="9">
        <v>9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  <c r="BC249" s="9">
        <v>0</v>
      </c>
      <c r="BD249" s="9">
        <v>74.436350000000004</v>
      </c>
      <c r="BE249" s="9">
        <v>73.229429999999994</v>
      </c>
      <c r="BF249" s="9">
        <v>71.935400000000001</v>
      </c>
      <c r="BG249" s="9">
        <v>70.992580000000004</v>
      </c>
      <c r="BH249" s="9">
        <v>70.068089999999998</v>
      </c>
      <c r="BI249" s="9">
        <v>69.153080000000003</v>
      </c>
      <c r="BJ249" s="9">
        <v>68.747889999999998</v>
      </c>
      <c r="BK249" s="9">
        <v>68.555999999999997</v>
      </c>
      <c r="BL249" s="9">
        <v>70.515789999999996</v>
      </c>
      <c r="BM249" s="9">
        <v>75.032910000000001</v>
      </c>
      <c r="BN249" s="9">
        <v>80.158500000000004</v>
      </c>
      <c r="BO249" s="9">
        <v>84.944370000000006</v>
      </c>
      <c r="BP249" s="9">
        <v>89.079279999999997</v>
      </c>
      <c r="BQ249" s="9">
        <v>91.758899999999997</v>
      </c>
      <c r="BR249" s="9">
        <v>93.43338</v>
      </c>
      <c r="BS249" s="9">
        <v>94.205920000000006</v>
      </c>
      <c r="BT249" s="9">
        <v>94.199330000000003</v>
      </c>
      <c r="BU249" s="9">
        <v>93.530019999999993</v>
      </c>
      <c r="BV249" s="9">
        <v>92.250929999999997</v>
      </c>
      <c r="BW249" s="9">
        <v>89.322929999999999</v>
      </c>
      <c r="BX249" s="9">
        <v>85.495500000000007</v>
      </c>
      <c r="BY249" s="9">
        <v>82.352940000000004</v>
      </c>
      <c r="BZ249" s="9">
        <v>80.071309999999997</v>
      </c>
      <c r="CA249" s="9">
        <v>78.514219999999995</v>
      </c>
      <c r="CB249" s="9">
        <v>0</v>
      </c>
      <c r="CC249" s="9">
        <v>0</v>
      </c>
      <c r="CD249" s="9">
        <v>0</v>
      </c>
      <c r="CE249" s="9">
        <v>0</v>
      </c>
      <c r="CF249" s="9">
        <v>0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v>0</v>
      </c>
      <c r="CN249" s="9">
        <v>0</v>
      </c>
      <c r="CO249" s="9">
        <v>0</v>
      </c>
      <c r="CP249" s="9">
        <v>0</v>
      </c>
      <c r="CQ249" s="9">
        <v>0</v>
      </c>
      <c r="CR249" s="9">
        <v>0</v>
      </c>
      <c r="CS249" s="9">
        <v>0</v>
      </c>
      <c r="CT249" s="9">
        <v>0</v>
      </c>
      <c r="CU249" s="9">
        <v>0</v>
      </c>
      <c r="CV249" s="9">
        <v>0</v>
      </c>
      <c r="CW249" s="9">
        <v>0</v>
      </c>
      <c r="CX249" s="9">
        <v>0</v>
      </c>
      <c r="CY249" s="9">
        <v>0</v>
      </c>
      <c r="CZ249" s="9">
        <v>0</v>
      </c>
    </row>
    <row r="250" spans="1:104" x14ac:dyDescent="0.25">
      <c r="A250" s="9" t="s">
        <v>22</v>
      </c>
      <c r="B250" s="9" t="s">
        <v>20</v>
      </c>
      <c r="C250" s="9" t="s">
        <v>150</v>
      </c>
      <c r="D250" s="9">
        <v>2024</v>
      </c>
      <c r="E250" s="9">
        <v>10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  <c r="BD250" s="9">
        <v>65.697329999999994</v>
      </c>
      <c r="BE250" s="9">
        <v>64.42756</v>
      </c>
      <c r="BF250" s="9">
        <v>63.402259999999998</v>
      </c>
      <c r="BG250" s="9">
        <v>62.42109</v>
      </c>
      <c r="BH250" s="9">
        <v>61.588889999999999</v>
      </c>
      <c r="BI250" s="9">
        <v>60.845570000000002</v>
      </c>
      <c r="BJ250" s="9">
        <v>60.122909999999997</v>
      </c>
      <c r="BK250" s="9">
        <v>59.797229999999999</v>
      </c>
      <c r="BL250" s="9">
        <v>60.832920000000001</v>
      </c>
      <c r="BM250" s="9">
        <v>64.889330000000001</v>
      </c>
      <c r="BN250" s="9">
        <v>70.655810000000002</v>
      </c>
      <c r="BO250" s="9">
        <v>76.957049999999995</v>
      </c>
      <c r="BP250" s="9">
        <v>82.457459999999998</v>
      </c>
      <c r="BQ250" s="9">
        <v>85.712389999999999</v>
      </c>
      <c r="BR250" s="9">
        <v>86.961079999999995</v>
      </c>
      <c r="BS250" s="9">
        <v>87.858469999999997</v>
      </c>
      <c r="BT250" s="9">
        <v>88.218710000000002</v>
      </c>
      <c r="BU250" s="9">
        <v>87.508250000000004</v>
      </c>
      <c r="BV250" s="9">
        <v>85.165210000000002</v>
      </c>
      <c r="BW250" s="9">
        <v>80.680000000000007</v>
      </c>
      <c r="BX250" s="9">
        <v>76.880260000000007</v>
      </c>
      <c r="BY250" s="9">
        <v>73.907120000000006</v>
      </c>
      <c r="BZ250" s="9">
        <v>71.334239999999994</v>
      </c>
      <c r="CA250" s="9">
        <v>69.294359999999998</v>
      </c>
      <c r="CB250" s="9">
        <v>0</v>
      </c>
      <c r="CC250" s="9">
        <v>0</v>
      </c>
      <c r="CD250" s="9">
        <v>0</v>
      </c>
      <c r="CE250" s="9">
        <v>0</v>
      </c>
      <c r="CF250" s="9">
        <v>0</v>
      </c>
      <c r="CG250" s="9">
        <v>0</v>
      </c>
      <c r="CH250" s="9">
        <v>0</v>
      </c>
      <c r="CI250" s="9">
        <v>0</v>
      </c>
      <c r="CJ250" s="9">
        <v>0</v>
      </c>
      <c r="CK250" s="9">
        <v>0</v>
      </c>
      <c r="CL250" s="9">
        <v>0</v>
      </c>
      <c r="CM250" s="9">
        <v>0</v>
      </c>
      <c r="CN250" s="9">
        <v>0</v>
      </c>
      <c r="CO250" s="9">
        <v>0</v>
      </c>
      <c r="CP250" s="9">
        <v>0</v>
      </c>
      <c r="CQ250" s="9">
        <v>0</v>
      </c>
      <c r="CR250" s="9">
        <v>0</v>
      </c>
      <c r="CS250" s="9">
        <v>0</v>
      </c>
      <c r="CT250" s="9">
        <v>0</v>
      </c>
      <c r="CU250" s="9">
        <v>0</v>
      </c>
      <c r="CV250" s="9">
        <v>0</v>
      </c>
      <c r="CW250" s="9">
        <v>0</v>
      </c>
      <c r="CX250" s="9">
        <v>0</v>
      </c>
      <c r="CY250" s="9">
        <v>0</v>
      </c>
      <c r="CZ250" s="9">
        <v>0</v>
      </c>
    </row>
    <row r="251" spans="1:104" x14ac:dyDescent="0.25">
      <c r="A251" s="9" t="s">
        <v>22</v>
      </c>
      <c r="B251" s="9" t="s">
        <v>20</v>
      </c>
      <c r="C251" s="9" t="s">
        <v>150</v>
      </c>
      <c r="D251" s="9">
        <v>2024</v>
      </c>
      <c r="E251" s="9">
        <v>11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  <c r="BD251" s="9">
        <v>56.896419999999999</v>
      </c>
      <c r="BE251" s="9">
        <v>55.912379999999999</v>
      </c>
      <c r="BF251" s="9">
        <v>55.398670000000003</v>
      </c>
      <c r="BG251" s="9">
        <v>54.813459999999999</v>
      </c>
      <c r="BH251" s="9">
        <v>53.744030000000002</v>
      </c>
      <c r="BI251" s="9">
        <v>52.907710000000002</v>
      </c>
      <c r="BJ251" s="9">
        <v>52.874029999999998</v>
      </c>
      <c r="BK251" s="9">
        <v>52.68291</v>
      </c>
      <c r="BL251" s="9">
        <v>55.296419999999998</v>
      </c>
      <c r="BM251" s="9">
        <v>59.307519999999997</v>
      </c>
      <c r="BN251" s="9">
        <v>63.984859999999998</v>
      </c>
      <c r="BO251" s="9">
        <v>68.585300000000004</v>
      </c>
      <c r="BP251" s="9">
        <v>71.482650000000007</v>
      </c>
      <c r="BQ251" s="9">
        <v>73.135620000000003</v>
      </c>
      <c r="BR251" s="9">
        <v>74.201319999999996</v>
      </c>
      <c r="BS251" s="9">
        <v>74.264960000000002</v>
      </c>
      <c r="BT251" s="9">
        <v>72.755070000000003</v>
      </c>
      <c r="BU251" s="9">
        <v>69.953029999999998</v>
      </c>
      <c r="BV251" s="9">
        <v>66.766890000000004</v>
      </c>
      <c r="BW251" s="9">
        <v>64.312880000000007</v>
      </c>
      <c r="BX251" s="9">
        <v>62.459820000000001</v>
      </c>
      <c r="BY251" s="9">
        <v>61.171840000000003</v>
      </c>
      <c r="BZ251" s="9">
        <v>60.026389999999999</v>
      </c>
      <c r="CA251" s="9">
        <v>59.184820000000002</v>
      </c>
      <c r="CB251" s="9">
        <v>0</v>
      </c>
      <c r="CC251" s="9">
        <v>0</v>
      </c>
      <c r="CD251" s="9">
        <v>0</v>
      </c>
      <c r="CE251" s="9">
        <v>0</v>
      </c>
      <c r="CF251" s="9">
        <v>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v>0</v>
      </c>
      <c r="CN251" s="9">
        <v>0</v>
      </c>
      <c r="CO251" s="9">
        <v>0</v>
      </c>
      <c r="CP251" s="9">
        <v>0</v>
      </c>
      <c r="CQ251" s="9">
        <v>0</v>
      </c>
      <c r="CR251" s="9">
        <v>0</v>
      </c>
      <c r="CS251" s="9">
        <v>0</v>
      </c>
      <c r="CT251" s="9">
        <v>0</v>
      </c>
      <c r="CU251" s="9">
        <v>0</v>
      </c>
      <c r="CV251" s="9">
        <v>0</v>
      </c>
      <c r="CW251" s="9">
        <v>0</v>
      </c>
      <c r="CX251" s="9">
        <v>0</v>
      </c>
      <c r="CY251" s="9">
        <v>0</v>
      </c>
      <c r="CZ251" s="9">
        <v>0</v>
      </c>
    </row>
    <row r="252" spans="1:104" x14ac:dyDescent="0.25">
      <c r="A252" s="9" t="s">
        <v>22</v>
      </c>
      <c r="B252" s="9" t="s">
        <v>20</v>
      </c>
      <c r="C252" s="9" t="s">
        <v>150</v>
      </c>
      <c r="D252" s="9">
        <v>2024</v>
      </c>
      <c r="E252" s="9">
        <v>12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  <c r="BD252" s="9">
        <v>48.871169999999999</v>
      </c>
      <c r="BE252" s="9">
        <v>48.041150000000002</v>
      </c>
      <c r="BF252" s="9">
        <v>47.39302</v>
      </c>
      <c r="BG252" s="9">
        <v>46.860660000000003</v>
      </c>
      <c r="BH252" s="9">
        <v>46.293700000000001</v>
      </c>
      <c r="BI252" s="9">
        <v>45.717280000000002</v>
      </c>
      <c r="BJ252" s="9">
        <v>45.272649999999999</v>
      </c>
      <c r="BK252" s="9">
        <v>45.14622</v>
      </c>
      <c r="BL252" s="9">
        <v>45.700069999999997</v>
      </c>
      <c r="BM252" s="9">
        <v>48.727829999999997</v>
      </c>
      <c r="BN252" s="9">
        <v>52.249299999999998</v>
      </c>
      <c r="BO252" s="9">
        <v>55.466619999999999</v>
      </c>
      <c r="BP252" s="9">
        <v>57.705100000000002</v>
      </c>
      <c r="BQ252" s="9">
        <v>58.95646</v>
      </c>
      <c r="BR252" s="9">
        <v>59.735680000000002</v>
      </c>
      <c r="BS252" s="9">
        <v>60.080350000000003</v>
      </c>
      <c r="BT252" s="9">
        <v>59.647309999999997</v>
      </c>
      <c r="BU252" s="9">
        <v>57.57667</v>
      </c>
      <c r="BV252" s="9">
        <v>54.896790000000003</v>
      </c>
      <c r="BW252" s="9">
        <v>52.717179999999999</v>
      </c>
      <c r="BX252" s="9">
        <v>51.00356</v>
      </c>
      <c r="BY252" s="9">
        <v>49.053539999999998</v>
      </c>
      <c r="BZ252" s="9">
        <v>47.406619999999997</v>
      </c>
      <c r="CA252" s="9">
        <v>46.094749999999998</v>
      </c>
      <c r="CB252" s="9">
        <v>0</v>
      </c>
      <c r="CC252" s="9">
        <v>0</v>
      </c>
      <c r="CD252" s="9">
        <v>0</v>
      </c>
      <c r="CE252" s="9">
        <v>0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v>0</v>
      </c>
      <c r="CN252" s="9">
        <v>0</v>
      </c>
      <c r="CO252" s="9">
        <v>0</v>
      </c>
      <c r="CP252" s="9">
        <v>0</v>
      </c>
      <c r="CQ252" s="9">
        <v>0</v>
      </c>
      <c r="CR252" s="9">
        <v>0</v>
      </c>
      <c r="CS252" s="9">
        <v>0</v>
      </c>
      <c r="CT252" s="9">
        <v>0</v>
      </c>
      <c r="CU252" s="9">
        <v>0</v>
      </c>
      <c r="CV252" s="9">
        <v>0</v>
      </c>
      <c r="CW252" s="9">
        <v>0</v>
      </c>
      <c r="CX252" s="9">
        <v>0</v>
      </c>
      <c r="CY252" s="9">
        <v>0</v>
      </c>
      <c r="CZ252" s="9">
        <v>0</v>
      </c>
    </row>
    <row r="253" spans="1:104" x14ac:dyDescent="0.25">
      <c r="A253" s="9" t="s">
        <v>22</v>
      </c>
      <c r="B253" s="9" t="s">
        <v>20</v>
      </c>
      <c r="C253" s="9" t="s">
        <v>150</v>
      </c>
      <c r="D253" s="9">
        <v>2025</v>
      </c>
      <c r="E253" s="9">
        <v>1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9">
        <v>44.643140000000002</v>
      </c>
      <c r="BE253" s="9">
        <v>43.973059999999997</v>
      </c>
      <c r="BF253" s="9">
        <v>43.338720000000002</v>
      </c>
      <c r="BG253" s="9">
        <v>42.843200000000003</v>
      </c>
      <c r="BH253" s="9">
        <v>42.320430000000002</v>
      </c>
      <c r="BI253" s="9">
        <v>42.078139999999998</v>
      </c>
      <c r="BJ253" s="9">
        <v>41.814720000000001</v>
      </c>
      <c r="BK253" s="9">
        <v>41.48639</v>
      </c>
      <c r="BL253" s="9">
        <v>41.653320000000001</v>
      </c>
      <c r="BM253" s="9">
        <v>43.500709999999998</v>
      </c>
      <c r="BN253" s="9">
        <v>46.684750000000001</v>
      </c>
      <c r="BO253" s="9">
        <v>49.531300000000002</v>
      </c>
      <c r="BP253" s="9">
        <v>51.55838</v>
      </c>
      <c r="BQ253" s="9">
        <v>52.989609999999999</v>
      </c>
      <c r="BR253" s="9">
        <v>53.964370000000002</v>
      </c>
      <c r="BS253" s="9">
        <v>54.434199999999997</v>
      </c>
      <c r="BT253" s="9">
        <v>54.234760000000001</v>
      </c>
      <c r="BU253" s="9">
        <v>52.886040000000001</v>
      </c>
      <c r="BV253" s="9">
        <v>51.01493</v>
      </c>
      <c r="BW253" s="9">
        <v>49.622219999999999</v>
      </c>
      <c r="BX253" s="9">
        <v>48.513660000000002</v>
      </c>
      <c r="BY253" s="9">
        <v>47.606050000000003</v>
      </c>
      <c r="BZ253" s="9">
        <v>46.662109999999998</v>
      </c>
      <c r="CA253" s="9">
        <v>45.791469999999997</v>
      </c>
      <c r="CB253" s="9">
        <v>0</v>
      </c>
      <c r="CC253" s="9">
        <v>0</v>
      </c>
      <c r="CD253" s="9">
        <v>0</v>
      </c>
      <c r="CE253" s="9">
        <v>0</v>
      </c>
      <c r="CF253" s="9">
        <v>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v>0</v>
      </c>
      <c r="CN253" s="9">
        <v>0</v>
      </c>
      <c r="CO253" s="9">
        <v>0</v>
      </c>
      <c r="CP253" s="9">
        <v>0</v>
      </c>
      <c r="CQ253" s="9">
        <v>0</v>
      </c>
      <c r="CR253" s="9">
        <v>0</v>
      </c>
      <c r="CS253" s="9">
        <v>0</v>
      </c>
      <c r="CT253" s="9">
        <v>0</v>
      </c>
      <c r="CU253" s="9">
        <v>0</v>
      </c>
      <c r="CV253" s="9">
        <v>0</v>
      </c>
      <c r="CW253" s="9">
        <v>0</v>
      </c>
      <c r="CX253" s="9">
        <v>0</v>
      </c>
      <c r="CY253" s="9">
        <v>0</v>
      </c>
      <c r="CZ253" s="9">
        <v>0</v>
      </c>
    </row>
    <row r="254" spans="1:104" x14ac:dyDescent="0.25">
      <c r="A254" s="9" t="s">
        <v>22</v>
      </c>
      <c r="B254" s="9" t="s">
        <v>20</v>
      </c>
      <c r="C254" s="9" t="s">
        <v>150</v>
      </c>
      <c r="D254" s="9">
        <v>2025</v>
      </c>
      <c r="E254" s="9">
        <v>2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0</v>
      </c>
      <c r="AY254" s="9">
        <v>0</v>
      </c>
      <c r="AZ254" s="9">
        <v>0</v>
      </c>
      <c r="BA254" s="9">
        <v>0</v>
      </c>
      <c r="BB254" s="9">
        <v>0</v>
      </c>
      <c r="BC254" s="9">
        <v>0</v>
      </c>
      <c r="BD254" s="9">
        <v>48.728209999999997</v>
      </c>
      <c r="BE254" s="9">
        <v>48.366259999999997</v>
      </c>
      <c r="BF254" s="9">
        <v>48.033810000000003</v>
      </c>
      <c r="BG254" s="9">
        <v>47.696120000000001</v>
      </c>
      <c r="BH254" s="9">
        <v>47.231760000000001</v>
      </c>
      <c r="BI254" s="9">
        <v>46.944070000000004</v>
      </c>
      <c r="BJ254" s="9">
        <v>46.792929999999998</v>
      </c>
      <c r="BK254" s="9">
        <v>46.693420000000003</v>
      </c>
      <c r="BL254" s="9">
        <v>47.040759999999999</v>
      </c>
      <c r="BM254" s="9">
        <v>48.734780000000001</v>
      </c>
      <c r="BN254" s="9">
        <v>50.825839999999999</v>
      </c>
      <c r="BO254" s="9">
        <v>52.812469999999998</v>
      </c>
      <c r="BP254" s="9">
        <v>53.582549999999998</v>
      </c>
      <c r="BQ254" s="9">
        <v>53.596069999999997</v>
      </c>
      <c r="BR254" s="9">
        <v>53.669739999999997</v>
      </c>
      <c r="BS254" s="9">
        <v>53.338070000000002</v>
      </c>
      <c r="BT254" s="9">
        <v>53.055959999999999</v>
      </c>
      <c r="BU254" s="9">
        <v>52.012909999999998</v>
      </c>
      <c r="BV254" s="9">
        <v>50.758110000000002</v>
      </c>
      <c r="BW254" s="9">
        <v>49.45111</v>
      </c>
      <c r="BX254" s="9">
        <v>48.234050000000003</v>
      </c>
      <c r="BY254" s="9">
        <v>47.420920000000002</v>
      </c>
      <c r="BZ254" s="9">
        <v>46.241280000000003</v>
      </c>
      <c r="CA254" s="9">
        <v>45.290430000000001</v>
      </c>
      <c r="CB254" s="9">
        <v>0</v>
      </c>
      <c r="CC254" s="9">
        <v>0</v>
      </c>
      <c r="CD254" s="9">
        <v>0</v>
      </c>
      <c r="CE254" s="9">
        <v>0</v>
      </c>
      <c r="CF254" s="9">
        <v>0</v>
      </c>
      <c r="CG254" s="9">
        <v>0</v>
      </c>
      <c r="CH254" s="9">
        <v>0</v>
      </c>
      <c r="CI254" s="9">
        <v>0</v>
      </c>
      <c r="CJ254" s="9">
        <v>0</v>
      </c>
      <c r="CK254" s="9">
        <v>0</v>
      </c>
      <c r="CL254" s="9">
        <v>0</v>
      </c>
      <c r="CM254" s="9">
        <v>0</v>
      </c>
      <c r="CN254" s="9">
        <v>0</v>
      </c>
      <c r="CO254" s="9">
        <v>0</v>
      </c>
      <c r="CP254" s="9">
        <v>0</v>
      </c>
      <c r="CQ254" s="9">
        <v>0</v>
      </c>
      <c r="CR254" s="9">
        <v>0</v>
      </c>
      <c r="CS254" s="9">
        <v>0</v>
      </c>
      <c r="CT254" s="9">
        <v>0</v>
      </c>
      <c r="CU254" s="9">
        <v>0</v>
      </c>
      <c r="CV254" s="9">
        <v>0</v>
      </c>
      <c r="CW254" s="9">
        <v>0</v>
      </c>
      <c r="CX254" s="9">
        <v>0</v>
      </c>
      <c r="CY254" s="9">
        <v>0</v>
      </c>
      <c r="CZ254" s="9">
        <v>0</v>
      </c>
    </row>
    <row r="255" spans="1:104" x14ac:dyDescent="0.25">
      <c r="A255" s="9" t="s">
        <v>22</v>
      </c>
      <c r="B255" s="9" t="s">
        <v>20</v>
      </c>
      <c r="C255" s="9" t="s">
        <v>150</v>
      </c>
      <c r="D255" s="9">
        <v>2025</v>
      </c>
      <c r="E255" s="9">
        <v>3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  <c r="BD255" s="9">
        <v>48.45937</v>
      </c>
      <c r="BE255" s="9">
        <v>47.630659999999999</v>
      </c>
      <c r="BF255" s="9">
        <v>46.934530000000002</v>
      </c>
      <c r="BG255" s="9">
        <v>46.496589999999998</v>
      </c>
      <c r="BH255" s="9">
        <v>46.111510000000003</v>
      </c>
      <c r="BI255" s="9">
        <v>45.594499999999996</v>
      </c>
      <c r="BJ255" s="9">
        <v>45.11224</v>
      </c>
      <c r="BK255" s="9">
        <v>44.875340000000001</v>
      </c>
      <c r="BL255" s="9">
        <v>46.860259999999997</v>
      </c>
      <c r="BM255" s="9">
        <v>49.43627</v>
      </c>
      <c r="BN255" s="9">
        <v>51.997489999999999</v>
      </c>
      <c r="BO255" s="9">
        <v>53.948999999999998</v>
      </c>
      <c r="BP255" s="9">
        <v>55.294490000000003</v>
      </c>
      <c r="BQ255" s="9">
        <v>56.321860000000001</v>
      </c>
      <c r="BR255" s="9">
        <v>56.765090000000001</v>
      </c>
      <c r="BS255" s="9">
        <v>57.169289999999997</v>
      </c>
      <c r="BT255" s="9">
        <v>56.98686</v>
      </c>
      <c r="BU255" s="9">
        <v>56.465609999999998</v>
      </c>
      <c r="BV255" s="9">
        <v>54.970149999999997</v>
      </c>
      <c r="BW255" s="9">
        <v>52.752319999999997</v>
      </c>
      <c r="BX255" s="9">
        <v>51.31044</v>
      </c>
      <c r="BY255" s="9">
        <v>50.088659999999997</v>
      </c>
      <c r="BZ255" s="9">
        <v>49.169199999999996</v>
      </c>
      <c r="CA255" s="9">
        <v>48.322090000000003</v>
      </c>
      <c r="CB255" s="9">
        <v>0</v>
      </c>
      <c r="CC255" s="9">
        <v>0</v>
      </c>
      <c r="CD255" s="9">
        <v>0</v>
      </c>
      <c r="CE255" s="9">
        <v>0</v>
      </c>
      <c r="CF255" s="9">
        <v>0</v>
      </c>
      <c r="CG255" s="9">
        <v>0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v>0</v>
      </c>
      <c r="CN255" s="9">
        <v>0</v>
      </c>
      <c r="CO255" s="9">
        <v>0</v>
      </c>
      <c r="CP255" s="9">
        <v>0</v>
      </c>
      <c r="CQ255" s="9">
        <v>0</v>
      </c>
      <c r="CR255" s="9">
        <v>0</v>
      </c>
      <c r="CS255" s="9">
        <v>0</v>
      </c>
      <c r="CT255" s="9">
        <v>0</v>
      </c>
      <c r="CU255" s="9">
        <v>0</v>
      </c>
      <c r="CV255" s="9">
        <v>0</v>
      </c>
      <c r="CW255" s="9">
        <v>0</v>
      </c>
      <c r="CX255" s="9">
        <v>0</v>
      </c>
      <c r="CY255" s="9">
        <v>0</v>
      </c>
      <c r="CZ255" s="9">
        <v>0</v>
      </c>
    </row>
    <row r="256" spans="1:104" x14ac:dyDescent="0.25">
      <c r="A256" s="9" t="s">
        <v>22</v>
      </c>
      <c r="B256" s="9" t="s">
        <v>20</v>
      </c>
      <c r="C256" s="9" t="s">
        <v>150</v>
      </c>
      <c r="D256" s="9">
        <v>2025</v>
      </c>
      <c r="E256" s="9">
        <v>4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  <c r="BD256" s="9">
        <v>63.424799999999998</v>
      </c>
      <c r="BE256" s="9">
        <v>62.081159999999997</v>
      </c>
      <c r="BF256" s="9">
        <v>60.54692</v>
      </c>
      <c r="BG256" s="9">
        <v>59.362580000000001</v>
      </c>
      <c r="BH256" s="9">
        <v>58.26932</v>
      </c>
      <c r="BI256" s="9">
        <v>57.478189999999998</v>
      </c>
      <c r="BJ256" s="9">
        <v>56.80247</v>
      </c>
      <c r="BK256" s="9">
        <v>56.554180000000002</v>
      </c>
      <c r="BL256" s="9">
        <v>58.977849999999997</v>
      </c>
      <c r="BM256" s="9">
        <v>63.054270000000002</v>
      </c>
      <c r="BN256" s="9">
        <v>67.993920000000003</v>
      </c>
      <c r="BO256" s="9">
        <v>72.448070000000001</v>
      </c>
      <c r="BP256" s="9">
        <v>75.979179999999999</v>
      </c>
      <c r="BQ256" s="9">
        <v>78.643219999999999</v>
      </c>
      <c r="BR256" s="9">
        <v>80.294210000000007</v>
      </c>
      <c r="BS256" s="9">
        <v>81.219430000000003</v>
      </c>
      <c r="BT256" s="9">
        <v>81.483900000000006</v>
      </c>
      <c r="BU256" s="9">
        <v>81.060969999999998</v>
      </c>
      <c r="BV256" s="9">
        <v>79.50291</v>
      </c>
      <c r="BW256" s="9">
        <v>76.930419999999998</v>
      </c>
      <c r="BX256" s="9">
        <v>73.21593</v>
      </c>
      <c r="BY256" s="9">
        <v>70.226169999999996</v>
      </c>
      <c r="BZ256" s="9">
        <v>67.816069999999996</v>
      </c>
      <c r="CA256" s="9">
        <v>65.397580000000005</v>
      </c>
      <c r="CB256" s="9">
        <v>0</v>
      </c>
      <c r="CC256" s="9">
        <v>0</v>
      </c>
      <c r="CD256" s="9">
        <v>0</v>
      </c>
      <c r="CE256" s="9">
        <v>0</v>
      </c>
      <c r="CF256" s="9">
        <v>0</v>
      </c>
      <c r="CG256" s="9">
        <v>0</v>
      </c>
      <c r="CH256" s="9">
        <v>0</v>
      </c>
      <c r="CI256" s="9">
        <v>0</v>
      </c>
      <c r="CJ256" s="9">
        <v>0</v>
      </c>
      <c r="CK256" s="9">
        <v>0</v>
      </c>
      <c r="CL256" s="9">
        <v>0</v>
      </c>
      <c r="CM256" s="9">
        <v>0</v>
      </c>
      <c r="CN256" s="9">
        <v>0</v>
      </c>
      <c r="CO256" s="9">
        <v>0</v>
      </c>
      <c r="CP256" s="9">
        <v>0</v>
      </c>
      <c r="CQ256" s="9">
        <v>0</v>
      </c>
      <c r="CR256" s="9">
        <v>0</v>
      </c>
      <c r="CS256" s="9">
        <v>0</v>
      </c>
      <c r="CT256" s="9">
        <v>0</v>
      </c>
      <c r="CU256" s="9">
        <v>0</v>
      </c>
      <c r="CV256" s="9">
        <v>0</v>
      </c>
      <c r="CW256" s="9">
        <v>0</v>
      </c>
      <c r="CX256" s="9">
        <v>0</v>
      </c>
      <c r="CY256" s="9">
        <v>0</v>
      </c>
      <c r="CZ256" s="9">
        <v>0</v>
      </c>
    </row>
    <row r="257" spans="1:104" x14ac:dyDescent="0.25">
      <c r="A257" s="9" t="s">
        <v>22</v>
      </c>
      <c r="B257" s="9" t="s">
        <v>20</v>
      </c>
      <c r="C257" s="9" t="s">
        <v>150</v>
      </c>
      <c r="D257" s="9">
        <v>2025</v>
      </c>
      <c r="E257" s="9">
        <v>5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  <c r="BD257" s="9">
        <v>66.160640000000001</v>
      </c>
      <c r="BE257" s="9">
        <v>65.156480000000002</v>
      </c>
      <c r="BF257" s="9">
        <v>64.387259999999998</v>
      </c>
      <c r="BG257" s="9">
        <v>63.303570000000001</v>
      </c>
      <c r="BH257" s="9">
        <v>62.22945</v>
      </c>
      <c r="BI257" s="9">
        <v>61.452129999999997</v>
      </c>
      <c r="BJ257" s="9">
        <v>60.854750000000003</v>
      </c>
      <c r="BK257" s="9">
        <v>61.130119999999998</v>
      </c>
      <c r="BL257" s="9">
        <v>63.197360000000003</v>
      </c>
      <c r="BM257" s="9">
        <v>67.036490000000001</v>
      </c>
      <c r="BN257" s="9">
        <v>71.339240000000004</v>
      </c>
      <c r="BO257" s="9">
        <v>75.423349999999999</v>
      </c>
      <c r="BP257" s="9">
        <v>79.160539999999997</v>
      </c>
      <c r="BQ257" s="9">
        <v>82.122140000000002</v>
      </c>
      <c r="BR257" s="9">
        <v>83.546859999999995</v>
      </c>
      <c r="BS257" s="9">
        <v>84.195670000000007</v>
      </c>
      <c r="BT257" s="9">
        <v>84.342439999999996</v>
      </c>
      <c r="BU257" s="9">
        <v>83.144869999999997</v>
      </c>
      <c r="BV257" s="9">
        <v>81.281999999999996</v>
      </c>
      <c r="BW257" s="9">
        <v>78.699590000000001</v>
      </c>
      <c r="BX257" s="9">
        <v>75.161529999999999</v>
      </c>
      <c r="BY257" s="9">
        <v>71.992590000000007</v>
      </c>
      <c r="BZ257" s="9">
        <v>69.598529999999997</v>
      </c>
      <c r="CA257" s="9">
        <v>67.964489999999998</v>
      </c>
      <c r="CB257" s="9">
        <v>0</v>
      </c>
      <c r="CC257" s="9">
        <v>0</v>
      </c>
      <c r="CD257" s="9">
        <v>0</v>
      </c>
      <c r="CE257" s="9">
        <v>0</v>
      </c>
      <c r="CF257" s="9">
        <v>0</v>
      </c>
      <c r="CG257" s="9">
        <v>0</v>
      </c>
      <c r="CH257" s="9">
        <v>0</v>
      </c>
      <c r="CI257" s="9">
        <v>0</v>
      </c>
      <c r="CJ257" s="9">
        <v>0</v>
      </c>
      <c r="CK257" s="9">
        <v>0</v>
      </c>
      <c r="CL257" s="9">
        <v>0</v>
      </c>
      <c r="CM257" s="9">
        <v>0</v>
      </c>
      <c r="CN257" s="9">
        <v>0</v>
      </c>
      <c r="CO257" s="9">
        <v>0</v>
      </c>
      <c r="CP257" s="9">
        <v>0</v>
      </c>
      <c r="CQ257" s="9">
        <v>0</v>
      </c>
      <c r="CR257" s="9">
        <v>0</v>
      </c>
      <c r="CS257" s="9">
        <v>0</v>
      </c>
      <c r="CT257" s="9">
        <v>0</v>
      </c>
      <c r="CU257" s="9">
        <v>0</v>
      </c>
      <c r="CV257" s="9">
        <v>0</v>
      </c>
      <c r="CW257" s="9">
        <v>0</v>
      </c>
      <c r="CX257" s="9">
        <v>0</v>
      </c>
      <c r="CY257" s="9">
        <v>0</v>
      </c>
      <c r="CZ257" s="9">
        <v>0</v>
      </c>
    </row>
    <row r="258" spans="1:104" x14ac:dyDescent="0.25">
      <c r="A258" s="9" t="s">
        <v>22</v>
      </c>
      <c r="B258" s="9" t="s">
        <v>20</v>
      </c>
      <c r="C258" s="9" t="s">
        <v>150</v>
      </c>
      <c r="D258" s="9">
        <v>2025</v>
      </c>
      <c r="E258" s="9">
        <v>6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9">
        <v>0</v>
      </c>
      <c r="AW258" s="9">
        <v>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  <c r="BC258" s="9">
        <v>0</v>
      </c>
      <c r="BD258" s="9">
        <v>70.424120000000002</v>
      </c>
      <c r="BE258" s="9">
        <v>69.091859999999997</v>
      </c>
      <c r="BF258" s="9">
        <v>68.00027</v>
      </c>
      <c r="BG258" s="9">
        <v>66.864879999999999</v>
      </c>
      <c r="BH258" s="9">
        <v>65.737139999999997</v>
      </c>
      <c r="BI258" s="9">
        <v>64.704539999999994</v>
      </c>
      <c r="BJ258" s="9">
        <v>63.921019999999999</v>
      </c>
      <c r="BK258" s="9">
        <v>64.665520000000001</v>
      </c>
      <c r="BL258" s="9">
        <v>67.974509999999995</v>
      </c>
      <c r="BM258" s="9">
        <v>72.847790000000003</v>
      </c>
      <c r="BN258" s="9">
        <v>77.776340000000005</v>
      </c>
      <c r="BO258" s="9">
        <v>82.205600000000004</v>
      </c>
      <c r="BP258" s="9">
        <v>85.24812</v>
      </c>
      <c r="BQ258" s="9">
        <v>87.137730000000005</v>
      </c>
      <c r="BR258" s="9">
        <v>88.772120000000001</v>
      </c>
      <c r="BS258" s="9">
        <v>89.552670000000006</v>
      </c>
      <c r="BT258" s="9">
        <v>89.989819999999995</v>
      </c>
      <c r="BU258" s="9">
        <v>89.444599999999994</v>
      </c>
      <c r="BV258" s="9">
        <v>88.405190000000005</v>
      </c>
      <c r="BW258" s="9">
        <v>85.955280000000002</v>
      </c>
      <c r="BX258" s="9">
        <v>82.373400000000004</v>
      </c>
      <c r="BY258" s="9">
        <v>77.972849999999994</v>
      </c>
      <c r="BZ258" s="9">
        <v>75.347989999999996</v>
      </c>
      <c r="CA258" s="9">
        <v>73.42501</v>
      </c>
      <c r="CB258" s="9">
        <v>0</v>
      </c>
      <c r="CC258" s="9">
        <v>0</v>
      </c>
      <c r="CD258" s="9">
        <v>0</v>
      </c>
      <c r="CE258" s="9">
        <v>0</v>
      </c>
      <c r="CF258" s="9">
        <v>0</v>
      </c>
      <c r="CG258" s="9">
        <v>0</v>
      </c>
      <c r="CH258" s="9">
        <v>0</v>
      </c>
      <c r="CI258" s="9">
        <v>0</v>
      </c>
      <c r="CJ258" s="9">
        <v>0</v>
      </c>
      <c r="CK258" s="9">
        <v>0</v>
      </c>
      <c r="CL258" s="9">
        <v>0</v>
      </c>
      <c r="CM258" s="9">
        <v>0</v>
      </c>
      <c r="CN258" s="9">
        <v>0</v>
      </c>
      <c r="CO258" s="9">
        <v>0</v>
      </c>
      <c r="CP258" s="9">
        <v>0</v>
      </c>
      <c r="CQ258" s="9">
        <v>0</v>
      </c>
      <c r="CR258" s="9">
        <v>0</v>
      </c>
      <c r="CS258" s="9">
        <v>0</v>
      </c>
      <c r="CT258" s="9">
        <v>0</v>
      </c>
      <c r="CU258" s="9">
        <v>0</v>
      </c>
      <c r="CV258" s="9">
        <v>0</v>
      </c>
      <c r="CW258" s="9">
        <v>0</v>
      </c>
      <c r="CX258" s="9">
        <v>0</v>
      </c>
      <c r="CY258" s="9">
        <v>0</v>
      </c>
      <c r="CZ258" s="9">
        <v>0</v>
      </c>
    </row>
    <row r="259" spans="1:104" x14ac:dyDescent="0.25">
      <c r="A259" s="9" t="s">
        <v>22</v>
      </c>
      <c r="B259" s="9" t="s">
        <v>20</v>
      </c>
      <c r="C259" s="9" t="s">
        <v>150</v>
      </c>
      <c r="D259" s="9">
        <v>2025</v>
      </c>
      <c r="E259" s="9">
        <v>7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  <c r="BC259" s="9">
        <v>0</v>
      </c>
      <c r="BD259" s="9">
        <v>77.212940000000003</v>
      </c>
      <c r="BE259" s="9">
        <v>75.922070000000005</v>
      </c>
      <c r="BF259" s="9">
        <v>74.963800000000006</v>
      </c>
      <c r="BG259" s="9">
        <v>74.031790000000001</v>
      </c>
      <c r="BH259" s="9">
        <v>73.048609999999996</v>
      </c>
      <c r="BI259" s="9">
        <v>72.120959999999997</v>
      </c>
      <c r="BJ259" s="9">
        <v>71.400239999999997</v>
      </c>
      <c r="BK259" s="9">
        <v>72.022009999999995</v>
      </c>
      <c r="BL259" s="9">
        <v>74.847089999999994</v>
      </c>
      <c r="BM259" s="9">
        <v>78.839839999999995</v>
      </c>
      <c r="BN259" s="9">
        <v>83.113069999999993</v>
      </c>
      <c r="BO259" s="9">
        <v>86.822270000000003</v>
      </c>
      <c r="BP259" s="9">
        <v>89.581969999999998</v>
      </c>
      <c r="BQ259" s="9">
        <v>91.448319999999995</v>
      </c>
      <c r="BR259" s="9">
        <v>93.020240000000001</v>
      </c>
      <c r="BS259" s="9">
        <v>93.718559999999997</v>
      </c>
      <c r="BT259" s="9">
        <v>93.395529999999994</v>
      </c>
      <c r="BU259" s="9">
        <v>92.409109999999998</v>
      </c>
      <c r="BV259" s="9">
        <v>91.613669999999999</v>
      </c>
      <c r="BW259" s="9">
        <v>90.162400000000005</v>
      </c>
      <c r="BX259" s="9">
        <v>87.511480000000006</v>
      </c>
      <c r="BY259" s="9">
        <v>83.968069999999997</v>
      </c>
      <c r="BZ259" s="9">
        <v>81.439719999999994</v>
      </c>
      <c r="CA259" s="9">
        <v>79.393330000000006</v>
      </c>
      <c r="CB259" s="9">
        <v>0</v>
      </c>
      <c r="CC259" s="9">
        <v>0</v>
      </c>
      <c r="CD259" s="9">
        <v>0</v>
      </c>
      <c r="CE259" s="9">
        <v>0</v>
      </c>
      <c r="CF259" s="9">
        <v>0</v>
      </c>
      <c r="CG259" s="9">
        <v>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>
        <v>0</v>
      </c>
      <c r="CN259" s="9">
        <v>0</v>
      </c>
      <c r="CO259" s="9">
        <v>0</v>
      </c>
      <c r="CP259" s="9">
        <v>0</v>
      </c>
      <c r="CQ259" s="9">
        <v>0</v>
      </c>
      <c r="CR259" s="9">
        <v>0</v>
      </c>
      <c r="CS259" s="9">
        <v>0</v>
      </c>
      <c r="CT259" s="9">
        <v>0</v>
      </c>
      <c r="CU259" s="9">
        <v>0</v>
      </c>
      <c r="CV259" s="9">
        <v>0</v>
      </c>
      <c r="CW259" s="9">
        <v>0</v>
      </c>
      <c r="CX259" s="9">
        <v>0</v>
      </c>
      <c r="CY259" s="9">
        <v>0</v>
      </c>
      <c r="CZ259" s="9">
        <v>0</v>
      </c>
    </row>
    <row r="260" spans="1:104" x14ac:dyDescent="0.25">
      <c r="A260" s="9" t="s">
        <v>22</v>
      </c>
      <c r="B260" s="9" t="s">
        <v>20</v>
      </c>
      <c r="C260" s="9" t="s">
        <v>150</v>
      </c>
      <c r="D260" s="9">
        <v>2025</v>
      </c>
      <c r="E260" s="9">
        <v>8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  <c r="BD260" s="9">
        <v>75.799509999999998</v>
      </c>
      <c r="BE260" s="9">
        <v>74.61448</v>
      </c>
      <c r="BF260" s="9">
        <v>73.055149999999998</v>
      </c>
      <c r="BG260" s="9">
        <v>71.953860000000006</v>
      </c>
      <c r="BH260" s="9">
        <v>71.159819999999996</v>
      </c>
      <c r="BI260" s="9">
        <v>70.163700000000006</v>
      </c>
      <c r="BJ260" s="9">
        <v>69.505110000000002</v>
      </c>
      <c r="BK260" s="9">
        <v>69.139399999999995</v>
      </c>
      <c r="BL260" s="9">
        <v>71.294610000000006</v>
      </c>
      <c r="BM260" s="9">
        <v>76.394909999999996</v>
      </c>
      <c r="BN260" s="9">
        <v>81.746510000000001</v>
      </c>
      <c r="BO260" s="9">
        <v>86.322900000000004</v>
      </c>
      <c r="BP260" s="9">
        <v>89.693560000000005</v>
      </c>
      <c r="BQ260" s="9">
        <v>92.047749999999994</v>
      </c>
      <c r="BR260" s="9">
        <v>93.664379999999994</v>
      </c>
      <c r="BS260" s="9">
        <v>94.443939999999998</v>
      </c>
      <c r="BT260" s="9">
        <v>94.694050000000004</v>
      </c>
      <c r="BU260" s="9">
        <v>94.099239999999995</v>
      </c>
      <c r="BV260" s="9">
        <v>92.435490000000001</v>
      </c>
      <c r="BW260" s="9">
        <v>89.440899999999999</v>
      </c>
      <c r="BX260" s="9">
        <v>85.394260000000003</v>
      </c>
      <c r="BY260" s="9">
        <v>82.09357</v>
      </c>
      <c r="BZ260" s="9">
        <v>79.88109</v>
      </c>
      <c r="CA260" s="9">
        <v>78.152389999999997</v>
      </c>
      <c r="CB260" s="9">
        <v>0</v>
      </c>
      <c r="CC260" s="9">
        <v>0</v>
      </c>
      <c r="CD260" s="9">
        <v>0</v>
      </c>
      <c r="CE260" s="9">
        <v>0</v>
      </c>
      <c r="CF260" s="9">
        <v>0</v>
      </c>
      <c r="CG260" s="9">
        <v>0</v>
      </c>
      <c r="CH260" s="9">
        <v>0</v>
      </c>
      <c r="CI260" s="9">
        <v>0</v>
      </c>
      <c r="CJ260" s="9">
        <v>0</v>
      </c>
      <c r="CK260" s="9">
        <v>0</v>
      </c>
      <c r="CL260" s="9">
        <v>0</v>
      </c>
      <c r="CM260" s="9">
        <v>0</v>
      </c>
      <c r="CN260" s="9">
        <v>0</v>
      </c>
      <c r="CO260" s="9">
        <v>0</v>
      </c>
      <c r="CP260" s="9">
        <v>0</v>
      </c>
      <c r="CQ260" s="9">
        <v>0</v>
      </c>
      <c r="CR260" s="9">
        <v>0</v>
      </c>
      <c r="CS260" s="9">
        <v>0</v>
      </c>
      <c r="CT260" s="9">
        <v>0</v>
      </c>
      <c r="CU260" s="9">
        <v>0</v>
      </c>
      <c r="CV260" s="9">
        <v>0</v>
      </c>
      <c r="CW260" s="9">
        <v>0</v>
      </c>
      <c r="CX260" s="9">
        <v>0</v>
      </c>
      <c r="CY260" s="9">
        <v>0</v>
      </c>
      <c r="CZ260" s="9">
        <v>0</v>
      </c>
    </row>
    <row r="261" spans="1:104" x14ac:dyDescent="0.25">
      <c r="A261" s="9" t="s">
        <v>22</v>
      </c>
      <c r="B261" s="9" t="s">
        <v>20</v>
      </c>
      <c r="C261" s="9" t="s">
        <v>150</v>
      </c>
      <c r="D261" s="9">
        <v>2025</v>
      </c>
      <c r="E261" s="9">
        <v>9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  <c r="BD261" s="9">
        <v>74.436350000000004</v>
      </c>
      <c r="BE261" s="9">
        <v>73.229429999999994</v>
      </c>
      <c r="BF261" s="9">
        <v>71.935400000000001</v>
      </c>
      <c r="BG261" s="9">
        <v>70.992580000000004</v>
      </c>
      <c r="BH261" s="9">
        <v>70.068089999999998</v>
      </c>
      <c r="BI261" s="9">
        <v>69.153080000000003</v>
      </c>
      <c r="BJ261" s="9">
        <v>68.747889999999998</v>
      </c>
      <c r="BK261" s="9">
        <v>68.555999999999997</v>
      </c>
      <c r="BL261" s="9">
        <v>70.515789999999996</v>
      </c>
      <c r="BM261" s="9">
        <v>75.032910000000001</v>
      </c>
      <c r="BN261" s="9">
        <v>80.158500000000004</v>
      </c>
      <c r="BO261" s="9">
        <v>84.944370000000006</v>
      </c>
      <c r="BP261" s="9">
        <v>89.079279999999997</v>
      </c>
      <c r="BQ261" s="9">
        <v>91.758899999999997</v>
      </c>
      <c r="BR261" s="9">
        <v>93.43338</v>
      </c>
      <c r="BS261" s="9">
        <v>94.205920000000006</v>
      </c>
      <c r="BT261" s="9">
        <v>94.199330000000003</v>
      </c>
      <c r="BU261" s="9">
        <v>93.530019999999993</v>
      </c>
      <c r="BV261" s="9">
        <v>92.250929999999997</v>
      </c>
      <c r="BW261" s="9">
        <v>89.322929999999999</v>
      </c>
      <c r="BX261" s="9">
        <v>85.495500000000007</v>
      </c>
      <c r="BY261" s="9">
        <v>82.352940000000004</v>
      </c>
      <c r="BZ261" s="9">
        <v>80.071309999999997</v>
      </c>
      <c r="CA261" s="9">
        <v>78.514219999999995</v>
      </c>
      <c r="CB261" s="9">
        <v>0</v>
      </c>
      <c r="CC261" s="9">
        <v>0</v>
      </c>
      <c r="CD261" s="9">
        <v>0</v>
      </c>
      <c r="CE261" s="9">
        <v>0</v>
      </c>
      <c r="CF261" s="9">
        <v>0</v>
      </c>
      <c r="CG261" s="9">
        <v>0</v>
      </c>
      <c r="CH261" s="9">
        <v>0</v>
      </c>
      <c r="CI261" s="9">
        <v>0</v>
      </c>
      <c r="CJ261" s="9">
        <v>0</v>
      </c>
      <c r="CK261" s="9">
        <v>0</v>
      </c>
      <c r="CL261" s="9">
        <v>0</v>
      </c>
      <c r="CM261" s="9">
        <v>0</v>
      </c>
      <c r="CN261" s="9">
        <v>0</v>
      </c>
      <c r="CO261" s="9">
        <v>0</v>
      </c>
      <c r="CP261" s="9">
        <v>0</v>
      </c>
      <c r="CQ261" s="9">
        <v>0</v>
      </c>
      <c r="CR261" s="9">
        <v>0</v>
      </c>
      <c r="CS261" s="9">
        <v>0</v>
      </c>
      <c r="CT261" s="9">
        <v>0</v>
      </c>
      <c r="CU261" s="9">
        <v>0</v>
      </c>
      <c r="CV261" s="9">
        <v>0</v>
      </c>
      <c r="CW261" s="9">
        <v>0</v>
      </c>
      <c r="CX261" s="9">
        <v>0</v>
      </c>
      <c r="CY261" s="9">
        <v>0</v>
      </c>
      <c r="CZ261" s="9">
        <v>0</v>
      </c>
    </row>
    <row r="262" spans="1:104" x14ac:dyDescent="0.25">
      <c r="A262" s="9" t="s">
        <v>22</v>
      </c>
      <c r="B262" s="9" t="s">
        <v>20</v>
      </c>
      <c r="C262" s="9" t="s">
        <v>150</v>
      </c>
      <c r="D262" s="9">
        <v>2025</v>
      </c>
      <c r="E262" s="9">
        <v>10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  <c r="BD262" s="9">
        <v>65.697329999999994</v>
      </c>
      <c r="BE262" s="9">
        <v>64.42756</v>
      </c>
      <c r="BF262" s="9">
        <v>63.402259999999998</v>
      </c>
      <c r="BG262" s="9">
        <v>62.42109</v>
      </c>
      <c r="BH262" s="9">
        <v>61.588889999999999</v>
      </c>
      <c r="BI262" s="9">
        <v>60.845570000000002</v>
      </c>
      <c r="BJ262" s="9">
        <v>60.122909999999997</v>
      </c>
      <c r="BK262" s="9">
        <v>59.797229999999999</v>
      </c>
      <c r="BL262" s="9">
        <v>60.832920000000001</v>
      </c>
      <c r="BM262" s="9">
        <v>64.889330000000001</v>
      </c>
      <c r="BN262" s="9">
        <v>70.655810000000002</v>
      </c>
      <c r="BO262" s="9">
        <v>76.957049999999995</v>
      </c>
      <c r="BP262" s="9">
        <v>82.457459999999998</v>
      </c>
      <c r="BQ262" s="9">
        <v>85.712389999999999</v>
      </c>
      <c r="BR262" s="9">
        <v>86.961079999999995</v>
      </c>
      <c r="BS262" s="9">
        <v>87.858469999999997</v>
      </c>
      <c r="BT262" s="9">
        <v>88.218710000000002</v>
      </c>
      <c r="BU262" s="9">
        <v>87.508250000000004</v>
      </c>
      <c r="BV262" s="9">
        <v>85.165210000000002</v>
      </c>
      <c r="BW262" s="9">
        <v>80.680000000000007</v>
      </c>
      <c r="BX262" s="9">
        <v>76.880260000000007</v>
      </c>
      <c r="BY262" s="9">
        <v>73.907120000000006</v>
      </c>
      <c r="BZ262" s="9">
        <v>71.334239999999994</v>
      </c>
      <c r="CA262" s="9">
        <v>69.294359999999998</v>
      </c>
      <c r="CB262" s="9">
        <v>0</v>
      </c>
      <c r="CC262" s="9">
        <v>0</v>
      </c>
      <c r="CD262" s="9">
        <v>0</v>
      </c>
      <c r="CE262" s="9">
        <v>0</v>
      </c>
      <c r="CF262" s="9">
        <v>0</v>
      </c>
      <c r="CG262" s="9">
        <v>0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v>0</v>
      </c>
      <c r="CN262" s="9">
        <v>0</v>
      </c>
      <c r="CO262" s="9">
        <v>0</v>
      </c>
      <c r="CP262" s="9">
        <v>0</v>
      </c>
      <c r="CQ262" s="9">
        <v>0</v>
      </c>
      <c r="CR262" s="9">
        <v>0</v>
      </c>
      <c r="CS262" s="9">
        <v>0</v>
      </c>
      <c r="CT262" s="9">
        <v>0</v>
      </c>
      <c r="CU262" s="9">
        <v>0</v>
      </c>
      <c r="CV262" s="9">
        <v>0</v>
      </c>
      <c r="CW262" s="9">
        <v>0</v>
      </c>
      <c r="CX262" s="9">
        <v>0</v>
      </c>
      <c r="CY262" s="9">
        <v>0</v>
      </c>
      <c r="CZ262" s="9">
        <v>0</v>
      </c>
    </row>
    <row r="263" spans="1:104" x14ac:dyDescent="0.25">
      <c r="A263" s="9" t="s">
        <v>22</v>
      </c>
      <c r="B263" s="9" t="s">
        <v>20</v>
      </c>
      <c r="C263" s="9" t="s">
        <v>150</v>
      </c>
      <c r="D263" s="9">
        <v>2025</v>
      </c>
      <c r="E263" s="9">
        <v>11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  <c r="BD263" s="9">
        <v>56.896419999999999</v>
      </c>
      <c r="BE263" s="9">
        <v>55.912379999999999</v>
      </c>
      <c r="BF263" s="9">
        <v>55.398670000000003</v>
      </c>
      <c r="BG263" s="9">
        <v>54.813459999999999</v>
      </c>
      <c r="BH263" s="9">
        <v>53.744030000000002</v>
      </c>
      <c r="BI263" s="9">
        <v>52.907710000000002</v>
      </c>
      <c r="BJ263" s="9">
        <v>52.874029999999998</v>
      </c>
      <c r="BK263" s="9">
        <v>52.68291</v>
      </c>
      <c r="BL263" s="9">
        <v>55.296419999999998</v>
      </c>
      <c r="BM263" s="9">
        <v>59.307519999999997</v>
      </c>
      <c r="BN263" s="9">
        <v>63.984859999999998</v>
      </c>
      <c r="BO263" s="9">
        <v>68.585300000000004</v>
      </c>
      <c r="BP263" s="9">
        <v>71.482650000000007</v>
      </c>
      <c r="BQ263" s="9">
        <v>73.135620000000003</v>
      </c>
      <c r="BR263" s="9">
        <v>74.201319999999996</v>
      </c>
      <c r="BS263" s="9">
        <v>74.264960000000002</v>
      </c>
      <c r="BT263" s="9">
        <v>72.755070000000003</v>
      </c>
      <c r="BU263" s="9">
        <v>69.953029999999998</v>
      </c>
      <c r="BV263" s="9">
        <v>66.766890000000004</v>
      </c>
      <c r="BW263" s="9">
        <v>64.312880000000007</v>
      </c>
      <c r="BX263" s="9">
        <v>62.459820000000001</v>
      </c>
      <c r="BY263" s="9">
        <v>61.171840000000003</v>
      </c>
      <c r="BZ263" s="9">
        <v>60.026389999999999</v>
      </c>
      <c r="CA263" s="9">
        <v>59.184820000000002</v>
      </c>
      <c r="CB263" s="9">
        <v>0</v>
      </c>
      <c r="CC263" s="9">
        <v>0</v>
      </c>
      <c r="CD263" s="9">
        <v>0</v>
      </c>
      <c r="CE263" s="9">
        <v>0</v>
      </c>
      <c r="CF263" s="9">
        <v>0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v>0</v>
      </c>
      <c r="CN263" s="9">
        <v>0</v>
      </c>
      <c r="CO263" s="9">
        <v>0</v>
      </c>
      <c r="CP263" s="9">
        <v>0</v>
      </c>
      <c r="CQ263" s="9">
        <v>0</v>
      </c>
      <c r="CR263" s="9">
        <v>0</v>
      </c>
      <c r="CS263" s="9">
        <v>0</v>
      </c>
      <c r="CT263" s="9">
        <v>0</v>
      </c>
      <c r="CU263" s="9">
        <v>0</v>
      </c>
      <c r="CV263" s="9">
        <v>0</v>
      </c>
      <c r="CW263" s="9">
        <v>0</v>
      </c>
      <c r="CX263" s="9">
        <v>0</v>
      </c>
      <c r="CY263" s="9">
        <v>0</v>
      </c>
      <c r="CZ263" s="9">
        <v>0</v>
      </c>
    </row>
    <row r="264" spans="1:104" x14ac:dyDescent="0.25">
      <c r="A264" s="9" t="s">
        <v>22</v>
      </c>
      <c r="B264" s="9" t="s">
        <v>20</v>
      </c>
      <c r="C264" s="9" t="s">
        <v>150</v>
      </c>
      <c r="D264" s="9">
        <v>2025</v>
      </c>
      <c r="E264" s="9">
        <v>12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  <c r="BD264" s="9">
        <v>48.871169999999999</v>
      </c>
      <c r="BE264" s="9">
        <v>48.041150000000002</v>
      </c>
      <c r="BF264" s="9">
        <v>47.39302</v>
      </c>
      <c r="BG264" s="9">
        <v>46.860660000000003</v>
      </c>
      <c r="BH264" s="9">
        <v>46.293700000000001</v>
      </c>
      <c r="BI264" s="9">
        <v>45.717280000000002</v>
      </c>
      <c r="BJ264" s="9">
        <v>45.272649999999999</v>
      </c>
      <c r="BK264" s="9">
        <v>45.14622</v>
      </c>
      <c r="BL264" s="9">
        <v>45.700069999999997</v>
      </c>
      <c r="BM264" s="9">
        <v>48.727829999999997</v>
      </c>
      <c r="BN264" s="9">
        <v>52.249299999999998</v>
      </c>
      <c r="BO264" s="9">
        <v>55.466619999999999</v>
      </c>
      <c r="BP264" s="9">
        <v>57.705100000000002</v>
      </c>
      <c r="BQ264" s="9">
        <v>58.95646</v>
      </c>
      <c r="BR264" s="9">
        <v>59.735680000000002</v>
      </c>
      <c r="BS264" s="9">
        <v>60.080350000000003</v>
      </c>
      <c r="BT264" s="9">
        <v>59.647309999999997</v>
      </c>
      <c r="BU264" s="9">
        <v>57.57667</v>
      </c>
      <c r="BV264" s="9">
        <v>54.896790000000003</v>
      </c>
      <c r="BW264" s="9">
        <v>52.717179999999999</v>
      </c>
      <c r="BX264" s="9">
        <v>51.00356</v>
      </c>
      <c r="BY264" s="9">
        <v>49.053539999999998</v>
      </c>
      <c r="BZ264" s="9">
        <v>47.406619999999997</v>
      </c>
      <c r="CA264" s="9">
        <v>46.094749999999998</v>
      </c>
      <c r="CB264" s="9">
        <v>0</v>
      </c>
      <c r="CC264" s="9">
        <v>0</v>
      </c>
      <c r="CD264" s="9">
        <v>0</v>
      </c>
      <c r="CE264" s="9">
        <v>0</v>
      </c>
      <c r="CF264" s="9">
        <v>0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v>0</v>
      </c>
      <c r="CN264" s="9">
        <v>0</v>
      </c>
      <c r="CO264" s="9">
        <v>0</v>
      </c>
      <c r="CP264" s="9">
        <v>0</v>
      </c>
      <c r="CQ264" s="9">
        <v>0</v>
      </c>
      <c r="CR264" s="9">
        <v>0</v>
      </c>
      <c r="CS264" s="9">
        <v>0</v>
      </c>
      <c r="CT264" s="9">
        <v>0</v>
      </c>
      <c r="CU264" s="9">
        <v>0</v>
      </c>
      <c r="CV264" s="9">
        <v>0</v>
      </c>
      <c r="CW264" s="9">
        <v>0</v>
      </c>
      <c r="CX264" s="9">
        <v>0</v>
      </c>
      <c r="CY264" s="9">
        <v>0</v>
      </c>
      <c r="CZ264" s="9">
        <v>0</v>
      </c>
    </row>
    <row r="265" spans="1:104" x14ac:dyDescent="0.25">
      <c r="A265" s="9" t="s">
        <v>22</v>
      </c>
      <c r="B265" s="9" t="s">
        <v>20</v>
      </c>
      <c r="C265" s="9" t="s">
        <v>150</v>
      </c>
      <c r="D265" s="9">
        <v>2026</v>
      </c>
      <c r="E265" s="9">
        <v>1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  <c r="BD265" s="9">
        <v>44.643140000000002</v>
      </c>
      <c r="BE265" s="9">
        <v>43.973059999999997</v>
      </c>
      <c r="BF265" s="9">
        <v>43.338720000000002</v>
      </c>
      <c r="BG265" s="9">
        <v>42.843200000000003</v>
      </c>
      <c r="BH265" s="9">
        <v>42.320430000000002</v>
      </c>
      <c r="BI265" s="9">
        <v>42.078139999999998</v>
      </c>
      <c r="BJ265" s="9">
        <v>41.814720000000001</v>
      </c>
      <c r="BK265" s="9">
        <v>41.48639</v>
      </c>
      <c r="BL265" s="9">
        <v>41.653320000000001</v>
      </c>
      <c r="BM265" s="9">
        <v>43.500709999999998</v>
      </c>
      <c r="BN265" s="9">
        <v>46.684750000000001</v>
      </c>
      <c r="BO265" s="9">
        <v>49.531300000000002</v>
      </c>
      <c r="BP265" s="9">
        <v>51.55838</v>
      </c>
      <c r="BQ265" s="9">
        <v>52.989609999999999</v>
      </c>
      <c r="BR265" s="9">
        <v>53.964370000000002</v>
      </c>
      <c r="BS265" s="9">
        <v>54.434199999999997</v>
      </c>
      <c r="BT265" s="9">
        <v>54.234760000000001</v>
      </c>
      <c r="BU265" s="9">
        <v>52.886040000000001</v>
      </c>
      <c r="BV265" s="9">
        <v>51.01493</v>
      </c>
      <c r="BW265" s="9">
        <v>49.622219999999999</v>
      </c>
      <c r="BX265" s="9">
        <v>48.513660000000002</v>
      </c>
      <c r="BY265" s="9">
        <v>47.606050000000003</v>
      </c>
      <c r="BZ265" s="9">
        <v>46.662109999999998</v>
      </c>
      <c r="CA265" s="9">
        <v>45.791469999999997</v>
      </c>
      <c r="CB265" s="9">
        <v>0</v>
      </c>
      <c r="CC265" s="9">
        <v>0</v>
      </c>
      <c r="CD265" s="9">
        <v>0</v>
      </c>
      <c r="CE265" s="9">
        <v>0</v>
      </c>
      <c r="CF265" s="9">
        <v>0</v>
      </c>
      <c r="CG265" s="9">
        <v>0</v>
      </c>
      <c r="CH265" s="9">
        <v>0</v>
      </c>
      <c r="CI265" s="9">
        <v>0</v>
      </c>
      <c r="CJ265" s="9">
        <v>0</v>
      </c>
      <c r="CK265" s="9">
        <v>0</v>
      </c>
      <c r="CL265" s="9">
        <v>0</v>
      </c>
      <c r="CM265" s="9">
        <v>0</v>
      </c>
      <c r="CN265" s="9">
        <v>0</v>
      </c>
      <c r="CO265" s="9">
        <v>0</v>
      </c>
      <c r="CP265" s="9">
        <v>0</v>
      </c>
      <c r="CQ265" s="9">
        <v>0</v>
      </c>
      <c r="CR265" s="9">
        <v>0</v>
      </c>
      <c r="CS265" s="9">
        <v>0</v>
      </c>
      <c r="CT265" s="9">
        <v>0</v>
      </c>
      <c r="CU265" s="9">
        <v>0</v>
      </c>
      <c r="CV265" s="9">
        <v>0</v>
      </c>
      <c r="CW265" s="9">
        <v>0</v>
      </c>
      <c r="CX265" s="9">
        <v>0</v>
      </c>
      <c r="CY265" s="9">
        <v>0</v>
      </c>
      <c r="CZ265" s="9">
        <v>0</v>
      </c>
    </row>
    <row r="266" spans="1:104" x14ac:dyDescent="0.25">
      <c r="A266" s="9" t="s">
        <v>22</v>
      </c>
      <c r="B266" s="9" t="s">
        <v>20</v>
      </c>
      <c r="C266" s="9" t="s">
        <v>150</v>
      </c>
      <c r="D266" s="9">
        <v>2026</v>
      </c>
      <c r="E266" s="9">
        <v>2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  <c r="BD266" s="9">
        <v>48.728209999999997</v>
      </c>
      <c r="BE266" s="9">
        <v>48.366259999999997</v>
      </c>
      <c r="BF266" s="9">
        <v>48.033810000000003</v>
      </c>
      <c r="BG266" s="9">
        <v>47.696120000000001</v>
      </c>
      <c r="BH266" s="9">
        <v>47.231760000000001</v>
      </c>
      <c r="BI266" s="9">
        <v>46.944070000000004</v>
      </c>
      <c r="BJ266" s="9">
        <v>46.792929999999998</v>
      </c>
      <c r="BK266" s="9">
        <v>46.693420000000003</v>
      </c>
      <c r="BL266" s="9">
        <v>47.040759999999999</v>
      </c>
      <c r="BM266" s="9">
        <v>48.734780000000001</v>
      </c>
      <c r="BN266" s="9">
        <v>50.825839999999999</v>
      </c>
      <c r="BO266" s="9">
        <v>52.812469999999998</v>
      </c>
      <c r="BP266" s="9">
        <v>53.582549999999998</v>
      </c>
      <c r="BQ266" s="9">
        <v>53.596069999999997</v>
      </c>
      <c r="BR266" s="9">
        <v>53.669739999999997</v>
      </c>
      <c r="BS266" s="9">
        <v>53.338070000000002</v>
      </c>
      <c r="BT266" s="9">
        <v>53.055959999999999</v>
      </c>
      <c r="BU266" s="9">
        <v>52.012909999999998</v>
      </c>
      <c r="BV266" s="9">
        <v>50.758110000000002</v>
      </c>
      <c r="BW266" s="9">
        <v>49.45111</v>
      </c>
      <c r="BX266" s="9">
        <v>48.234050000000003</v>
      </c>
      <c r="BY266" s="9">
        <v>47.420920000000002</v>
      </c>
      <c r="BZ266" s="9">
        <v>46.241280000000003</v>
      </c>
      <c r="CA266" s="9">
        <v>45.290430000000001</v>
      </c>
      <c r="CB266" s="9">
        <v>0</v>
      </c>
      <c r="CC266" s="9">
        <v>0</v>
      </c>
      <c r="CD266" s="9">
        <v>0</v>
      </c>
      <c r="CE266" s="9">
        <v>0</v>
      </c>
      <c r="CF266" s="9">
        <v>0</v>
      </c>
      <c r="CG266" s="9">
        <v>0</v>
      </c>
      <c r="CH266" s="9">
        <v>0</v>
      </c>
      <c r="CI266" s="9">
        <v>0</v>
      </c>
      <c r="CJ266" s="9">
        <v>0</v>
      </c>
      <c r="CK266" s="9">
        <v>0</v>
      </c>
      <c r="CL266" s="9">
        <v>0</v>
      </c>
      <c r="CM266" s="9">
        <v>0</v>
      </c>
      <c r="CN266" s="9">
        <v>0</v>
      </c>
      <c r="CO266" s="9">
        <v>0</v>
      </c>
      <c r="CP266" s="9">
        <v>0</v>
      </c>
      <c r="CQ266" s="9">
        <v>0</v>
      </c>
      <c r="CR266" s="9">
        <v>0</v>
      </c>
      <c r="CS266" s="9">
        <v>0</v>
      </c>
      <c r="CT266" s="9">
        <v>0</v>
      </c>
      <c r="CU266" s="9">
        <v>0</v>
      </c>
      <c r="CV266" s="9">
        <v>0</v>
      </c>
      <c r="CW266" s="9">
        <v>0</v>
      </c>
      <c r="CX266" s="9">
        <v>0</v>
      </c>
      <c r="CY266" s="9">
        <v>0</v>
      </c>
      <c r="CZ266" s="9">
        <v>0</v>
      </c>
    </row>
    <row r="267" spans="1:104" x14ac:dyDescent="0.25">
      <c r="A267" s="9" t="s">
        <v>22</v>
      </c>
      <c r="B267" s="9" t="s">
        <v>20</v>
      </c>
      <c r="C267" s="9" t="s">
        <v>150</v>
      </c>
      <c r="D267" s="9">
        <v>2026</v>
      </c>
      <c r="E267" s="9">
        <v>3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  <c r="BD267" s="9">
        <v>48.45937</v>
      </c>
      <c r="BE267" s="9">
        <v>47.630659999999999</v>
      </c>
      <c r="BF267" s="9">
        <v>46.934530000000002</v>
      </c>
      <c r="BG267" s="9">
        <v>46.496589999999998</v>
      </c>
      <c r="BH267" s="9">
        <v>46.111510000000003</v>
      </c>
      <c r="BI267" s="9">
        <v>45.594499999999996</v>
      </c>
      <c r="BJ267" s="9">
        <v>45.11224</v>
      </c>
      <c r="BK267" s="9">
        <v>44.875340000000001</v>
      </c>
      <c r="BL267" s="9">
        <v>46.860259999999997</v>
      </c>
      <c r="BM267" s="9">
        <v>49.43627</v>
      </c>
      <c r="BN267" s="9">
        <v>51.997489999999999</v>
      </c>
      <c r="BO267" s="9">
        <v>53.948999999999998</v>
      </c>
      <c r="BP267" s="9">
        <v>55.294490000000003</v>
      </c>
      <c r="BQ267" s="9">
        <v>56.321860000000001</v>
      </c>
      <c r="BR267" s="9">
        <v>56.765090000000001</v>
      </c>
      <c r="BS267" s="9">
        <v>57.169289999999997</v>
      </c>
      <c r="BT267" s="9">
        <v>56.98686</v>
      </c>
      <c r="BU267" s="9">
        <v>56.465609999999998</v>
      </c>
      <c r="BV267" s="9">
        <v>54.970149999999997</v>
      </c>
      <c r="BW267" s="9">
        <v>52.752319999999997</v>
      </c>
      <c r="BX267" s="9">
        <v>51.31044</v>
      </c>
      <c r="BY267" s="9">
        <v>50.088659999999997</v>
      </c>
      <c r="BZ267" s="9">
        <v>49.169199999999996</v>
      </c>
      <c r="CA267" s="9">
        <v>48.322090000000003</v>
      </c>
      <c r="CB267" s="9">
        <v>0</v>
      </c>
      <c r="CC267" s="9">
        <v>0</v>
      </c>
      <c r="CD267" s="9">
        <v>0</v>
      </c>
      <c r="CE267" s="9">
        <v>0</v>
      </c>
      <c r="CF267" s="9">
        <v>0</v>
      </c>
      <c r="CG267" s="9">
        <v>0</v>
      </c>
      <c r="CH267" s="9">
        <v>0</v>
      </c>
      <c r="CI267" s="9">
        <v>0</v>
      </c>
      <c r="CJ267" s="9">
        <v>0</v>
      </c>
      <c r="CK267" s="9">
        <v>0</v>
      </c>
      <c r="CL267" s="9">
        <v>0</v>
      </c>
      <c r="CM267" s="9">
        <v>0</v>
      </c>
      <c r="CN267" s="9">
        <v>0</v>
      </c>
      <c r="CO267" s="9">
        <v>0</v>
      </c>
      <c r="CP267" s="9">
        <v>0</v>
      </c>
      <c r="CQ267" s="9">
        <v>0</v>
      </c>
      <c r="CR267" s="9">
        <v>0</v>
      </c>
      <c r="CS267" s="9">
        <v>0</v>
      </c>
      <c r="CT267" s="9">
        <v>0</v>
      </c>
      <c r="CU267" s="9">
        <v>0</v>
      </c>
      <c r="CV267" s="9">
        <v>0</v>
      </c>
      <c r="CW267" s="9">
        <v>0</v>
      </c>
      <c r="CX267" s="9">
        <v>0</v>
      </c>
      <c r="CY267" s="9">
        <v>0</v>
      </c>
      <c r="CZ267" s="9">
        <v>0</v>
      </c>
    </row>
    <row r="268" spans="1:104" x14ac:dyDescent="0.25">
      <c r="A268" s="9" t="s">
        <v>22</v>
      </c>
      <c r="B268" s="9" t="s">
        <v>20</v>
      </c>
      <c r="C268" s="9" t="s">
        <v>150</v>
      </c>
      <c r="D268" s="9">
        <v>2026</v>
      </c>
      <c r="E268" s="9">
        <v>4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9">
        <v>0</v>
      </c>
      <c r="AW268" s="9">
        <v>0</v>
      </c>
      <c r="AX268" s="9">
        <v>0</v>
      </c>
      <c r="AY268" s="9">
        <v>0</v>
      </c>
      <c r="AZ268" s="9">
        <v>0</v>
      </c>
      <c r="BA268" s="9">
        <v>0</v>
      </c>
      <c r="BB268" s="9">
        <v>0</v>
      </c>
      <c r="BC268" s="9">
        <v>0</v>
      </c>
      <c r="BD268" s="9">
        <v>63.424799999999998</v>
      </c>
      <c r="BE268" s="9">
        <v>62.081159999999997</v>
      </c>
      <c r="BF268" s="9">
        <v>60.54692</v>
      </c>
      <c r="BG268" s="9">
        <v>59.362580000000001</v>
      </c>
      <c r="BH268" s="9">
        <v>58.26932</v>
      </c>
      <c r="BI268" s="9">
        <v>57.478189999999998</v>
      </c>
      <c r="BJ268" s="9">
        <v>56.80247</v>
      </c>
      <c r="BK268" s="9">
        <v>56.554180000000002</v>
      </c>
      <c r="BL268" s="9">
        <v>58.977849999999997</v>
      </c>
      <c r="BM268" s="9">
        <v>63.054270000000002</v>
      </c>
      <c r="BN268" s="9">
        <v>67.993920000000003</v>
      </c>
      <c r="BO268" s="9">
        <v>72.448070000000001</v>
      </c>
      <c r="BP268" s="9">
        <v>75.979179999999999</v>
      </c>
      <c r="BQ268" s="9">
        <v>78.643219999999999</v>
      </c>
      <c r="BR268" s="9">
        <v>80.294210000000007</v>
      </c>
      <c r="BS268" s="9">
        <v>81.219430000000003</v>
      </c>
      <c r="BT268" s="9">
        <v>81.483900000000006</v>
      </c>
      <c r="BU268" s="9">
        <v>81.060969999999998</v>
      </c>
      <c r="BV268" s="9">
        <v>79.50291</v>
      </c>
      <c r="BW268" s="9">
        <v>76.930419999999998</v>
      </c>
      <c r="BX268" s="9">
        <v>73.21593</v>
      </c>
      <c r="BY268" s="9">
        <v>70.226169999999996</v>
      </c>
      <c r="BZ268" s="9">
        <v>67.816069999999996</v>
      </c>
      <c r="CA268" s="9">
        <v>65.397580000000005</v>
      </c>
      <c r="CB268" s="9">
        <v>0</v>
      </c>
      <c r="CC268" s="9">
        <v>0</v>
      </c>
      <c r="CD268" s="9">
        <v>0</v>
      </c>
      <c r="CE268" s="9">
        <v>0</v>
      </c>
      <c r="CF268" s="9">
        <v>0</v>
      </c>
      <c r="CG268" s="9">
        <v>0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v>0</v>
      </c>
      <c r="CN268" s="9">
        <v>0</v>
      </c>
      <c r="CO268" s="9">
        <v>0</v>
      </c>
      <c r="CP268" s="9">
        <v>0</v>
      </c>
      <c r="CQ268" s="9">
        <v>0</v>
      </c>
      <c r="CR268" s="9">
        <v>0</v>
      </c>
      <c r="CS268" s="9">
        <v>0</v>
      </c>
      <c r="CT268" s="9">
        <v>0</v>
      </c>
      <c r="CU268" s="9">
        <v>0</v>
      </c>
      <c r="CV268" s="9">
        <v>0</v>
      </c>
      <c r="CW268" s="9">
        <v>0</v>
      </c>
      <c r="CX268" s="9">
        <v>0</v>
      </c>
      <c r="CY268" s="9">
        <v>0</v>
      </c>
      <c r="CZ268" s="9">
        <v>0</v>
      </c>
    </row>
    <row r="269" spans="1:104" x14ac:dyDescent="0.25">
      <c r="A269" s="9" t="s">
        <v>22</v>
      </c>
      <c r="B269" s="9" t="s">
        <v>20</v>
      </c>
      <c r="C269" s="9" t="s">
        <v>150</v>
      </c>
      <c r="D269" s="9">
        <v>2026</v>
      </c>
      <c r="E269" s="9">
        <v>5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  <c r="BD269" s="9">
        <v>66.160640000000001</v>
      </c>
      <c r="BE269" s="9">
        <v>65.156480000000002</v>
      </c>
      <c r="BF269" s="9">
        <v>64.387259999999998</v>
      </c>
      <c r="BG269" s="9">
        <v>63.303570000000001</v>
      </c>
      <c r="BH269" s="9">
        <v>62.22945</v>
      </c>
      <c r="BI269" s="9">
        <v>61.452129999999997</v>
      </c>
      <c r="BJ269" s="9">
        <v>60.854750000000003</v>
      </c>
      <c r="BK269" s="9">
        <v>61.130119999999998</v>
      </c>
      <c r="BL269" s="9">
        <v>63.197360000000003</v>
      </c>
      <c r="BM269" s="9">
        <v>67.036490000000001</v>
      </c>
      <c r="BN269" s="9">
        <v>71.339240000000004</v>
      </c>
      <c r="BO269" s="9">
        <v>75.423349999999999</v>
      </c>
      <c r="BP269" s="9">
        <v>79.160539999999997</v>
      </c>
      <c r="BQ269" s="9">
        <v>82.122140000000002</v>
      </c>
      <c r="BR269" s="9">
        <v>83.546859999999995</v>
      </c>
      <c r="BS269" s="9">
        <v>84.195670000000007</v>
      </c>
      <c r="BT269" s="9">
        <v>84.342439999999996</v>
      </c>
      <c r="BU269" s="9">
        <v>83.144869999999997</v>
      </c>
      <c r="BV269" s="9">
        <v>81.281999999999996</v>
      </c>
      <c r="BW269" s="9">
        <v>78.699590000000001</v>
      </c>
      <c r="BX269" s="9">
        <v>75.161529999999999</v>
      </c>
      <c r="BY269" s="9">
        <v>71.992590000000007</v>
      </c>
      <c r="BZ269" s="9">
        <v>69.598529999999997</v>
      </c>
      <c r="CA269" s="9">
        <v>67.964489999999998</v>
      </c>
      <c r="CB269" s="9">
        <v>0</v>
      </c>
      <c r="CC269" s="9">
        <v>0</v>
      </c>
      <c r="CD269" s="9">
        <v>0</v>
      </c>
      <c r="CE269" s="9">
        <v>0</v>
      </c>
      <c r="CF269" s="9">
        <v>0</v>
      </c>
      <c r="CG269" s="9">
        <v>0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v>0</v>
      </c>
      <c r="CN269" s="9">
        <v>0</v>
      </c>
      <c r="CO269" s="9">
        <v>0</v>
      </c>
      <c r="CP269" s="9">
        <v>0</v>
      </c>
      <c r="CQ269" s="9">
        <v>0</v>
      </c>
      <c r="CR269" s="9">
        <v>0</v>
      </c>
      <c r="CS269" s="9">
        <v>0</v>
      </c>
      <c r="CT269" s="9">
        <v>0</v>
      </c>
      <c r="CU269" s="9">
        <v>0</v>
      </c>
      <c r="CV269" s="9">
        <v>0</v>
      </c>
      <c r="CW269" s="9">
        <v>0</v>
      </c>
      <c r="CX269" s="9">
        <v>0</v>
      </c>
      <c r="CY269" s="9">
        <v>0</v>
      </c>
      <c r="CZ269" s="9">
        <v>0</v>
      </c>
    </row>
    <row r="270" spans="1:104" x14ac:dyDescent="0.25">
      <c r="A270" s="9" t="s">
        <v>22</v>
      </c>
      <c r="B270" s="9" t="s">
        <v>20</v>
      </c>
      <c r="C270" s="9" t="s">
        <v>150</v>
      </c>
      <c r="D270" s="9">
        <v>2026</v>
      </c>
      <c r="E270" s="9">
        <v>6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0</v>
      </c>
      <c r="AY270" s="9">
        <v>0</v>
      </c>
      <c r="AZ270" s="9">
        <v>0</v>
      </c>
      <c r="BA270" s="9">
        <v>0</v>
      </c>
      <c r="BB270" s="9">
        <v>0</v>
      </c>
      <c r="BC270" s="9">
        <v>0</v>
      </c>
      <c r="BD270" s="9">
        <v>70.424120000000002</v>
      </c>
      <c r="BE270" s="9">
        <v>69.091859999999997</v>
      </c>
      <c r="BF270" s="9">
        <v>68.00027</v>
      </c>
      <c r="BG270" s="9">
        <v>66.864879999999999</v>
      </c>
      <c r="BH270" s="9">
        <v>65.737139999999997</v>
      </c>
      <c r="BI270" s="9">
        <v>64.704539999999994</v>
      </c>
      <c r="BJ270" s="9">
        <v>63.921019999999999</v>
      </c>
      <c r="BK270" s="9">
        <v>64.665520000000001</v>
      </c>
      <c r="BL270" s="9">
        <v>67.974509999999995</v>
      </c>
      <c r="BM270" s="9">
        <v>72.847790000000003</v>
      </c>
      <c r="BN270" s="9">
        <v>77.776340000000005</v>
      </c>
      <c r="BO270" s="9">
        <v>82.205600000000004</v>
      </c>
      <c r="BP270" s="9">
        <v>85.24812</v>
      </c>
      <c r="BQ270" s="9">
        <v>87.137730000000005</v>
      </c>
      <c r="BR270" s="9">
        <v>88.772120000000001</v>
      </c>
      <c r="BS270" s="9">
        <v>89.552670000000006</v>
      </c>
      <c r="BT270" s="9">
        <v>89.989819999999995</v>
      </c>
      <c r="BU270" s="9">
        <v>89.444599999999994</v>
      </c>
      <c r="BV270" s="9">
        <v>88.405190000000005</v>
      </c>
      <c r="BW270" s="9">
        <v>85.955280000000002</v>
      </c>
      <c r="BX270" s="9">
        <v>82.373400000000004</v>
      </c>
      <c r="BY270" s="9">
        <v>77.972849999999994</v>
      </c>
      <c r="BZ270" s="9">
        <v>75.347989999999996</v>
      </c>
      <c r="CA270" s="9">
        <v>73.42501</v>
      </c>
      <c r="CB270" s="9">
        <v>0</v>
      </c>
      <c r="CC270" s="9">
        <v>0</v>
      </c>
      <c r="CD270" s="9">
        <v>0</v>
      </c>
      <c r="CE270" s="9">
        <v>0</v>
      </c>
      <c r="CF270" s="9">
        <v>0</v>
      </c>
      <c r="CG270" s="9">
        <v>0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v>0</v>
      </c>
      <c r="CN270" s="9">
        <v>0</v>
      </c>
      <c r="CO270" s="9">
        <v>0</v>
      </c>
      <c r="CP270" s="9">
        <v>0</v>
      </c>
      <c r="CQ270" s="9">
        <v>0</v>
      </c>
      <c r="CR270" s="9">
        <v>0</v>
      </c>
      <c r="CS270" s="9">
        <v>0</v>
      </c>
      <c r="CT270" s="9">
        <v>0</v>
      </c>
      <c r="CU270" s="9">
        <v>0</v>
      </c>
      <c r="CV270" s="9">
        <v>0</v>
      </c>
      <c r="CW270" s="9">
        <v>0</v>
      </c>
      <c r="CX270" s="9">
        <v>0</v>
      </c>
      <c r="CY270" s="9">
        <v>0</v>
      </c>
      <c r="CZ270" s="9">
        <v>0</v>
      </c>
    </row>
    <row r="271" spans="1:104" x14ac:dyDescent="0.25">
      <c r="A271" s="9" t="s">
        <v>22</v>
      </c>
      <c r="B271" s="9" t="s">
        <v>20</v>
      </c>
      <c r="C271" s="9" t="s">
        <v>150</v>
      </c>
      <c r="D271" s="9">
        <v>2026</v>
      </c>
      <c r="E271" s="9">
        <v>7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  <c r="BD271" s="9">
        <v>77.212940000000003</v>
      </c>
      <c r="BE271" s="9">
        <v>75.922070000000005</v>
      </c>
      <c r="BF271" s="9">
        <v>74.963800000000006</v>
      </c>
      <c r="BG271" s="9">
        <v>74.031790000000001</v>
      </c>
      <c r="BH271" s="9">
        <v>73.048609999999996</v>
      </c>
      <c r="BI271" s="9">
        <v>72.120959999999997</v>
      </c>
      <c r="BJ271" s="9">
        <v>71.400239999999997</v>
      </c>
      <c r="BK271" s="9">
        <v>72.022009999999995</v>
      </c>
      <c r="BL271" s="9">
        <v>74.847089999999994</v>
      </c>
      <c r="BM271" s="9">
        <v>78.839839999999995</v>
      </c>
      <c r="BN271" s="9">
        <v>83.113069999999993</v>
      </c>
      <c r="BO271" s="9">
        <v>86.822270000000003</v>
      </c>
      <c r="BP271" s="9">
        <v>89.581969999999998</v>
      </c>
      <c r="BQ271" s="9">
        <v>91.448319999999995</v>
      </c>
      <c r="BR271" s="9">
        <v>93.020240000000001</v>
      </c>
      <c r="BS271" s="9">
        <v>93.718559999999997</v>
      </c>
      <c r="BT271" s="9">
        <v>93.395529999999994</v>
      </c>
      <c r="BU271" s="9">
        <v>92.409109999999998</v>
      </c>
      <c r="BV271" s="9">
        <v>91.613669999999999</v>
      </c>
      <c r="BW271" s="9">
        <v>90.162400000000005</v>
      </c>
      <c r="BX271" s="9">
        <v>87.511480000000006</v>
      </c>
      <c r="BY271" s="9">
        <v>83.968069999999997</v>
      </c>
      <c r="BZ271" s="9">
        <v>81.439719999999994</v>
      </c>
      <c r="CA271" s="9">
        <v>79.393330000000006</v>
      </c>
      <c r="CB271" s="9">
        <v>0</v>
      </c>
      <c r="CC271" s="9">
        <v>0</v>
      </c>
      <c r="CD271" s="9">
        <v>0</v>
      </c>
      <c r="CE271" s="9">
        <v>0</v>
      </c>
      <c r="CF271" s="9">
        <v>0</v>
      </c>
      <c r="CG271" s="9">
        <v>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v>0</v>
      </c>
      <c r="CN271" s="9">
        <v>0</v>
      </c>
      <c r="CO271" s="9">
        <v>0</v>
      </c>
      <c r="CP271" s="9">
        <v>0</v>
      </c>
      <c r="CQ271" s="9">
        <v>0</v>
      </c>
      <c r="CR271" s="9">
        <v>0</v>
      </c>
      <c r="CS271" s="9">
        <v>0</v>
      </c>
      <c r="CT271" s="9">
        <v>0</v>
      </c>
      <c r="CU271" s="9">
        <v>0</v>
      </c>
      <c r="CV271" s="9">
        <v>0</v>
      </c>
      <c r="CW271" s="9">
        <v>0</v>
      </c>
      <c r="CX271" s="9">
        <v>0</v>
      </c>
      <c r="CY271" s="9">
        <v>0</v>
      </c>
      <c r="CZ271" s="9">
        <v>0</v>
      </c>
    </row>
    <row r="272" spans="1:104" x14ac:dyDescent="0.25">
      <c r="A272" s="9" t="s">
        <v>22</v>
      </c>
      <c r="B272" s="9" t="s">
        <v>20</v>
      </c>
      <c r="C272" s="9" t="s">
        <v>150</v>
      </c>
      <c r="D272" s="9">
        <v>2026</v>
      </c>
      <c r="E272" s="9">
        <v>8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  <c r="BD272" s="9">
        <v>75.799509999999998</v>
      </c>
      <c r="BE272" s="9">
        <v>74.61448</v>
      </c>
      <c r="BF272" s="9">
        <v>73.055149999999998</v>
      </c>
      <c r="BG272" s="9">
        <v>71.953860000000006</v>
      </c>
      <c r="BH272" s="9">
        <v>71.159819999999996</v>
      </c>
      <c r="BI272" s="9">
        <v>70.163700000000006</v>
      </c>
      <c r="BJ272" s="9">
        <v>69.505110000000002</v>
      </c>
      <c r="BK272" s="9">
        <v>69.139399999999995</v>
      </c>
      <c r="BL272" s="9">
        <v>71.294610000000006</v>
      </c>
      <c r="BM272" s="9">
        <v>76.394909999999996</v>
      </c>
      <c r="BN272" s="9">
        <v>81.746510000000001</v>
      </c>
      <c r="BO272" s="9">
        <v>86.322900000000004</v>
      </c>
      <c r="BP272" s="9">
        <v>89.693560000000005</v>
      </c>
      <c r="BQ272" s="9">
        <v>92.047749999999994</v>
      </c>
      <c r="BR272" s="9">
        <v>93.664379999999994</v>
      </c>
      <c r="BS272" s="9">
        <v>94.443939999999998</v>
      </c>
      <c r="BT272" s="9">
        <v>94.694050000000004</v>
      </c>
      <c r="BU272" s="9">
        <v>94.099239999999995</v>
      </c>
      <c r="BV272" s="9">
        <v>92.435490000000001</v>
      </c>
      <c r="BW272" s="9">
        <v>89.440899999999999</v>
      </c>
      <c r="BX272" s="9">
        <v>85.394260000000003</v>
      </c>
      <c r="BY272" s="9">
        <v>82.09357</v>
      </c>
      <c r="BZ272" s="9">
        <v>79.88109</v>
      </c>
      <c r="CA272" s="9">
        <v>78.152389999999997</v>
      </c>
      <c r="CB272" s="9">
        <v>0</v>
      </c>
      <c r="CC272" s="9">
        <v>0</v>
      </c>
      <c r="CD272" s="9">
        <v>0</v>
      </c>
      <c r="CE272" s="9">
        <v>0</v>
      </c>
      <c r="CF272" s="9">
        <v>0</v>
      </c>
      <c r="CG272" s="9">
        <v>0</v>
      </c>
      <c r="CH272" s="9">
        <v>0</v>
      </c>
      <c r="CI272" s="9">
        <v>0</v>
      </c>
      <c r="CJ272" s="9">
        <v>0</v>
      </c>
      <c r="CK272" s="9">
        <v>0</v>
      </c>
      <c r="CL272" s="9">
        <v>0</v>
      </c>
      <c r="CM272" s="9">
        <v>0</v>
      </c>
      <c r="CN272" s="9">
        <v>0</v>
      </c>
      <c r="CO272" s="9">
        <v>0</v>
      </c>
      <c r="CP272" s="9">
        <v>0</v>
      </c>
      <c r="CQ272" s="9">
        <v>0</v>
      </c>
      <c r="CR272" s="9">
        <v>0</v>
      </c>
      <c r="CS272" s="9">
        <v>0</v>
      </c>
      <c r="CT272" s="9">
        <v>0</v>
      </c>
      <c r="CU272" s="9">
        <v>0</v>
      </c>
      <c r="CV272" s="9">
        <v>0</v>
      </c>
      <c r="CW272" s="9">
        <v>0</v>
      </c>
      <c r="CX272" s="9">
        <v>0</v>
      </c>
      <c r="CY272" s="9">
        <v>0</v>
      </c>
      <c r="CZ272" s="9">
        <v>0</v>
      </c>
    </row>
    <row r="273" spans="1:104" x14ac:dyDescent="0.25">
      <c r="A273" s="9" t="s">
        <v>22</v>
      </c>
      <c r="B273" s="9" t="s">
        <v>20</v>
      </c>
      <c r="C273" s="9" t="s">
        <v>150</v>
      </c>
      <c r="D273" s="9">
        <v>2026</v>
      </c>
      <c r="E273" s="9">
        <v>9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0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  <c r="BD273" s="9">
        <v>74.436350000000004</v>
      </c>
      <c r="BE273" s="9">
        <v>73.229429999999994</v>
      </c>
      <c r="BF273" s="9">
        <v>71.935400000000001</v>
      </c>
      <c r="BG273" s="9">
        <v>70.992580000000004</v>
      </c>
      <c r="BH273" s="9">
        <v>70.068089999999998</v>
      </c>
      <c r="BI273" s="9">
        <v>69.153080000000003</v>
      </c>
      <c r="BJ273" s="9">
        <v>68.747889999999998</v>
      </c>
      <c r="BK273" s="9">
        <v>68.555999999999997</v>
      </c>
      <c r="BL273" s="9">
        <v>70.515789999999996</v>
      </c>
      <c r="BM273" s="9">
        <v>75.032910000000001</v>
      </c>
      <c r="BN273" s="9">
        <v>80.158500000000004</v>
      </c>
      <c r="BO273" s="9">
        <v>84.944370000000006</v>
      </c>
      <c r="BP273" s="9">
        <v>89.079279999999997</v>
      </c>
      <c r="BQ273" s="9">
        <v>91.758899999999997</v>
      </c>
      <c r="BR273" s="9">
        <v>93.43338</v>
      </c>
      <c r="BS273" s="9">
        <v>94.205920000000006</v>
      </c>
      <c r="BT273" s="9">
        <v>94.199330000000003</v>
      </c>
      <c r="BU273" s="9">
        <v>93.530019999999993</v>
      </c>
      <c r="BV273" s="9">
        <v>92.250929999999997</v>
      </c>
      <c r="BW273" s="9">
        <v>89.322929999999999</v>
      </c>
      <c r="BX273" s="9">
        <v>85.495500000000007</v>
      </c>
      <c r="BY273" s="9">
        <v>82.352940000000004</v>
      </c>
      <c r="BZ273" s="9">
        <v>80.071309999999997</v>
      </c>
      <c r="CA273" s="9">
        <v>78.514219999999995</v>
      </c>
      <c r="CB273" s="9">
        <v>0</v>
      </c>
      <c r="CC273" s="9">
        <v>0</v>
      </c>
      <c r="CD273" s="9">
        <v>0</v>
      </c>
      <c r="CE273" s="9">
        <v>0</v>
      </c>
      <c r="CF273" s="9">
        <v>0</v>
      </c>
      <c r="CG273" s="9">
        <v>0</v>
      </c>
      <c r="CH273" s="9">
        <v>0</v>
      </c>
      <c r="CI273" s="9">
        <v>0</v>
      </c>
      <c r="CJ273" s="9">
        <v>0</v>
      </c>
      <c r="CK273" s="9">
        <v>0</v>
      </c>
      <c r="CL273" s="9">
        <v>0</v>
      </c>
      <c r="CM273" s="9">
        <v>0</v>
      </c>
      <c r="CN273" s="9">
        <v>0</v>
      </c>
      <c r="CO273" s="9">
        <v>0</v>
      </c>
      <c r="CP273" s="9">
        <v>0</v>
      </c>
      <c r="CQ273" s="9">
        <v>0</v>
      </c>
      <c r="CR273" s="9">
        <v>0</v>
      </c>
      <c r="CS273" s="9">
        <v>0</v>
      </c>
      <c r="CT273" s="9">
        <v>0</v>
      </c>
      <c r="CU273" s="9">
        <v>0</v>
      </c>
      <c r="CV273" s="9">
        <v>0</v>
      </c>
      <c r="CW273" s="9">
        <v>0</v>
      </c>
      <c r="CX273" s="9">
        <v>0</v>
      </c>
      <c r="CY273" s="9">
        <v>0</v>
      </c>
      <c r="CZ273" s="9">
        <v>0</v>
      </c>
    </row>
    <row r="274" spans="1:104" x14ac:dyDescent="0.25">
      <c r="A274" s="9" t="s">
        <v>22</v>
      </c>
      <c r="B274" s="9" t="s">
        <v>20</v>
      </c>
      <c r="C274" s="9" t="s">
        <v>150</v>
      </c>
      <c r="D274" s="9">
        <v>2026</v>
      </c>
      <c r="E274" s="9">
        <v>10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  <c r="BD274" s="9">
        <v>65.697329999999994</v>
      </c>
      <c r="BE274" s="9">
        <v>64.42756</v>
      </c>
      <c r="BF274" s="9">
        <v>63.402259999999998</v>
      </c>
      <c r="BG274" s="9">
        <v>62.42109</v>
      </c>
      <c r="BH274" s="9">
        <v>61.588889999999999</v>
      </c>
      <c r="BI274" s="9">
        <v>60.845570000000002</v>
      </c>
      <c r="BJ274" s="9">
        <v>60.122909999999997</v>
      </c>
      <c r="BK274" s="9">
        <v>59.797229999999999</v>
      </c>
      <c r="BL274" s="9">
        <v>60.832920000000001</v>
      </c>
      <c r="BM274" s="9">
        <v>64.889330000000001</v>
      </c>
      <c r="BN274" s="9">
        <v>70.655810000000002</v>
      </c>
      <c r="BO274" s="9">
        <v>76.957049999999995</v>
      </c>
      <c r="BP274" s="9">
        <v>82.457459999999998</v>
      </c>
      <c r="BQ274" s="9">
        <v>85.712389999999999</v>
      </c>
      <c r="BR274" s="9">
        <v>86.961079999999995</v>
      </c>
      <c r="BS274" s="9">
        <v>87.858469999999997</v>
      </c>
      <c r="BT274" s="9">
        <v>88.218710000000002</v>
      </c>
      <c r="BU274" s="9">
        <v>87.508250000000004</v>
      </c>
      <c r="BV274" s="9">
        <v>85.165210000000002</v>
      </c>
      <c r="BW274" s="9">
        <v>80.680000000000007</v>
      </c>
      <c r="BX274" s="9">
        <v>76.880260000000007</v>
      </c>
      <c r="BY274" s="9">
        <v>73.907120000000006</v>
      </c>
      <c r="BZ274" s="9">
        <v>71.334239999999994</v>
      </c>
      <c r="CA274" s="9">
        <v>69.294359999999998</v>
      </c>
      <c r="CB274" s="9">
        <v>0</v>
      </c>
      <c r="CC274" s="9">
        <v>0</v>
      </c>
      <c r="CD274" s="9">
        <v>0</v>
      </c>
      <c r="CE274" s="9">
        <v>0</v>
      </c>
      <c r="CF274" s="9">
        <v>0</v>
      </c>
      <c r="CG274" s="9">
        <v>0</v>
      </c>
      <c r="CH274" s="9">
        <v>0</v>
      </c>
      <c r="CI274" s="9">
        <v>0</v>
      </c>
      <c r="CJ274" s="9">
        <v>0</v>
      </c>
      <c r="CK274" s="9">
        <v>0</v>
      </c>
      <c r="CL274" s="9">
        <v>0</v>
      </c>
      <c r="CM274" s="9">
        <v>0</v>
      </c>
      <c r="CN274" s="9">
        <v>0</v>
      </c>
      <c r="CO274" s="9">
        <v>0</v>
      </c>
      <c r="CP274" s="9">
        <v>0</v>
      </c>
      <c r="CQ274" s="9">
        <v>0</v>
      </c>
      <c r="CR274" s="9">
        <v>0</v>
      </c>
      <c r="CS274" s="9">
        <v>0</v>
      </c>
      <c r="CT274" s="9">
        <v>0</v>
      </c>
      <c r="CU274" s="9">
        <v>0</v>
      </c>
      <c r="CV274" s="9">
        <v>0</v>
      </c>
      <c r="CW274" s="9">
        <v>0</v>
      </c>
      <c r="CX274" s="9">
        <v>0</v>
      </c>
      <c r="CY274" s="9">
        <v>0</v>
      </c>
      <c r="CZ274" s="9">
        <v>0</v>
      </c>
    </row>
    <row r="275" spans="1:104" x14ac:dyDescent="0.25">
      <c r="A275" s="9" t="s">
        <v>22</v>
      </c>
      <c r="B275" s="9" t="s">
        <v>20</v>
      </c>
      <c r="C275" s="9" t="s">
        <v>150</v>
      </c>
      <c r="D275" s="9">
        <v>2026</v>
      </c>
      <c r="E275" s="9">
        <v>11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0</v>
      </c>
      <c r="BA275" s="9">
        <v>0</v>
      </c>
      <c r="BB275" s="9">
        <v>0</v>
      </c>
      <c r="BC275" s="9">
        <v>0</v>
      </c>
      <c r="BD275" s="9">
        <v>56.896419999999999</v>
      </c>
      <c r="BE275" s="9">
        <v>55.912379999999999</v>
      </c>
      <c r="BF275" s="9">
        <v>55.398670000000003</v>
      </c>
      <c r="BG275" s="9">
        <v>54.813459999999999</v>
      </c>
      <c r="BH275" s="9">
        <v>53.744030000000002</v>
      </c>
      <c r="BI275" s="9">
        <v>52.907710000000002</v>
      </c>
      <c r="BJ275" s="9">
        <v>52.874029999999998</v>
      </c>
      <c r="BK275" s="9">
        <v>52.68291</v>
      </c>
      <c r="BL275" s="9">
        <v>55.296419999999998</v>
      </c>
      <c r="BM275" s="9">
        <v>59.307519999999997</v>
      </c>
      <c r="BN275" s="9">
        <v>63.984859999999998</v>
      </c>
      <c r="BO275" s="9">
        <v>68.585300000000004</v>
      </c>
      <c r="BP275" s="9">
        <v>71.482650000000007</v>
      </c>
      <c r="BQ275" s="9">
        <v>73.135620000000003</v>
      </c>
      <c r="BR275" s="9">
        <v>74.201319999999996</v>
      </c>
      <c r="BS275" s="9">
        <v>74.264960000000002</v>
      </c>
      <c r="BT275" s="9">
        <v>72.755070000000003</v>
      </c>
      <c r="BU275" s="9">
        <v>69.953029999999998</v>
      </c>
      <c r="BV275" s="9">
        <v>66.766890000000004</v>
      </c>
      <c r="BW275" s="9">
        <v>64.312880000000007</v>
      </c>
      <c r="BX275" s="9">
        <v>62.459820000000001</v>
      </c>
      <c r="BY275" s="9">
        <v>61.171840000000003</v>
      </c>
      <c r="BZ275" s="9">
        <v>60.026389999999999</v>
      </c>
      <c r="CA275" s="9">
        <v>59.184820000000002</v>
      </c>
      <c r="CB275" s="9">
        <v>0</v>
      </c>
      <c r="CC275" s="9">
        <v>0</v>
      </c>
      <c r="CD275" s="9">
        <v>0</v>
      </c>
      <c r="CE275" s="9">
        <v>0</v>
      </c>
      <c r="CF275" s="9">
        <v>0</v>
      </c>
      <c r="CG275" s="9">
        <v>0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v>0</v>
      </c>
      <c r="CN275" s="9">
        <v>0</v>
      </c>
      <c r="CO275" s="9">
        <v>0</v>
      </c>
      <c r="CP275" s="9">
        <v>0</v>
      </c>
      <c r="CQ275" s="9">
        <v>0</v>
      </c>
      <c r="CR275" s="9">
        <v>0</v>
      </c>
      <c r="CS275" s="9">
        <v>0</v>
      </c>
      <c r="CT275" s="9">
        <v>0</v>
      </c>
      <c r="CU275" s="9">
        <v>0</v>
      </c>
      <c r="CV275" s="9">
        <v>0</v>
      </c>
      <c r="CW275" s="9">
        <v>0</v>
      </c>
      <c r="CX275" s="9">
        <v>0</v>
      </c>
      <c r="CY275" s="9">
        <v>0</v>
      </c>
      <c r="CZ275" s="9">
        <v>0</v>
      </c>
    </row>
    <row r="276" spans="1:104" x14ac:dyDescent="0.25">
      <c r="A276" s="9" t="s">
        <v>22</v>
      </c>
      <c r="B276" s="9" t="s">
        <v>20</v>
      </c>
      <c r="C276" s="9" t="s">
        <v>150</v>
      </c>
      <c r="D276" s="9">
        <v>2026</v>
      </c>
      <c r="E276" s="9">
        <v>12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9">
        <v>0</v>
      </c>
      <c r="AW276" s="9">
        <v>0</v>
      </c>
      <c r="AX276" s="9">
        <v>0</v>
      </c>
      <c r="AY276" s="9">
        <v>0</v>
      </c>
      <c r="AZ276" s="9">
        <v>0</v>
      </c>
      <c r="BA276" s="9">
        <v>0</v>
      </c>
      <c r="BB276" s="9">
        <v>0</v>
      </c>
      <c r="BC276" s="9">
        <v>0</v>
      </c>
      <c r="BD276" s="9">
        <v>48.871169999999999</v>
      </c>
      <c r="BE276" s="9">
        <v>48.041150000000002</v>
      </c>
      <c r="BF276" s="9">
        <v>47.39302</v>
      </c>
      <c r="BG276" s="9">
        <v>46.860660000000003</v>
      </c>
      <c r="BH276" s="9">
        <v>46.293700000000001</v>
      </c>
      <c r="BI276" s="9">
        <v>45.717280000000002</v>
      </c>
      <c r="BJ276" s="9">
        <v>45.272649999999999</v>
      </c>
      <c r="BK276" s="9">
        <v>45.14622</v>
      </c>
      <c r="BL276" s="9">
        <v>45.700069999999997</v>
      </c>
      <c r="BM276" s="9">
        <v>48.727829999999997</v>
      </c>
      <c r="BN276" s="9">
        <v>52.249299999999998</v>
      </c>
      <c r="BO276" s="9">
        <v>55.466619999999999</v>
      </c>
      <c r="BP276" s="9">
        <v>57.705100000000002</v>
      </c>
      <c r="BQ276" s="9">
        <v>58.95646</v>
      </c>
      <c r="BR276" s="9">
        <v>59.735680000000002</v>
      </c>
      <c r="BS276" s="9">
        <v>60.080350000000003</v>
      </c>
      <c r="BT276" s="9">
        <v>59.647309999999997</v>
      </c>
      <c r="BU276" s="9">
        <v>57.57667</v>
      </c>
      <c r="BV276" s="9">
        <v>54.896790000000003</v>
      </c>
      <c r="BW276" s="9">
        <v>52.717179999999999</v>
      </c>
      <c r="BX276" s="9">
        <v>51.00356</v>
      </c>
      <c r="BY276" s="9">
        <v>49.053539999999998</v>
      </c>
      <c r="BZ276" s="9">
        <v>47.406619999999997</v>
      </c>
      <c r="CA276" s="9">
        <v>46.094749999999998</v>
      </c>
      <c r="CB276" s="9">
        <v>0</v>
      </c>
      <c r="CC276" s="9">
        <v>0</v>
      </c>
      <c r="CD276" s="9">
        <v>0</v>
      </c>
      <c r="CE276" s="9">
        <v>0</v>
      </c>
      <c r="CF276" s="9">
        <v>0</v>
      </c>
      <c r="CG276" s="9">
        <v>0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v>0</v>
      </c>
      <c r="CN276" s="9">
        <v>0</v>
      </c>
      <c r="CO276" s="9">
        <v>0</v>
      </c>
      <c r="CP276" s="9">
        <v>0</v>
      </c>
      <c r="CQ276" s="9">
        <v>0</v>
      </c>
      <c r="CR276" s="9">
        <v>0</v>
      </c>
      <c r="CS276" s="9">
        <v>0</v>
      </c>
      <c r="CT276" s="9">
        <v>0</v>
      </c>
      <c r="CU276" s="9">
        <v>0</v>
      </c>
      <c r="CV276" s="9">
        <v>0</v>
      </c>
      <c r="CW276" s="9">
        <v>0</v>
      </c>
      <c r="CX276" s="9">
        <v>0</v>
      </c>
      <c r="CY276" s="9">
        <v>0</v>
      </c>
      <c r="CZ276" s="9">
        <v>0</v>
      </c>
    </row>
    <row r="277" spans="1:104" x14ac:dyDescent="0.25">
      <c r="A277" s="9" t="s">
        <v>22</v>
      </c>
      <c r="B277" s="9" t="s">
        <v>20</v>
      </c>
      <c r="C277" s="9" t="s">
        <v>19</v>
      </c>
      <c r="D277" s="9">
        <v>2016</v>
      </c>
      <c r="F277" s="9">
        <v>304400.77360000001</v>
      </c>
      <c r="G277" s="9">
        <v>299491.7464</v>
      </c>
      <c r="H277" s="9">
        <v>295594.71480000002</v>
      </c>
      <c r="I277" s="9">
        <v>295190.73320000002</v>
      </c>
      <c r="J277" s="9">
        <v>303558.23080000002</v>
      </c>
      <c r="K277" s="9">
        <v>321842.80040000001</v>
      </c>
      <c r="L277" s="9">
        <v>342885.57160000002</v>
      </c>
      <c r="M277" s="9">
        <v>354022.24440000003</v>
      </c>
      <c r="N277" s="9">
        <v>368247.09240000002</v>
      </c>
      <c r="O277" s="9">
        <v>374544.15240000002</v>
      </c>
      <c r="P277" s="9">
        <v>384954.27080000006</v>
      </c>
      <c r="Q277" s="9">
        <v>386660.02760000003</v>
      </c>
      <c r="R277" s="9">
        <v>368423.30800000002</v>
      </c>
      <c r="S277" s="9">
        <v>299396.93959999998</v>
      </c>
      <c r="T277" s="9">
        <v>291678.41560000001</v>
      </c>
      <c r="U277" s="9">
        <v>278884.7292</v>
      </c>
      <c r="V277" s="9">
        <v>294633.75920000003</v>
      </c>
      <c r="W277" s="9">
        <v>289387.6128</v>
      </c>
      <c r="X277" s="9">
        <v>363480.97719999996</v>
      </c>
      <c r="Y277" s="9">
        <v>369109.92359999998</v>
      </c>
      <c r="Z277" s="9">
        <v>366980.02439999999</v>
      </c>
      <c r="AA277" s="9">
        <v>356905.74920000002</v>
      </c>
      <c r="AB277" s="9">
        <v>342710.12159999995</v>
      </c>
      <c r="AC277" s="9">
        <v>323594.62079999998</v>
      </c>
      <c r="AD277" s="9">
        <v>268356.45319999999</v>
      </c>
      <c r="AE277" s="9">
        <v>304357.38959999999</v>
      </c>
      <c r="AF277" s="9">
        <v>299277.76120000001</v>
      </c>
      <c r="AG277" s="9">
        <v>295357.12359999999</v>
      </c>
      <c r="AH277" s="9">
        <v>294699.85599999997</v>
      </c>
      <c r="AI277" s="9">
        <v>303759.71119999996</v>
      </c>
      <c r="AJ277" s="9">
        <v>320145.72039999999</v>
      </c>
      <c r="AK277" s="9">
        <v>341491.28639999998</v>
      </c>
      <c r="AL277" s="9">
        <v>353452.51040000003</v>
      </c>
      <c r="AM277" s="9">
        <v>369356.57440000004</v>
      </c>
      <c r="AN277" s="9">
        <v>376408.77120000002</v>
      </c>
      <c r="AO277" s="9">
        <v>386167.364</v>
      </c>
      <c r="AP277" s="9">
        <v>389368.08240000001</v>
      </c>
      <c r="AQ277" s="9">
        <v>388022.28519999998</v>
      </c>
      <c r="AR277" s="9">
        <v>389442.3456</v>
      </c>
      <c r="AS277" s="9">
        <v>388765.81040000002</v>
      </c>
      <c r="AT277" s="9">
        <v>385446.67920000001</v>
      </c>
      <c r="AU277" s="9">
        <v>381930.40599999996</v>
      </c>
      <c r="AV277" s="9">
        <v>376797.05800000002</v>
      </c>
      <c r="AW277" s="9">
        <v>370514.03400000004</v>
      </c>
      <c r="AX277" s="9">
        <v>371859.32079999999</v>
      </c>
      <c r="AY277" s="9">
        <v>369413.35639999999</v>
      </c>
      <c r="AZ277" s="9">
        <v>356802.52080000006</v>
      </c>
      <c r="BA277" s="9">
        <v>340503.27960000001</v>
      </c>
      <c r="BB277" s="9">
        <v>320944.11359999998</v>
      </c>
      <c r="BC277" s="9">
        <v>384518.51679999998</v>
      </c>
      <c r="BD277" s="9">
        <v>74.485309999999998</v>
      </c>
      <c r="BE277" s="9">
        <v>73.229730000000004</v>
      </c>
      <c r="BF277" s="9">
        <v>71.993740000000003</v>
      </c>
      <c r="BG277" s="9">
        <v>70.964349999999996</v>
      </c>
      <c r="BH277" s="9">
        <v>70.003730000000004</v>
      </c>
      <c r="BI277" s="9">
        <v>69.033190000000005</v>
      </c>
      <c r="BJ277" s="9">
        <v>68.38785</v>
      </c>
      <c r="BK277" s="9">
        <v>68.588650000000001</v>
      </c>
      <c r="BL277" s="9">
        <v>71.149540000000002</v>
      </c>
      <c r="BM277" s="9">
        <v>75.771039999999999</v>
      </c>
      <c r="BN277" s="9">
        <v>80.688599999999994</v>
      </c>
      <c r="BO277" s="9">
        <v>85.061319999999995</v>
      </c>
      <c r="BP277" s="9">
        <v>88.389880000000005</v>
      </c>
      <c r="BQ277" s="9">
        <v>90.591729999999998</v>
      </c>
      <c r="BR277" s="9">
        <v>92.220479999999995</v>
      </c>
      <c r="BS277" s="9">
        <v>92.984999999999999</v>
      </c>
      <c r="BT277" s="9">
        <v>93.082210000000003</v>
      </c>
      <c r="BU277" s="9">
        <v>92.39049</v>
      </c>
      <c r="BV277" s="9">
        <v>91.20129</v>
      </c>
      <c r="BW277" s="9">
        <v>88.751180000000005</v>
      </c>
      <c r="BX277" s="9">
        <v>85.2256</v>
      </c>
      <c r="BY277" s="9">
        <v>81.621380000000002</v>
      </c>
      <c r="BZ277" s="9">
        <v>79.201669999999993</v>
      </c>
      <c r="CA277" s="9">
        <v>77.384159999999994</v>
      </c>
      <c r="CB277" s="9">
        <v>1297104.3203359998</v>
      </c>
      <c r="CC277" s="9">
        <v>1176572.5676847999</v>
      </c>
      <c r="CD277" s="9">
        <v>1089062.1781247999</v>
      </c>
      <c r="CE277" s="9">
        <v>940386.58922560012</v>
      </c>
      <c r="CF277" s="9">
        <v>710992.70976800006</v>
      </c>
      <c r="CG277" s="9">
        <v>500156.78035839996</v>
      </c>
      <c r="CH277" s="9">
        <v>335190.63930879999</v>
      </c>
      <c r="CI277" s="9">
        <v>341921.51889279997</v>
      </c>
      <c r="CJ277" s="9">
        <v>526867.98454400001</v>
      </c>
      <c r="CK277" s="9">
        <v>859668.78711999999</v>
      </c>
      <c r="CL277" s="9">
        <v>1337538.7687551999</v>
      </c>
      <c r="CM277" s="9">
        <v>1643461.316288</v>
      </c>
      <c r="CN277" s="9">
        <v>6700094.0321919993</v>
      </c>
      <c r="CO277" s="9">
        <v>6774903.8348639999</v>
      </c>
      <c r="CP277" s="9">
        <v>11173927.661599999</v>
      </c>
      <c r="CQ277" s="9">
        <v>8584364.2070560008</v>
      </c>
      <c r="CR277" s="9">
        <v>8515124.3944799993</v>
      </c>
      <c r="CS277" s="9">
        <v>5064705.2125120005</v>
      </c>
      <c r="CT277" s="9">
        <v>2757145.0975199998</v>
      </c>
      <c r="CU277" s="9">
        <v>2722518.6785280001</v>
      </c>
      <c r="CV277" s="9">
        <v>1751240.0547840002</v>
      </c>
      <c r="CW277" s="9">
        <v>1731071.838672</v>
      </c>
      <c r="CX277" s="9">
        <v>1743286.4150240002</v>
      </c>
      <c r="CY277" s="9">
        <v>1739150.8479840001</v>
      </c>
      <c r="CZ277" s="9">
        <v>104399670.87088001</v>
      </c>
    </row>
    <row r="278" spans="1:104" x14ac:dyDescent="0.25">
      <c r="A278" s="9" t="s">
        <v>22</v>
      </c>
      <c r="B278" s="9" t="s">
        <v>20</v>
      </c>
      <c r="C278" s="9" t="s">
        <v>19</v>
      </c>
      <c r="D278" s="9">
        <v>2017</v>
      </c>
      <c r="F278" s="9">
        <v>305378.5724</v>
      </c>
      <c r="G278" s="9">
        <v>300297.92320000002</v>
      </c>
      <c r="H278" s="9">
        <v>296262.70079999999</v>
      </c>
      <c r="I278" s="9">
        <v>295723.84600000002</v>
      </c>
      <c r="J278" s="9">
        <v>303910.4068</v>
      </c>
      <c r="K278" s="9">
        <v>321997.962</v>
      </c>
      <c r="L278" s="9">
        <v>342901.01120000001</v>
      </c>
      <c r="M278" s="9">
        <v>353936.7524</v>
      </c>
      <c r="N278" s="9">
        <v>368103.54239999998</v>
      </c>
      <c r="O278" s="9">
        <v>374348.41400000005</v>
      </c>
      <c r="P278" s="9">
        <v>384731.48119999998</v>
      </c>
      <c r="Q278" s="9">
        <v>386439.91759999999</v>
      </c>
      <c r="R278" s="9">
        <v>368194.39360000001</v>
      </c>
      <c r="S278" s="9">
        <v>299159.73119999998</v>
      </c>
      <c r="T278" s="9">
        <v>291456.51919999998</v>
      </c>
      <c r="U278" s="9">
        <v>278672.02</v>
      </c>
      <c r="V278" s="9">
        <v>294448.99440000003</v>
      </c>
      <c r="W278" s="9">
        <v>289222.62599999999</v>
      </c>
      <c r="X278" s="9">
        <v>363309.73800000001</v>
      </c>
      <c r="Y278" s="9">
        <v>368906.6568</v>
      </c>
      <c r="Z278" s="9">
        <v>366773.05720000004</v>
      </c>
      <c r="AA278" s="9">
        <v>356706.43800000002</v>
      </c>
      <c r="AB278" s="9">
        <v>342511.576</v>
      </c>
      <c r="AC278" s="9">
        <v>323422.9988</v>
      </c>
      <c r="AD278" s="9">
        <v>268151.65520000004</v>
      </c>
      <c r="AE278" s="9">
        <v>305335.06079999998</v>
      </c>
      <c r="AF278" s="9">
        <v>300084.06560000003</v>
      </c>
      <c r="AG278" s="9">
        <v>296025.10959999997</v>
      </c>
      <c r="AH278" s="9">
        <v>295232.96879999997</v>
      </c>
      <c r="AI278" s="9">
        <v>304111.8872</v>
      </c>
      <c r="AJ278" s="9">
        <v>320301.00959999999</v>
      </c>
      <c r="AK278" s="9">
        <v>341506.72600000002</v>
      </c>
      <c r="AL278" s="9">
        <v>353367.0184</v>
      </c>
      <c r="AM278" s="9">
        <v>369212.89680000005</v>
      </c>
      <c r="AN278" s="9">
        <v>376212.90519999998</v>
      </c>
      <c r="AO278" s="9">
        <v>385944.70199999999</v>
      </c>
      <c r="AP278" s="9">
        <v>389147.97239999997</v>
      </c>
      <c r="AQ278" s="9">
        <v>387793.24320000003</v>
      </c>
      <c r="AR278" s="9">
        <v>389205.1372</v>
      </c>
      <c r="AS278" s="9">
        <v>388543.91400000005</v>
      </c>
      <c r="AT278" s="9">
        <v>385233.84240000002</v>
      </c>
      <c r="AU278" s="9">
        <v>381745.64120000001</v>
      </c>
      <c r="AV278" s="9">
        <v>376632.19879999995</v>
      </c>
      <c r="AW278" s="9">
        <v>370342.79480000003</v>
      </c>
      <c r="AX278" s="9">
        <v>371656.054</v>
      </c>
      <c r="AY278" s="9">
        <v>369206.38919999998</v>
      </c>
      <c r="AZ278" s="9">
        <v>356603.33720000001</v>
      </c>
      <c r="BA278" s="9">
        <v>340304.60639999999</v>
      </c>
      <c r="BB278" s="9">
        <v>320772.49160000001</v>
      </c>
      <c r="BC278" s="9">
        <v>384313.71880000003</v>
      </c>
      <c r="BD278" s="9">
        <v>74.485309999999998</v>
      </c>
      <c r="BE278" s="9">
        <v>73.229730000000004</v>
      </c>
      <c r="BF278" s="9">
        <v>71.993740000000003</v>
      </c>
      <c r="BG278" s="9">
        <v>70.964349999999996</v>
      </c>
      <c r="BH278" s="9">
        <v>70.003730000000004</v>
      </c>
      <c r="BI278" s="9">
        <v>69.033190000000005</v>
      </c>
      <c r="BJ278" s="9">
        <v>68.38785</v>
      </c>
      <c r="BK278" s="9">
        <v>68.588650000000001</v>
      </c>
      <c r="BL278" s="9">
        <v>71.149540000000002</v>
      </c>
      <c r="BM278" s="9">
        <v>75.771039999999999</v>
      </c>
      <c r="BN278" s="9">
        <v>80.688599999999994</v>
      </c>
      <c r="BO278" s="9">
        <v>85.061319999999995</v>
      </c>
      <c r="BP278" s="9">
        <v>88.389880000000005</v>
      </c>
      <c r="BQ278" s="9">
        <v>90.591729999999998</v>
      </c>
      <c r="BR278" s="9">
        <v>92.220479999999995</v>
      </c>
      <c r="BS278" s="9">
        <v>92.984999999999999</v>
      </c>
      <c r="BT278" s="9">
        <v>93.082210000000003</v>
      </c>
      <c r="BU278" s="9">
        <v>92.39049</v>
      </c>
      <c r="BV278" s="9">
        <v>91.20129</v>
      </c>
      <c r="BW278" s="9">
        <v>88.751180000000005</v>
      </c>
      <c r="BX278" s="9">
        <v>85.2256</v>
      </c>
      <c r="BY278" s="9">
        <v>81.621380000000002</v>
      </c>
      <c r="BZ278" s="9">
        <v>79.201669999999993</v>
      </c>
      <c r="CA278" s="9">
        <v>77.384159999999994</v>
      </c>
      <c r="CB278" s="9">
        <v>1295511.3129376001</v>
      </c>
      <c r="CC278" s="9">
        <v>1175107.2092848001</v>
      </c>
      <c r="CD278" s="9">
        <v>1087708.8382336001</v>
      </c>
      <c r="CE278" s="9">
        <v>939276.3360112001</v>
      </c>
      <c r="CF278" s="9">
        <v>710188.55364159995</v>
      </c>
      <c r="CG278" s="9">
        <v>499591.64046879997</v>
      </c>
      <c r="CH278" s="9">
        <v>334803.13342079998</v>
      </c>
      <c r="CI278" s="9">
        <v>341567.55343040003</v>
      </c>
      <c r="CJ278" s="9">
        <v>526269.79268159997</v>
      </c>
      <c r="CK278" s="9">
        <v>858609.65863199998</v>
      </c>
      <c r="CL278" s="9">
        <v>1336111.9981264002</v>
      </c>
      <c r="CM278" s="9">
        <v>1641880.3573919998</v>
      </c>
      <c r="CN278" s="9">
        <v>6700286.1569600003</v>
      </c>
      <c r="CO278" s="9">
        <v>6775087.818752001</v>
      </c>
      <c r="CP278" s="9">
        <v>11165580.003248001</v>
      </c>
      <c r="CQ278" s="9">
        <v>8574370.4627679996</v>
      </c>
      <c r="CR278" s="9">
        <v>8510873.2269439995</v>
      </c>
      <c r="CS278" s="9">
        <v>5062691.1587999994</v>
      </c>
      <c r="CT278" s="9">
        <v>2752985.1078399997</v>
      </c>
      <c r="CU278" s="9">
        <v>2718374.9706080002</v>
      </c>
      <c r="CV278" s="9">
        <v>1748893.853168</v>
      </c>
      <c r="CW278" s="9">
        <v>1728719.124352</v>
      </c>
      <c r="CX278" s="9">
        <v>1740852.2919040001</v>
      </c>
      <c r="CY278" s="9">
        <v>1736796.5054880001</v>
      </c>
      <c r="CZ278" s="9">
        <v>104399573.18031999</v>
      </c>
    </row>
    <row r="279" spans="1:104" x14ac:dyDescent="0.25">
      <c r="A279" s="9" t="s">
        <v>22</v>
      </c>
      <c r="B279" s="9" t="s">
        <v>20</v>
      </c>
      <c r="C279" s="9" t="s">
        <v>19</v>
      </c>
      <c r="D279" s="9">
        <v>2018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0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  <c r="BD279" s="9">
        <v>74.485309999999998</v>
      </c>
      <c r="BE279" s="9">
        <v>73.229730000000004</v>
      </c>
      <c r="BF279" s="9">
        <v>71.993740000000003</v>
      </c>
      <c r="BG279" s="9">
        <v>70.964349999999996</v>
      </c>
      <c r="BH279" s="9">
        <v>70.003730000000004</v>
      </c>
      <c r="BI279" s="9">
        <v>69.033190000000005</v>
      </c>
      <c r="BJ279" s="9">
        <v>68.38785</v>
      </c>
      <c r="BK279" s="9">
        <v>68.588650000000001</v>
      </c>
      <c r="BL279" s="9">
        <v>71.149540000000002</v>
      </c>
      <c r="BM279" s="9">
        <v>75.771039999999999</v>
      </c>
      <c r="BN279" s="9">
        <v>80.688599999999994</v>
      </c>
      <c r="BO279" s="9">
        <v>85.061319999999995</v>
      </c>
      <c r="BP279" s="9">
        <v>88.389880000000005</v>
      </c>
      <c r="BQ279" s="9">
        <v>90.591729999999998</v>
      </c>
      <c r="BR279" s="9">
        <v>92.220479999999995</v>
      </c>
      <c r="BS279" s="9">
        <v>92.984999999999999</v>
      </c>
      <c r="BT279" s="9">
        <v>93.082210000000003</v>
      </c>
      <c r="BU279" s="9">
        <v>92.39049</v>
      </c>
      <c r="BV279" s="9">
        <v>91.20129</v>
      </c>
      <c r="BW279" s="9">
        <v>88.751180000000005</v>
      </c>
      <c r="BX279" s="9">
        <v>85.2256</v>
      </c>
      <c r="BY279" s="9">
        <v>81.621380000000002</v>
      </c>
      <c r="BZ279" s="9">
        <v>79.201669999999993</v>
      </c>
      <c r="CA279" s="9">
        <v>77.384159999999994</v>
      </c>
      <c r="CB279" s="9">
        <v>0</v>
      </c>
      <c r="CC279" s="9">
        <v>0</v>
      </c>
      <c r="CD279" s="9">
        <v>0</v>
      </c>
      <c r="CE279" s="9">
        <v>0</v>
      </c>
      <c r="CF279" s="9">
        <v>0</v>
      </c>
      <c r="CG279" s="9">
        <v>0</v>
      </c>
      <c r="CH279" s="9">
        <v>0</v>
      </c>
      <c r="CI279" s="9">
        <v>0</v>
      </c>
      <c r="CJ279" s="9">
        <v>0</v>
      </c>
      <c r="CK279" s="9">
        <v>0</v>
      </c>
      <c r="CL279" s="9">
        <v>0</v>
      </c>
      <c r="CM279" s="9">
        <v>0</v>
      </c>
      <c r="CN279" s="9">
        <v>0</v>
      </c>
      <c r="CO279" s="9">
        <v>0</v>
      </c>
      <c r="CP279" s="9">
        <v>0</v>
      </c>
      <c r="CQ279" s="9">
        <v>0</v>
      </c>
      <c r="CR279" s="9">
        <v>0</v>
      </c>
      <c r="CS279" s="9">
        <v>0</v>
      </c>
      <c r="CT279" s="9">
        <v>0</v>
      </c>
      <c r="CU279" s="9">
        <v>0</v>
      </c>
      <c r="CV279" s="9">
        <v>0</v>
      </c>
      <c r="CW279" s="9">
        <v>0</v>
      </c>
      <c r="CX279" s="9">
        <v>0</v>
      </c>
      <c r="CY279" s="9">
        <v>0</v>
      </c>
      <c r="CZ279" s="9">
        <v>0</v>
      </c>
    </row>
    <row r="280" spans="1:104" x14ac:dyDescent="0.25">
      <c r="A280" s="9" t="s">
        <v>22</v>
      </c>
      <c r="B280" s="9" t="s">
        <v>20</v>
      </c>
      <c r="C280" s="9" t="s">
        <v>19</v>
      </c>
      <c r="D280" s="9">
        <v>2019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9">
        <v>0</v>
      </c>
      <c r="AR280" s="9">
        <v>0</v>
      </c>
      <c r="AS280" s="9">
        <v>0</v>
      </c>
      <c r="AT280" s="9">
        <v>0</v>
      </c>
      <c r="AU280" s="9">
        <v>0</v>
      </c>
      <c r="AV280" s="9">
        <v>0</v>
      </c>
      <c r="AW280" s="9">
        <v>0</v>
      </c>
      <c r="AX280" s="9">
        <v>0</v>
      </c>
      <c r="AY280" s="9">
        <v>0</v>
      </c>
      <c r="AZ280" s="9">
        <v>0</v>
      </c>
      <c r="BA280" s="9">
        <v>0</v>
      </c>
      <c r="BB280" s="9">
        <v>0</v>
      </c>
      <c r="BC280" s="9">
        <v>0</v>
      </c>
      <c r="BD280" s="9">
        <v>74.485309999999998</v>
      </c>
      <c r="BE280" s="9">
        <v>73.229730000000004</v>
      </c>
      <c r="BF280" s="9">
        <v>71.993740000000003</v>
      </c>
      <c r="BG280" s="9">
        <v>70.964349999999996</v>
      </c>
      <c r="BH280" s="9">
        <v>70.003730000000004</v>
      </c>
      <c r="BI280" s="9">
        <v>69.033190000000005</v>
      </c>
      <c r="BJ280" s="9">
        <v>68.38785</v>
      </c>
      <c r="BK280" s="9">
        <v>68.588650000000001</v>
      </c>
      <c r="BL280" s="9">
        <v>71.149540000000002</v>
      </c>
      <c r="BM280" s="9">
        <v>75.771039999999999</v>
      </c>
      <c r="BN280" s="9">
        <v>80.688599999999994</v>
      </c>
      <c r="BO280" s="9">
        <v>85.061319999999995</v>
      </c>
      <c r="BP280" s="9">
        <v>88.389880000000005</v>
      </c>
      <c r="BQ280" s="9">
        <v>90.591729999999998</v>
      </c>
      <c r="BR280" s="9">
        <v>92.220479999999995</v>
      </c>
      <c r="BS280" s="9">
        <v>92.984999999999999</v>
      </c>
      <c r="BT280" s="9">
        <v>93.082210000000003</v>
      </c>
      <c r="BU280" s="9">
        <v>92.39049</v>
      </c>
      <c r="BV280" s="9">
        <v>91.20129</v>
      </c>
      <c r="BW280" s="9">
        <v>88.751180000000005</v>
      </c>
      <c r="BX280" s="9">
        <v>85.2256</v>
      </c>
      <c r="BY280" s="9">
        <v>81.621380000000002</v>
      </c>
      <c r="BZ280" s="9">
        <v>79.201669999999993</v>
      </c>
      <c r="CA280" s="9">
        <v>77.384159999999994</v>
      </c>
      <c r="CB280" s="9">
        <v>0</v>
      </c>
      <c r="CC280" s="9">
        <v>0</v>
      </c>
      <c r="CD280" s="9">
        <v>0</v>
      </c>
      <c r="CE280" s="9">
        <v>0</v>
      </c>
      <c r="CF280" s="9">
        <v>0</v>
      </c>
      <c r="CG280" s="9">
        <v>0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v>0</v>
      </c>
      <c r="CN280" s="9">
        <v>0</v>
      </c>
      <c r="CO280" s="9">
        <v>0</v>
      </c>
      <c r="CP280" s="9">
        <v>0</v>
      </c>
      <c r="CQ280" s="9">
        <v>0</v>
      </c>
      <c r="CR280" s="9">
        <v>0</v>
      </c>
      <c r="CS280" s="9">
        <v>0</v>
      </c>
      <c r="CT280" s="9">
        <v>0</v>
      </c>
      <c r="CU280" s="9">
        <v>0</v>
      </c>
      <c r="CV280" s="9">
        <v>0</v>
      </c>
      <c r="CW280" s="9">
        <v>0</v>
      </c>
      <c r="CX280" s="9">
        <v>0</v>
      </c>
      <c r="CY280" s="9">
        <v>0</v>
      </c>
      <c r="CZ280" s="9">
        <v>0</v>
      </c>
    </row>
    <row r="281" spans="1:104" x14ac:dyDescent="0.25">
      <c r="A281" s="9" t="s">
        <v>22</v>
      </c>
      <c r="B281" s="9" t="s">
        <v>20</v>
      </c>
      <c r="C281" s="9" t="s">
        <v>19</v>
      </c>
      <c r="D281" s="9">
        <v>2020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0</v>
      </c>
      <c r="AV281" s="9">
        <v>0</v>
      </c>
      <c r="AW281" s="9">
        <v>0</v>
      </c>
      <c r="AX281" s="9">
        <v>0</v>
      </c>
      <c r="AY281" s="9">
        <v>0</v>
      </c>
      <c r="AZ281" s="9">
        <v>0</v>
      </c>
      <c r="BA281" s="9">
        <v>0</v>
      </c>
      <c r="BB281" s="9">
        <v>0</v>
      </c>
      <c r="BC281" s="9">
        <v>0</v>
      </c>
      <c r="BD281" s="9">
        <v>74.485309999999998</v>
      </c>
      <c r="BE281" s="9">
        <v>73.229730000000004</v>
      </c>
      <c r="BF281" s="9">
        <v>71.993740000000003</v>
      </c>
      <c r="BG281" s="9">
        <v>70.964349999999996</v>
      </c>
      <c r="BH281" s="9">
        <v>70.003730000000004</v>
      </c>
      <c r="BI281" s="9">
        <v>69.033190000000005</v>
      </c>
      <c r="BJ281" s="9">
        <v>68.38785</v>
      </c>
      <c r="BK281" s="9">
        <v>68.588650000000001</v>
      </c>
      <c r="BL281" s="9">
        <v>71.149540000000002</v>
      </c>
      <c r="BM281" s="9">
        <v>75.771039999999999</v>
      </c>
      <c r="BN281" s="9">
        <v>80.688599999999994</v>
      </c>
      <c r="BO281" s="9">
        <v>85.061319999999995</v>
      </c>
      <c r="BP281" s="9">
        <v>88.389880000000005</v>
      </c>
      <c r="BQ281" s="9">
        <v>90.591729999999998</v>
      </c>
      <c r="BR281" s="9">
        <v>92.220479999999995</v>
      </c>
      <c r="BS281" s="9">
        <v>92.984999999999999</v>
      </c>
      <c r="BT281" s="9">
        <v>93.082210000000003</v>
      </c>
      <c r="BU281" s="9">
        <v>92.39049</v>
      </c>
      <c r="BV281" s="9">
        <v>91.20129</v>
      </c>
      <c r="BW281" s="9">
        <v>88.751180000000005</v>
      </c>
      <c r="BX281" s="9">
        <v>85.2256</v>
      </c>
      <c r="BY281" s="9">
        <v>81.621380000000002</v>
      </c>
      <c r="BZ281" s="9">
        <v>79.201669999999993</v>
      </c>
      <c r="CA281" s="9">
        <v>77.384159999999994</v>
      </c>
      <c r="CB281" s="9">
        <v>0</v>
      </c>
      <c r="CC281" s="9">
        <v>0</v>
      </c>
      <c r="CD281" s="9">
        <v>0</v>
      </c>
      <c r="CE281" s="9">
        <v>0</v>
      </c>
      <c r="CF281" s="9">
        <v>0</v>
      </c>
      <c r="CG281" s="9">
        <v>0</v>
      </c>
      <c r="CH281" s="9">
        <v>0</v>
      </c>
      <c r="CI281" s="9">
        <v>0</v>
      </c>
      <c r="CJ281" s="9">
        <v>0</v>
      </c>
      <c r="CK281" s="9">
        <v>0</v>
      </c>
      <c r="CL281" s="9">
        <v>0</v>
      </c>
      <c r="CM281" s="9">
        <v>0</v>
      </c>
      <c r="CN281" s="9">
        <v>0</v>
      </c>
      <c r="CO281" s="9">
        <v>0</v>
      </c>
      <c r="CP281" s="9">
        <v>0</v>
      </c>
      <c r="CQ281" s="9">
        <v>0</v>
      </c>
      <c r="CR281" s="9">
        <v>0</v>
      </c>
      <c r="CS281" s="9">
        <v>0</v>
      </c>
      <c r="CT281" s="9">
        <v>0</v>
      </c>
      <c r="CU281" s="9">
        <v>0</v>
      </c>
      <c r="CV281" s="9">
        <v>0</v>
      </c>
      <c r="CW281" s="9">
        <v>0</v>
      </c>
      <c r="CX281" s="9">
        <v>0</v>
      </c>
      <c r="CY281" s="9">
        <v>0</v>
      </c>
      <c r="CZ281" s="9">
        <v>0</v>
      </c>
    </row>
    <row r="282" spans="1:104" x14ac:dyDescent="0.25">
      <c r="A282" s="9" t="s">
        <v>22</v>
      </c>
      <c r="B282" s="9" t="s">
        <v>20</v>
      </c>
      <c r="C282" s="9" t="s">
        <v>19</v>
      </c>
      <c r="D282" s="9">
        <v>2021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  <c r="BD282" s="9">
        <v>74.485309999999998</v>
      </c>
      <c r="BE282" s="9">
        <v>73.229730000000004</v>
      </c>
      <c r="BF282" s="9">
        <v>71.993740000000003</v>
      </c>
      <c r="BG282" s="9">
        <v>70.964349999999996</v>
      </c>
      <c r="BH282" s="9">
        <v>70.003730000000004</v>
      </c>
      <c r="BI282" s="9">
        <v>69.033190000000005</v>
      </c>
      <c r="BJ282" s="9">
        <v>68.38785</v>
      </c>
      <c r="BK282" s="9">
        <v>68.588650000000001</v>
      </c>
      <c r="BL282" s="9">
        <v>71.149540000000002</v>
      </c>
      <c r="BM282" s="9">
        <v>75.771039999999999</v>
      </c>
      <c r="BN282" s="9">
        <v>80.688599999999994</v>
      </c>
      <c r="BO282" s="9">
        <v>85.061319999999995</v>
      </c>
      <c r="BP282" s="9">
        <v>88.389880000000005</v>
      </c>
      <c r="BQ282" s="9">
        <v>90.591729999999998</v>
      </c>
      <c r="BR282" s="9">
        <v>92.220479999999995</v>
      </c>
      <c r="BS282" s="9">
        <v>92.984999999999999</v>
      </c>
      <c r="BT282" s="9">
        <v>93.082210000000003</v>
      </c>
      <c r="BU282" s="9">
        <v>92.39049</v>
      </c>
      <c r="BV282" s="9">
        <v>91.20129</v>
      </c>
      <c r="BW282" s="9">
        <v>88.751180000000005</v>
      </c>
      <c r="BX282" s="9">
        <v>85.2256</v>
      </c>
      <c r="BY282" s="9">
        <v>81.621380000000002</v>
      </c>
      <c r="BZ282" s="9">
        <v>79.201669999999993</v>
      </c>
      <c r="CA282" s="9">
        <v>77.384159999999994</v>
      </c>
      <c r="CB282" s="9">
        <v>0</v>
      </c>
      <c r="CC282" s="9">
        <v>0</v>
      </c>
      <c r="CD282" s="9">
        <v>0</v>
      </c>
      <c r="CE282" s="9">
        <v>0</v>
      </c>
      <c r="CF282" s="9">
        <v>0</v>
      </c>
      <c r="CG282" s="9">
        <v>0</v>
      </c>
      <c r="CH282" s="9">
        <v>0</v>
      </c>
      <c r="CI282" s="9">
        <v>0</v>
      </c>
      <c r="CJ282" s="9">
        <v>0</v>
      </c>
      <c r="CK282" s="9">
        <v>0</v>
      </c>
      <c r="CL282" s="9">
        <v>0</v>
      </c>
      <c r="CM282" s="9">
        <v>0</v>
      </c>
      <c r="CN282" s="9">
        <v>0</v>
      </c>
      <c r="CO282" s="9">
        <v>0</v>
      </c>
      <c r="CP282" s="9">
        <v>0</v>
      </c>
      <c r="CQ282" s="9">
        <v>0</v>
      </c>
      <c r="CR282" s="9">
        <v>0</v>
      </c>
      <c r="CS282" s="9">
        <v>0</v>
      </c>
      <c r="CT282" s="9">
        <v>0</v>
      </c>
      <c r="CU282" s="9">
        <v>0</v>
      </c>
      <c r="CV282" s="9">
        <v>0</v>
      </c>
      <c r="CW282" s="9">
        <v>0</v>
      </c>
      <c r="CX282" s="9">
        <v>0</v>
      </c>
      <c r="CY282" s="9">
        <v>0</v>
      </c>
      <c r="CZ282" s="9">
        <v>0</v>
      </c>
    </row>
    <row r="283" spans="1:104" x14ac:dyDescent="0.25">
      <c r="A283" s="9" t="s">
        <v>22</v>
      </c>
      <c r="B283" s="9" t="s">
        <v>20</v>
      </c>
      <c r="C283" s="9" t="s">
        <v>19</v>
      </c>
      <c r="D283" s="9">
        <v>2022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9">
        <v>0</v>
      </c>
      <c r="AW283" s="9">
        <v>0</v>
      </c>
      <c r="AX283" s="9">
        <v>0</v>
      </c>
      <c r="AY283" s="9">
        <v>0</v>
      </c>
      <c r="AZ283" s="9">
        <v>0</v>
      </c>
      <c r="BA283" s="9">
        <v>0</v>
      </c>
      <c r="BB283" s="9">
        <v>0</v>
      </c>
      <c r="BC283" s="9">
        <v>0</v>
      </c>
      <c r="BD283" s="9">
        <v>74.485309999999998</v>
      </c>
      <c r="BE283" s="9">
        <v>73.229730000000004</v>
      </c>
      <c r="BF283" s="9">
        <v>71.993740000000003</v>
      </c>
      <c r="BG283" s="9">
        <v>70.964349999999996</v>
      </c>
      <c r="BH283" s="9">
        <v>70.003730000000004</v>
      </c>
      <c r="BI283" s="9">
        <v>69.033190000000005</v>
      </c>
      <c r="BJ283" s="9">
        <v>68.38785</v>
      </c>
      <c r="BK283" s="9">
        <v>68.588650000000001</v>
      </c>
      <c r="BL283" s="9">
        <v>71.149540000000002</v>
      </c>
      <c r="BM283" s="9">
        <v>75.771039999999999</v>
      </c>
      <c r="BN283" s="9">
        <v>80.688599999999994</v>
      </c>
      <c r="BO283" s="9">
        <v>85.061319999999995</v>
      </c>
      <c r="BP283" s="9">
        <v>88.389880000000005</v>
      </c>
      <c r="BQ283" s="9">
        <v>90.591729999999998</v>
      </c>
      <c r="BR283" s="9">
        <v>92.220479999999995</v>
      </c>
      <c r="BS283" s="9">
        <v>92.984999999999999</v>
      </c>
      <c r="BT283" s="9">
        <v>93.082210000000003</v>
      </c>
      <c r="BU283" s="9">
        <v>92.39049</v>
      </c>
      <c r="BV283" s="9">
        <v>91.20129</v>
      </c>
      <c r="BW283" s="9">
        <v>88.751180000000005</v>
      </c>
      <c r="BX283" s="9">
        <v>85.2256</v>
      </c>
      <c r="BY283" s="9">
        <v>81.621380000000002</v>
      </c>
      <c r="BZ283" s="9">
        <v>79.201669999999993</v>
      </c>
      <c r="CA283" s="9">
        <v>77.384159999999994</v>
      </c>
      <c r="CB283" s="9">
        <v>0</v>
      </c>
      <c r="CC283" s="9">
        <v>0</v>
      </c>
      <c r="CD283" s="9">
        <v>0</v>
      </c>
      <c r="CE283" s="9">
        <v>0</v>
      </c>
      <c r="CF283" s="9">
        <v>0</v>
      </c>
      <c r="CG283" s="9">
        <v>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v>0</v>
      </c>
      <c r="CN283" s="9">
        <v>0</v>
      </c>
      <c r="CO283" s="9">
        <v>0</v>
      </c>
      <c r="CP283" s="9">
        <v>0</v>
      </c>
      <c r="CQ283" s="9">
        <v>0</v>
      </c>
      <c r="CR283" s="9">
        <v>0</v>
      </c>
      <c r="CS283" s="9">
        <v>0</v>
      </c>
      <c r="CT283" s="9">
        <v>0</v>
      </c>
      <c r="CU283" s="9">
        <v>0</v>
      </c>
      <c r="CV283" s="9">
        <v>0</v>
      </c>
      <c r="CW283" s="9">
        <v>0</v>
      </c>
      <c r="CX283" s="9">
        <v>0</v>
      </c>
      <c r="CY283" s="9">
        <v>0</v>
      </c>
      <c r="CZ283" s="9">
        <v>0</v>
      </c>
    </row>
    <row r="284" spans="1:104" x14ac:dyDescent="0.25">
      <c r="A284" s="9" t="s">
        <v>22</v>
      </c>
      <c r="B284" s="9" t="s">
        <v>20</v>
      </c>
      <c r="C284" s="9" t="s">
        <v>19</v>
      </c>
      <c r="D284" s="9">
        <v>2023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9">
        <v>0</v>
      </c>
      <c r="AR284" s="9">
        <v>0</v>
      </c>
      <c r="AS284" s="9">
        <v>0</v>
      </c>
      <c r="AT284" s="9">
        <v>0</v>
      </c>
      <c r="AU284" s="9">
        <v>0</v>
      </c>
      <c r="AV284" s="9">
        <v>0</v>
      </c>
      <c r="AW284" s="9">
        <v>0</v>
      </c>
      <c r="AX284" s="9">
        <v>0</v>
      </c>
      <c r="AY284" s="9">
        <v>0</v>
      </c>
      <c r="AZ284" s="9">
        <v>0</v>
      </c>
      <c r="BA284" s="9">
        <v>0</v>
      </c>
      <c r="BB284" s="9">
        <v>0</v>
      </c>
      <c r="BC284" s="9">
        <v>0</v>
      </c>
      <c r="BD284" s="9">
        <v>74.485309999999998</v>
      </c>
      <c r="BE284" s="9">
        <v>73.229730000000004</v>
      </c>
      <c r="BF284" s="9">
        <v>71.993740000000003</v>
      </c>
      <c r="BG284" s="9">
        <v>70.964349999999996</v>
      </c>
      <c r="BH284" s="9">
        <v>70.003730000000004</v>
      </c>
      <c r="BI284" s="9">
        <v>69.033190000000005</v>
      </c>
      <c r="BJ284" s="9">
        <v>68.38785</v>
      </c>
      <c r="BK284" s="9">
        <v>68.588650000000001</v>
      </c>
      <c r="BL284" s="9">
        <v>71.149540000000002</v>
      </c>
      <c r="BM284" s="9">
        <v>75.771039999999999</v>
      </c>
      <c r="BN284" s="9">
        <v>80.688599999999994</v>
      </c>
      <c r="BO284" s="9">
        <v>85.061319999999995</v>
      </c>
      <c r="BP284" s="9">
        <v>88.389880000000005</v>
      </c>
      <c r="BQ284" s="9">
        <v>90.591729999999998</v>
      </c>
      <c r="BR284" s="9">
        <v>92.220479999999995</v>
      </c>
      <c r="BS284" s="9">
        <v>92.984999999999999</v>
      </c>
      <c r="BT284" s="9">
        <v>93.082210000000003</v>
      </c>
      <c r="BU284" s="9">
        <v>92.39049</v>
      </c>
      <c r="BV284" s="9">
        <v>91.20129</v>
      </c>
      <c r="BW284" s="9">
        <v>88.751180000000005</v>
      </c>
      <c r="BX284" s="9">
        <v>85.2256</v>
      </c>
      <c r="BY284" s="9">
        <v>81.621380000000002</v>
      </c>
      <c r="BZ284" s="9">
        <v>79.201669999999993</v>
      </c>
      <c r="CA284" s="9">
        <v>77.384159999999994</v>
      </c>
      <c r="CB284" s="9">
        <v>0</v>
      </c>
      <c r="CC284" s="9">
        <v>0</v>
      </c>
      <c r="CD284" s="9">
        <v>0</v>
      </c>
      <c r="CE284" s="9">
        <v>0</v>
      </c>
      <c r="CF284" s="9">
        <v>0</v>
      </c>
      <c r="CG284" s="9">
        <v>0</v>
      </c>
      <c r="CH284" s="9">
        <v>0</v>
      </c>
      <c r="CI284" s="9">
        <v>0</v>
      </c>
      <c r="CJ284" s="9">
        <v>0</v>
      </c>
      <c r="CK284" s="9">
        <v>0</v>
      </c>
      <c r="CL284" s="9">
        <v>0</v>
      </c>
      <c r="CM284" s="9">
        <v>0</v>
      </c>
      <c r="CN284" s="9">
        <v>0</v>
      </c>
      <c r="CO284" s="9">
        <v>0</v>
      </c>
      <c r="CP284" s="9">
        <v>0</v>
      </c>
      <c r="CQ284" s="9">
        <v>0</v>
      </c>
      <c r="CR284" s="9">
        <v>0</v>
      </c>
      <c r="CS284" s="9">
        <v>0</v>
      </c>
      <c r="CT284" s="9">
        <v>0</v>
      </c>
      <c r="CU284" s="9">
        <v>0</v>
      </c>
      <c r="CV284" s="9">
        <v>0</v>
      </c>
      <c r="CW284" s="9">
        <v>0</v>
      </c>
      <c r="CX284" s="9">
        <v>0</v>
      </c>
      <c r="CY284" s="9">
        <v>0</v>
      </c>
      <c r="CZ284" s="9">
        <v>0</v>
      </c>
    </row>
    <row r="285" spans="1:104" x14ac:dyDescent="0.25">
      <c r="A285" s="9" t="s">
        <v>22</v>
      </c>
      <c r="B285" s="9" t="s">
        <v>20</v>
      </c>
      <c r="C285" s="9" t="s">
        <v>19</v>
      </c>
      <c r="D285" s="9">
        <v>2024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9">
        <v>0</v>
      </c>
      <c r="AW285" s="9">
        <v>0</v>
      </c>
      <c r="AX285" s="9">
        <v>0</v>
      </c>
      <c r="AY285" s="9">
        <v>0</v>
      </c>
      <c r="AZ285" s="9">
        <v>0</v>
      </c>
      <c r="BA285" s="9">
        <v>0</v>
      </c>
      <c r="BB285" s="9">
        <v>0</v>
      </c>
      <c r="BC285" s="9">
        <v>0</v>
      </c>
      <c r="BD285" s="9">
        <v>74.485309999999998</v>
      </c>
      <c r="BE285" s="9">
        <v>73.229730000000004</v>
      </c>
      <c r="BF285" s="9">
        <v>71.993740000000003</v>
      </c>
      <c r="BG285" s="9">
        <v>70.964349999999996</v>
      </c>
      <c r="BH285" s="9">
        <v>70.003730000000004</v>
      </c>
      <c r="BI285" s="9">
        <v>69.033190000000005</v>
      </c>
      <c r="BJ285" s="9">
        <v>68.38785</v>
      </c>
      <c r="BK285" s="9">
        <v>68.588650000000001</v>
      </c>
      <c r="BL285" s="9">
        <v>71.149540000000002</v>
      </c>
      <c r="BM285" s="9">
        <v>75.771039999999999</v>
      </c>
      <c r="BN285" s="9">
        <v>80.688599999999994</v>
      </c>
      <c r="BO285" s="9">
        <v>85.061319999999995</v>
      </c>
      <c r="BP285" s="9">
        <v>88.389880000000005</v>
      </c>
      <c r="BQ285" s="9">
        <v>90.591729999999998</v>
      </c>
      <c r="BR285" s="9">
        <v>92.220479999999995</v>
      </c>
      <c r="BS285" s="9">
        <v>92.984999999999999</v>
      </c>
      <c r="BT285" s="9">
        <v>93.082210000000003</v>
      </c>
      <c r="BU285" s="9">
        <v>92.39049</v>
      </c>
      <c r="BV285" s="9">
        <v>91.20129</v>
      </c>
      <c r="BW285" s="9">
        <v>88.751180000000005</v>
      </c>
      <c r="BX285" s="9">
        <v>85.2256</v>
      </c>
      <c r="BY285" s="9">
        <v>81.621380000000002</v>
      </c>
      <c r="BZ285" s="9">
        <v>79.201669999999993</v>
      </c>
      <c r="CA285" s="9">
        <v>77.384159999999994</v>
      </c>
      <c r="CB285" s="9">
        <v>0</v>
      </c>
      <c r="CC285" s="9">
        <v>0</v>
      </c>
      <c r="CD285" s="9">
        <v>0</v>
      </c>
      <c r="CE285" s="9">
        <v>0</v>
      </c>
      <c r="CF285" s="9">
        <v>0</v>
      </c>
      <c r="CG285" s="9">
        <v>0</v>
      </c>
      <c r="CH285" s="9">
        <v>0</v>
      </c>
      <c r="CI285" s="9">
        <v>0</v>
      </c>
      <c r="CJ285" s="9">
        <v>0</v>
      </c>
      <c r="CK285" s="9">
        <v>0</v>
      </c>
      <c r="CL285" s="9">
        <v>0</v>
      </c>
      <c r="CM285" s="9">
        <v>0</v>
      </c>
      <c r="CN285" s="9">
        <v>0</v>
      </c>
      <c r="CO285" s="9">
        <v>0</v>
      </c>
      <c r="CP285" s="9">
        <v>0</v>
      </c>
      <c r="CQ285" s="9">
        <v>0</v>
      </c>
      <c r="CR285" s="9">
        <v>0</v>
      </c>
      <c r="CS285" s="9">
        <v>0</v>
      </c>
      <c r="CT285" s="9">
        <v>0</v>
      </c>
      <c r="CU285" s="9">
        <v>0</v>
      </c>
      <c r="CV285" s="9">
        <v>0</v>
      </c>
      <c r="CW285" s="9">
        <v>0</v>
      </c>
      <c r="CX285" s="9">
        <v>0</v>
      </c>
      <c r="CY285" s="9">
        <v>0</v>
      </c>
      <c r="CZ285" s="9">
        <v>0</v>
      </c>
    </row>
    <row r="286" spans="1:104" x14ac:dyDescent="0.25">
      <c r="A286" s="9" t="s">
        <v>22</v>
      </c>
      <c r="B286" s="9" t="s">
        <v>20</v>
      </c>
      <c r="C286" s="9" t="s">
        <v>19</v>
      </c>
      <c r="D286" s="9">
        <v>2025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  <c r="BD286" s="9">
        <v>74.485309999999998</v>
      </c>
      <c r="BE286" s="9">
        <v>73.229730000000004</v>
      </c>
      <c r="BF286" s="9">
        <v>71.993740000000003</v>
      </c>
      <c r="BG286" s="9">
        <v>70.964349999999996</v>
      </c>
      <c r="BH286" s="9">
        <v>70.003730000000004</v>
      </c>
      <c r="BI286" s="9">
        <v>69.033190000000005</v>
      </c>
      <c r="BJ286" s="9">
        <v>68.38785</v>
      </c>
      <c r="BK286" s="9">
        <v>68.588650000000001</v>
      </c>
      <c r="BL286" s="9">
        <v>71.149540000000002</v>
      </c>
      <c r="BM286" s="9">
        <v>75.771039999999999</v>
      </c>
      <c r="BN286" s="9">
        <v>80.688599999999994</v>
      </c>
      <c r="BO286" s="9">
        <v>85.061319999999995</v>
      </c>
      <c r="BP286" s="9">
        <v>88.389880000000005</v>
      </c>
      <c r="BQ286" s="9">
        <v>90.591729999999998</v>
      </c>
      <c r="BR286" s="9">
        <v>92.220479999999995</v>
      </c>
      <c r="BS286" s="9">
        <v>92.984999999999999</v>
      </c>
      <c r="BT286" s="9">
        <v>93.082210000000003</v>
      </c>
      <c r="BU286" s="9">
        <v>92.39049</v>
      </c>
      <c r="BV286" s="9">
        <v>91.20129</v>
      </c>
      <c r="BW286" s="9">
        <v>88.751180000000005</v>
      </c>
      <c r="BX286" s="9">
        <v>85.2256</v>
      </c>
      <c r="BY286" s="9">
        <v>81.621380000000002</v>
      </c>
      <c r="BZ286" s="9">
        <v>79.201669999999993</v>
      </c>
      <c r="CA286" s="9">
        <v>77.384159999999994</v>
      </c>
      <c r="CB286" s="9">
        <v>0</v>
      </c>
      <c r="CC286" s="9">
        <v>0</v>
      </c>
      <c r="CD286" s="9">
        <v>0</v>
      </c>
      <c r="CE286" s="9">
        <v>0</v>
      </c>
      <c r="CF286" s="9">
        <v>0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v>0</v>
      </c>
      <c r="CN286" s="9">
        <v>0</v>
      </c>
      <c r="CO286" s="9">
        <v>0</v>
      </c>
      <c r="CP286" s="9">
        <v>0</v>
      </c>
      <c r="CQ286" s="9">
        <v>0</v>
      </c>
      <c r="CR286" s="9">
        <v>0</v>
      </c>
      <c r="CS286" s="9">
        <v>0</v>
      </c>
      <c r="CT286" s="9">
        <v>0</v>
      </c>
      <c r="CU286" s="9">
        <v>0</v>
      </c>
      <c r="CV286" s="9">
        <v>0</v>
      </c>
      <c r="CW286" s="9">
        <v>0</v>
      </c>
      <c r="CX286" s="9">
        <v>0</v>
      </c>
      <c r="CY286" s="9">
        <v>0</v>
      </c>
      <c r="CZ286" s="9">
        <v>0</v>
      </c>
    </row>
    <row r="287" spans="1:104" x14ac:dyDescent="0.25">
      <c r="A287" s="9" t="s">
        <v>22</v>
      </c>
      <c r="B287" s="9" t="s">
        <v>20</v>
      </c>
      <c r="C287" s="9" t="s">
        <v>19</v>
      </c>
      <c r="D287" s="9">
        <v>2026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9">
        <v>0</v>
      </c>
      <c r="AR287" s="9">
        <v>0</v>
      </c>
      <c r="AS287" s="9">
        <v>0</v>
      </c>
      <c r="AT287" s="9">
        <v>0</v>
      </c>
      <c r="AU287" s="9">
        <v>0</v>
      </c>
      <c r="AV287" s="9">
        <v>0</v>
      </c>
      <c r="AW287" s="9">
        <v>0</v>
      </c>
      <c r="AX287" s="9">
        <v>0</v>
      </c>
      <c r="AY287" s="9">
        <v>0</v>
      </c>
      <c r="AZ287" s="9">
        <v>0</v>
      </c>
      <c r="BA287" s="9">
        <v>0</v>
      </c>
      <c r="BB287" s="9">
        <v>0</v>
      </c>
      <c r="BC287" s="9">
        <v>0</v>
      </c>
      <c r="BD287" s="9">
        <v>74.485309999999998</v>
      </c>
      <c r="BE287" s="9">
        <v>73.229730000000004</v>
      </c>
      <c r="BF287" s="9">
        <v>71.993740000000003</v>
      </c>
      <c r="BG287" s="9">
        <v>70.964349999999996</v>
      </c>
      <c r="BH287" s="9">
        <v>70.003730000000004</v>
      </c>
      <c r="BI287" s="9">
        <v>69.033190000000005</v>
      </c>
      <c r="BJ287" s="9">
        <v>68.38785</v>
      </c>
      <c r="BK287" s="9">
        <v>68.588650000000001</v>
      </c>
      <c r="BL287" s="9">
        <v>71.149540000000002</v>
      </c>
      <c r="BM287" s="9">
        <v>75.771039999999999</v>
      </c>
      <c r="BN287" s="9">
        <v>80.688599999999994</v>
      </c>
      <c r="BO287" s="9">
        <v>85.061319999999995</v>
      </c>
      <c r="BP287" s="9">
        <v>88.389880000000005</v>
      </c>
      <c r="BQ287" s="9">
        <v>90.591729999999998</v>
      </c>
      <c r="BR287" s="9">
        <v>92.220479999999995</v>
      </c>
      <c r="BS287" s="9">
        <v>92.984999999999999</v>
      </c>
      <c r="BT287" s="9">
        <v>93.082210000000003</v>
      </c>
      <c r="BU287" s="9">
        <v>92.39049</v>
      </c>
      <c r="BV287" s="9">
        <v>91.20129</v>
      </c>
      <c r="BW287" s="9">
        <v>88.751180000000005</v>
      </c>
      <c r="BX287" s="9">
        <v>85.2256</v>
      </c>
      <c r="BY287" s="9">
        <v>81.621380000000002</v>
      </c>
      <c r="BZ287" s="9">
        <v>79.201669999999993</v>
      </c>
      <c r="CA287" s="9">
        <v>77.384159999999994</v>
      </c>
      <c r="CB287" s="9">
        <v>0</v>
      </c>
      <c r="CC287" s="9">
        <v>0</v>
      </c>
      <c r="CD287" s="9">
        <v>0</v>
      </c>
      <c r="CE287" s="9">
        <v>0</v>
      </c>
      <c r="CF287" s="9">
        <v>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v>0</v>
      </c>
      <c r="CN287" s="9">
        <v>0</v>
      </c>
      <c r="CO287" s="9">
        <v>0</v>
      </c>
      <c r="CP287" s="9">
        <v>0</v>
      </c>
      <c r="CQ287" s="9">
        <v>0</v>
      </c>
      <c r="CR287" s="9">
        <v>0</v>
      </c>
      <c r="CS287" s="9">
        <v>0</v>
      </c>
      <c r="CT287" s="9">
        <v>0</v>
      </c>
      <c r="CU287" s="9">
        <v>0</v>
      </c>
      <c r="CV287" s="9">
        <v>0</v>
      </c>
      <c r="CW287" s="9">
        <v>0</v>
      </c>
      <c r="CX287" s="9">
        <v>0</v>
      </c>
      <c r="CY287" s="9">
        <v>0</v>
      </c>
      <c r="CZ287" s="9">
        <v>0</v>
      </c>
    </row>
    <row r="288" spans="1:104" x14ac:dyDescent="0.25">
      <c r="A288" s="9" t="s">
        <v>22</v>
      </c>
      <c r="B288" s="9" t="s">
        <v>151</v>
      </c>
      <c r="C288" s="9" t="s">
        <v>150</v>
      </c>
      <c r="D288" s="9">
        <v>2016</v>
      </c>
      <c r="E288" s="9">
        <v>1</v>
      </c>
      <c r="F288" s="9">
        <v>223707.29919999998</v>
      </c>
      <c r="G288" s="9">
        <v>220150.3216</v>
      </c>
      <c r="H288" s="9">
        <v>218503.26080000002</v>
      </c>
      <c r="I288" s="9">
        <v>217966.95800000001</v>
      </c>
      <c r="J288" s="9">
        <v>227738.05560000002</v>
      </c>
      <c r="K288" s="9">
        <v>241632.16439999998</v>
      </c>
      <c r="L288" s="9">
        <v>263620.962</v>
      </c>
      <c r="M288" s="9">
        <v>270091.55800000002</v>
      </c>
      <c r="N288" s="9">
        <v>281603.63</v>
      </c>
      <c r="O288" s="9">
        <v>288781.25760000001</v>
      </c>
      <c r="P288" s="9">
        <v>293591.01199999999</v>
      </c>
      <c r="Q288" s="9">
        <v>299395.40840000001</v>
      </c>
      <c r="R288" s="9">
        <v>298533.72560000001</v>
      </c>
      <c r="S288" s="9">
        <v>291992.18400000001</v>
      </c>
      <c r="T288" s="9">
        <v>294738.77400000003</v>
      </c>
      <c r="U288" s="9">
        <v>279857.29639999999</v>
      </c>
      <c r="V288" s="9">
        <v>210019.77479999998</v>
      </c>
      <c r="W288" s="9">
        <v>188004.3088</v>
      </c>
      <c r="X288" s="9">
        <v>197008.02000000002</v>
      </c>
      <c r="Y288" s="9">
        <v>208711.492</v>
      </c>
      <c r="Z288" s="9">
        <v>207914.5024</v>
      </c>
      <c r="AA288" s="9">
        <v>248674.91880000001</v>
      </c>
      <c r="AB288" s="9">
        <v>252302.33159999998</v>
      </c>
      <c r="AC288" s="9">
        <v>236084.24400000001</v>
      </c>
      <c r="AD288" s="9">
        <v>197902.36840000001</v>
      </c>
      <c r="AE288" s="9">
        <v>225681.90920000002</v>
      </c>
      <c r="AF288" s="9">
        <v>222686.75439999998</v>
      </c>
      <c r="AG288" s="9">
        <v>221057.43000000002</v>
      </c>
      <c r="AH288" s="9">
        <v>221622.1876</v>
      </c>
      <c r="AI288" s="9">
        <v>228917.33479999998</v>
      </c>
      <c r="AJ288" s="9">
        <v>242210.7028</v>
      </c>
      <c r="AK288" s="9">
        <v>263912.78320000001</v>
      </c>
      <c r="AL288" s="9">
        <v>271346.12119999999</v>
      </c>
      <c r="AM288" s="9">
        <v>282533.57880000002</v>
      </c>
      <c r="AN288" s="9">
        <v>284887.28839999996</v>
      </c>
      <c r="AO288" s="9">
        <v>289065.80560000002</v>
      </c>
      <c r="AP288" s="9">
        <v>289780.87599999999</v>
      </c>
      <c r="AQ288" s="9">
        <v>289758.16320000001</v>
      </c>
      <c r="AR288" s="9">
        <v>289621.88640000002</v>
      </c>
      <c r="AS288" s="9">
        <v>286921.36000000004</v>
      </c>
      <c r="AT288" s="9">
        <v>289531.41800000001</v>
      </c>
      <c r="AU288" s="9">
        <v>285561.39919999999</v>
      </c>
      <c r="AV288" s="9">
        <v>283393.60279999999</v>
      </c>
      <c r="AW288" s="9">
        <v>280092.4632</v>
      </c>
      <c r="AX288" s="9">
        <v>284137.6384</v>
      </c>
      <c r="AY288" s="9">
        <v>279157.92080000002</v>
      </c>
      <c r="AZ288" s="9">
        <v>274754.82760000002</v>
      </c>
      <c r="BA288" s="9">
        <v>253724.56120000003</v>
      </c>
      <c r="BB288" s="9">
        <v>237883.91439999998</v>
      </c>
      <c r="BC288" s="9">
        <v>281589.72159999999</v>
      </c>
      <c r="BD288" s="9">
        <v>43.712299999999999</v>
      </c>
      <c r="BE288" s="9">
        <v>42.857399999999998</v>
      </c>
      <c r="BF288" s="9">
        <v>42.085459999999998</v>
      </c>
      <c r="BG288" s="9">
        <v>41.487760000000002</v>
      </c>
      <c r="BH288" s="9">
        <v>41.349310000000003</v>
      </c>
      <c r="BI288" s="9">
        <v>40.970010000000002</v>
      </c>
      <c r="BJ288" s="9">
        <v>40.547899999999998</v>
      </c>
      <c r="BK288" s="9">
        <v>40.327330000000003</v>
      </c>
      <c r="BL288" s="9">
        <v>40.698050000000002</v>
      </c>
      <c r="BM288" s="9">
        <v>42.703319999999998</v>
      </c>
      <c r="BN288" s="9">
        <v>45.270380000000003</v>
      </c>
      <c r="BO288" s="9">
        <v>47.564830000000001</v>
      </c>
      <c r="BP288" s="9">
        <v>49.547449999999998</v>
      </c>
      <c r="BQ288" s="9">
        <v>50.443049999999999</v>
      </c>
      <c r="BR288" s="9">
        <v>50.966479999999997</v>
      </c>
      <c r="BS288" s="9">
        <v>50.907760000000003</v>
      </c>
      <c r="BT288" s="9">
        <v>50.066330000000001</v>
      </c>
      <c r="BU288" s="9">
        <v>48.836019999999998</v>
      </c>
      <c r="BV288" s="9">
        <v>46.759540000000001</v>
      </c>
      <c r="BW288" s="9">
        <v>45.240810000000003</v>
      </c>
      <c r="BX288" s="9">
        <v>44.148710000000001</v>
      </c>
      <c r="BY288" s="9">
        <v>43.327379999999998</v>
      </c>
      <c r="BZ288" s="9">
        <v>42.580959999999997</v>
      </c>
      <c r="CA288" s="9">
        <v>41.876910000000002</v>
      </c>
      <c r="CB288" s="9">
        <v>5215648.5249439999</v>
      </c>
      <c r="CC288" s="9">
        <v>4783874.1596799996</v>
      </c>
      <c r="CD288" s="9">
        <v>4342809.4221600005</v>
      </c>
      <c r="CE288" s="9">
        <v>3549063.853104</v>
      </c>
      <c r="CF288" s="9">
        <v>2616920.067696</v>
      </c>
      <c r="CG288" s="9">
        <v>1855181.1824480002</v>
      </c>
      <c r="CH288" s="9">
        <v>1207982.6878064</v>
      </c>
      <c r="CI288" s="9">
        <v>1194079.5301247998</v>
      </c>
      <c r="CJ288" s="9">
        <v>1921036.01712</v>
      </c>
      <c r="CK288" s="9">
        <v>3351276.2889760002</v>
      </c>
      <c r="CL288" s="9">
        <v>5502277.5125119993</v>
      </c>
      <c r="CM288" s="9">
        <v>6352219.5762080001</v>
      </c>
      <c r="CN288" s="9">
        <v>7234985.6680640001</v>
      </c>
      <c r="CO288" s="9">
        <v>10943474.002384</v>
      </c>
      <c r="CP288" s="9">
        <v>13735204.814495999</v>
      </c>
      <c r="CQ288" s="9">
        <v>7748417.9442560002</v>
      </c>
      <c r="CR288" s="9">
        <v>8294517.9437120007</v>
      </c>
      <c r="CS288" s="9">
        <v>14088652.516928002</v>
      </c>
      <c r="CT288" s="9">
        <v>14382919.278112</v>
      </c>
      <c r="CU288" s="9">
        <v>11942340.440272</v>
      </c>
      <c r="CV288" s="9">
        <v>10182016.791584</v>
      </c>
      <c r="CW288" s="9">
        <v>10112011.736288</v>
      </c>
      <c r="CX288" s="9">
        <v>7183992.8239200003</v>
      </c>
      <c r="CY288" s="9">
        <v>7251736.3427520003</v>
      </c>
      <c r="CZ288" s="9">
        <v>34871378.071199998</v>
      </c>
    </row>
    <row r="289" spans="1:104" x14ac:dyDescent="0.25">
      <c r="A289" s="9" t="s">
        <v>22</v>
      </c>
      <c r="B289" s="9" t="s">
        <v>151</v>
      </c>
      <c r="C289" s="9" t="s">
        <v>150</v>
      </c>
      <c r="D289" s="9">
        <v>2016</v>
      </c>
      <c r="E289" s="9">
        <v>2</v>
      </c>
      <c r="F289" s="9">
        <v>232868.85159999999</v>
      </c>
      <c r="G289" s="9">
        <v>228809.76800000001</v>
      </c>
      <c r="H289" s="9">
        <v>226703.34720000002</v>
      </c>
      <c r="I289" s="9">
        <v>226238.628</v>
      </c>
      <c r="J289" s="9">
        <v>235644.024</v>
      </c>
      <c r="K289" s="9">
        <v>249196.1648</v>
      </c>
      <c r="L289" s="9">
        <v>270694.46799999999</v>
      </c>
      <c r="M289" s="9">
        <v>278232.56560000003</v>
      </c>
      <c r="N289" s="9">
        <v>292397.31400000001</v>
      </c>
      <c r="O289" s="9">
        <v>302090.06520000001</v>
      </c>
      <c r="P289" s="9">
        <v>308958.00760000001</v>
      </c>
      <c r="Q289" s="9">
        <v>316269.23240000004</v>
      </c>
      <c r="R289" s="9">
        <v>316086.63680000004</v>
      </c>
      <c r="S289" s="9">
        <v>310467.26040000003</v>
      </c>
      <c r="T289" s="9">
        <v>314289.64600000001</v>
      </c>
      <c r="U289" s="9">
        <v>298584.51040000003</v>
      </c>
      <c r="V289" s="9">
        <v>230921.80319999999</v>
      </c>
      <c r="W289" s="9">
        <v>209129.7648</v>
      </c>
      <c r="X289" s="9">
        <v>218853.01240000001</v>
      </c>
      <c r="Y289" s="9">
        <v>226251.64319999999</v>
      </c>
      <c r="Z289" s="9">
        <v>226346.19480000003</v>
      </c>
      <c r="AA289" s="9">
        <v>265576.30440000002</v>
      </c>
      <c r="AB289" s="9">
        <v>264121.15399999998</v>
      </c>
      <c r="AC289" s="9">
        <v>247082.726</v>
      </c>
      <c r="AD289" s="9">
        <v>218503.516</v>
      </c>
      <c r="AE289" s="9">
        <v>234842.05800000002</v>
      </c>
      <c r="AF289" s="9">
        <v>231344.2868</v>
      </c>
      <c r="AG289" s="9">
        <v>229255.60239999997</v>
      </c>
      <c r="AH289" s="9">
        <v>229891.05040000001</v>
      </c>
      <c r="AI289" s="9">
        <v>236822.41</v>
      </c>
      <c r="AJ289" s="9">
        <v>249774.3204</v>
      </c>
      <c r="AK289" s="9">
        <v>270986.03399999999</v>
      </c>
      <c r="AL289" s="9">
        <v>279486.10800000001</v>
      </c>
      <c r="AM289" s="9">
        <v>293326.62479999999</v>
      </c>
      <c r="AN289" s="9">
        <v>298199.03080000001</v>
      </c>
      <c r="AO289" s="9">
        <v>304436.1188</v>
      </c>
      <c r="AP289" s="9">
        <v>306661.8456</v>
      </c>
      <c r="AQ289" s="9">
        <v>307317.58199999999</v>
      </c>
      <c r="AR289" s="9">
        <v>308098.74920000002</v>
      </c>
      <c r="AS289" s="9">
        <v>306477.97399999999</v>
      </c>
      <c r="AT289" s="9">
        <v>308251.35879999999</v>
      </c>
      <c r="AU289" s="9">
        <v>306407.28360000002</v>
      </c>
      <c r="AV289" s="9">
        <v>304448.11319999996</v>
      </c>
      <c r="AW289" s="9">
        <v>301875.6972</v>
      </c>
      <c r="AX289" s="9">
        <v>301621.64559999999</v>
      </c>
      <c r="AY289" s="9">
        <v>297536.65919999999</v>
      </c>
      <c r="AZ289" s="9">
        <v>291636.81799999997</v>
      </c>
      <c r="BA289" s="9">
        <v>265542.2352</v>
      </c>
      <c r="BB289" s="9">
        <v>248880.99280000001</v>
      </c>
      <c r="BC289" s="9">
        <v>302128.728</v>
      </c>
      <c r="BD289" s="9">
        <v>50.34113</v>
      </c>
      <c r="BE289" s="9">
        <v>49.963619999999999</v>
      </c>
      <c r="BF289" s="9">
        <v>49.40851</v>
      </c>
      <c r="BG289" s="9">
        <v>48.936439999999997</v>
      </c>
      <c r="BH289" s="9">
        <v>48.609580000000001</v>
      </c>
      <c r="BI289" s="9">
        <v>47.905290000000001</v>
      </c>
      <c r="BJ289" s="9">
        <v>46.890169999999998</v>
      </c>
      <c r="BK289" s="9">
        <v>47.216549999999998</v>
      </c>
      <c r="BL289" s="9">
        <v>48.096699999999998</v>
      </c>
      <c r="BM289" s="9">
        <v>50.167099999999998</v>
      </c>
      <c r="BN289" s="9">
        <v>52.524000000000001</v>
      </c>
      <c r="BO289" s="9">
        <v>54.015540000000001</v>
      </c>
      <c r="BP289" s="9">
        <v>55.42503</v>
      </c>
      <c r="BQ289" s="9">
        <v>56.82987</v>
      </c>
      <c r="BR289" s="9">
        <v>57.945689999999999</v>
      </c>
      <c r="BS289" s="9">
        <v>58.322009999999999</v>
      </c>
      <c r="BT289" s="9">
        <v>57.67792</v>
      </c>
      <c r="BU289" s="9">
        <v>57.063560000000003</v>
      </c>
      <c r="BV289" s="9">
        <v>55.402320000000003</v>
      </c>
      <c r="BW289" s="9">
        <v>53.57056</v>
      </c>
      <c r="BX289" s="9">
        <v>52.090940000000003</v>
      </c>
      <c r="BY289" s="9">
        <v>50.656700000000001</v>
      </c>
      <c r="BZ289" s="9">
        <v>49.781350000000003</v>
      </c>
      <c r="CA289" s="9">
        <v>48.820790000000002</v>
      </c>
      <c r="CB289" s="9">
        <v>5279855.6455039997</v>
      </c>
      <c r="CC289" s="9">
        <v>4848538.797696</v>
      </c>
      <c r="CD289" s="9">
        <v>4400046.3212639997</v>
      </c>
      <c r="CE289" s="9">
        <v>3589548.4493439998</v>
      </c>
      <c r="CF289" s="9">
        <v>2644249.0018559997</v>
      </c>
      <c r="CG289" s="9">
        <v>1871493.8777920001</v>
      </c>
      <c r="CH289" s="9">
        <v>1216638.3970575999</v>
      </c>
      <c r="CI289" s="9">
        <v>1200903.3785583999</v>
      </c>
      <c r="CJ289" s="9">
        <v>1937080.0634240001</v>
      </c>
      <c r="CK289" s="9">
        <v>3390570.6885599997</v>
      </c>
      <c r="CL289" s="9">
        <v>5562217.1837759996</v>
      </c>
      <c r="CM289" s="9">
        <v>6367006.6706400001</v>
      </c>
      <c r="CN289" s="9">
        <v>7212529.8646719996</v>
      </c>
      <c r="CO289" s="9">
        <v>10873087.953904001</v>
      </c>
      <c r="CP289" s="9">
        <v>13634104.853952</v>
      </c>
      <c r="CQ289" s="9">
        <v>7694554.6258239998</v>
      </c>
      <c r="CR289" s="9">
        <v>8032044.5752800005</v>
      </c>
      <c r="CS289" s="9">
        <v>13712784.830976</v>
      </c>
      <c r="CT289" s="9">
        <v>13802130.988976</v>
      </c>
      <c r="CU289" s="9">
        <v>11511344.343136</v>
      </c>
      <c r="CV289" s="9">
        <v>9935423.0236799996</v>
      </c>
      <c r="CW289" s="9">
        <v>9953622.7750080004</v>
      </c>
      <c r="CX289" s="9">
        <v>7198288.2092000004</v>
      </c>
      <c r="CY289" s="9">
        <v>7292520.5233760001</v>
      </c>
      <c r="CZ289" s="9">
        <v>34504582.581919998</v>
      </c>
    </row>
    <row r="290" spans="1:104" x14ac:dyDescent="0.25">
      <c r="A290" s="9" t="s">
        <v>22</v>
      </c>
      <c r="B290" s="9" t="s">
        <v>151</v>
      </c>
      <c r="C290" s="9" t="s">
        <v>150</v>
      </c>
      <c r="D290" s="9">
        <v>2016</v>
      </c>
      <c r="E290" s="9">
        <v>3</v>
      </c>
      <c r="F290" s="9">
        <v>247487.60080000001</v>
      </c>
      <c r="G290" s="9">
        <v>242069.96000000002</v>
      </c>
      <c r="H290" s="9">
        <v>239174.4608</v>
      </c>
      <c r="I290" s="9">
        <v>237285.85320000001</v>
      </c>
      <c r="J290" s="9">
        <v>245542.21119999999</v>
      </c>
      <c r="K290" s="9">
        <v>257998.77840000001</v>
      </c>
      <c r="L290" s="9">
        <v>279845.30200000003</v>
      </c>
      <c r="M290" s="9">
        <v>288847.60959999997</v>
      </c>
      <c r="N290" s="9">
        <v>303882.33480000001</v>
      </c>
      <c r="O290" s="9">
        <v>314674.36000000004</v>
      </c>
      <c r="P290" s="9">
        <v>322926.25199999998</v>
      </c>
      <c r="Q290" s="9">
        <v>332612.87840000005</v>
      </c>
      <c r="R290" s="9">
        <v>334819.20999999996</v>
      </c>
      <c r="S290" s="9">
        <v>331142.03319999995</v>
      </c>
      <c r="T290" s="9">
        <v>336171.76999999996</v>
      </c>
      <c r="U290" s="9">
        <v>319729.61680000002</v>
      </c>
      <c r="V290" s="9">
        <v>253159.42079999999</v>
      </c>
      <c r="W290" s="9">
        <v>230430.03279999999</v>
      </c>
      <c r="X290" s="9">
        <v>239310.22719999999</v>
      </c>
      <c r="Y290" s="9">
        <v>241990.72039999999</v>
      </c>
      <c r="Z290" s="9">
        <v>240285.34639999998</v>
      </c>
      <c r="AA290" s="9">
        <v>285292.80119999999</v>
      </c>
      <c r="AB290" s="9">
        <v>282037.85279999999</v>
      </c>
      <c r="AC290" s="9">
        <v>263789.77679999999</v>
      </c>
      <c r="AD290" s="9">
        <v>237433.48639999999</v>
      </c>
      <c r="AE290" s="9">
        <v>249453.53399999999</v>
      </c>
      <c r="AF290" s="9">
        <v>244596.44</v>
      </c>
      <c r="AG290" s="9">
        <v>241721.73959999997</v>
      </c>
      <c r="AH290" s="9">
        <v>240932.27840000001</v>
      </c>
      <c r="AI290" s="9">
        <v>246711.2824</v>
      </c>
      <c r="AJ290" s="9">
        <v>258569.27799999999</v>
      </c>
      <c r="AK290" s="9">
        <v>280134.82640000002</v>
      </c>
      <c r="AL290" s="9">
        <v>290109.70120000001</v>
      </c>
      <c r="AM290" s="9">
        <v>304820.83279999997</v>
      </c>
      <c r="AN290" s="9">
        <v>310784.98440000002</v>
      </c>
      <c r="AO290" s="9">
        <v>318411.89159999997</v>
      </c>
      <c r="AP290" s="9">
        <v>323003.45</v>
      </c>
      <c r="AQ290" s="9">
        <v>326050.79320000001</v>
      </c>
      <c r="AR290" s="9">
        <v>328802.74239999999</v>
      </c>
      <c r="AS290" s="9">
        <v>328400.29200000002</v>
      </c>
      <c r="AT290" s="9">
        <v>329405.52480000001</v>
      </c>
      <c r="AU290" s="9">
        <v>328660.2132</v>
      </c>
      <c r="AV290" s="9">
        <v>325806.18400000001</v>
      </c>
      <c r="AW290" s="9">
        <v>322398.7536</v>
      </c>
      <c r="AX290" s="9">
        <v>317405.89319999999</v>
      </c>
      <c r="AY290" s="9">
        <v>311530.16840000002</v>
      </c>
      <c r="AZ290" s="9">
        <v>311370.03039999999</v>
      </c>
      <c r="BA290" s="9">
        <v>283432.5208</v>
      </c>
      <c r="BB290" s="9">
        <v>265526.41279999999</v>
      </c>
      <c r="BC290" s="9">
        <v>321099.7856</v>
      </c>
      <c r="BD290" s="9">
        <v>59.24709</v>
      </c>
      <c r="BE290" s="9">
        <v>57.396509999999999</v>
      </c>
      <c r="BF290" s="9">
        <v>56.219769999999997</v>
      </c>
      <c r="BG290" s="9">
        <v>55.516599999999997</v>
      </c>
      <c r="BH290" s="9">
        <v>54.638269999999999</v>
      </c>
      <c r="BI290" s="9">
        <v>53.924599999999998</v>
      </c>
      <c r="BJ290" s="9">
        <v>53.342289999999998</v>
      </c>
      <c r="BK290" s="9">
        <v>53.198590000000003</v>
      </c>
      <c r="BL290" s="9">
        <v>54.295310000000001</v>
      </c>
      <c r="BM290" s="9">
        <v>58.179580000000001</v>
      </c>
      <c r="BN290" s="9">
        <v>63.060180000000003</v>
      </c>
      <c r="BO290" s="9">
        <v>67.642359999999996</v>
      </c>
      <c r="BP290" s="9">
        <v>71.221950000000007</v>
      </c>
      <c r="BQ290" s="9">
        <v>73.359880000000004</v>
      </c>
      <c r="BR290" s="9">
        <v>74.687709999999996</v>
      </c>
      <c r="BS290" s="9">
        <v>75.516999999999996</v>
      </c>
      <c r="BT290" s="9">
        <v>75.561909999999997</v>
      </c>
      <c r="BU290" s="9">
        <v>74.667879999999997</v>
      </c>
      <c r="BV290" s="9">
        <v>73.241240000000005</v>
      </c>
      <c r="BW290" s="9">
        <v>70.856579999999994</v>
      </c>
      <c r="BX290" s="9">
        <v>67.667630000000003</v>
      </c>
      <c r="BY290" s="9">
        <v>64.844989999999996</v>
      </c>
      <c r="BZ290" s="9">
        <v>62.453949999999999</v>
      </c>
      <c r="CA290" s="9">
        <v>60.345460000000003</v>
      </c>
      <c r="CB290" s="9">
        <v>5303257.419152</v>
      </c>
      <c r="CC290" s="9">
        <v>4862111.2728320006</v>
      </c>
      <c r="CD290" s="9">
        <v>4412835.6437440002</v>
      </c>
      <c r="CE290" s="9">
        <v>3601131.2934080004</v>
      </c>
      <c r="CF290" s="9">
        <v>2653975.7252800004</v>
      </c>
      <c r="CG290" s="9">
        <v>1879999.4692160001</v>
      </c>
      <c r="CH290" s="9">
        <v>1222757.733736</v>
      </c>
      <c r="CI290" s="9">
        <v>1207204.9081312001</v>
      </c>
      <c r="CJ290" s="9">
        <v>1945709.396224</v>
      </c>
      <c r="CK290" s="9">
        <v>3398345.2289599995</v>
      </c>
      <c r="CL290" s="9">
        <v>5554538.7057599993</v>
      </c>
      <c r="CM290" s="9">
        <v>6358224.2892959993</v>
      </c>
      <c r="CN290" s="9">
        <v>7203335.5548</v>
      </c>
      <c r="CO290" s="9">
        <v>10883664.585199999</v>
      </c>
      <c r="CP290" s="9">
        <v>13648878.922975998</v>
      </c>
      <c r="CQ290" s="9">
        <v>7689753.1348000001</v>
      </c>
      <c r="CR290" s="9">
        <v>8030580.8450559992</v>
      </c>
      <c r="CS290" s="9">
        <v>13744358.419968</v>
      </c>
      <c r="CT290" s="9">
        <v>13832499.727728002</v>
      </c>
      <c r="CU290" s="9">
        <v>11530887.339663999</v>
      </c>
      <c r="CV290" s="9">
        <v>9955286.7708799988</v>
      </c>
      <c r="CW290" s="9">
        <v>9958683.1460159998</v>
      </c>
      <c r="CX290" s="9">
        <v>7205289.3659999995</v>
      </c>
      <c r="CY290" s="9">
        <v>7293972.8563679997</v>
      </c>
      <c r="CZ290" s="9">
        <v>34529216.884800002</v>
      </c>
    </row>
    <row r="291" spans="1:104" x14ac:dyDescent="0.25">
      <c r="A291" s="9" t="s">
        <v>22</v>
      </c>
      <c r="B291" s="9" t="s">
        <v>151</v>
      </c>
      <c r="C291" s="9" t="s">
        <v>150</v>
      </c>
      <c r="D291" s="9">
        <v>2016</v>
      </c>
      <c r="E291" s="9">
        <v>4</v>
      </c>
      <c r="F291" s="9">
        <v>259937.2776</v>
      </c>
      <c r="G291" s="9">
        <v>254084.90360000002</v>
      </c>
      <c r="H291" s="9">
        <v>250420.35920000001</v>
      </c>
      <c r="I291" s="9">
        <v>248024.79680000001</v>
      </c>
      <c r="J291" s="9">
        <v>255262.14119999998</v>
      </c>
      <c r="K291" s="9">
        <v>267757.11600000004</v>
      </c>
      <c r="L291" s="9">
        <v>288098.59759999998</v>
      </c>
      <c r="M291" s="9">
        <v>298674.85120000003</v>
      </c>
      <c r="N291" s="9">
        <v>316434.85720000003</v>
      </c>
      <c r="O291" s="9">
        <v>330696.32640000002</v>
      </c>
      <c r="P291" s="9">
        <v>343394.0576</v>
      </c>
      <c r="Q291" s="9">
        <v>356147.03960000002</v>
      </c>
      <c r="R291" s="9">
        <v>341927.0404</v>
      </c>
      <c r="S291" s="9">
        <v>269604.76399999997</v>
      </c>
      <c r="T291" s="9">
        <v>271602.85239999997</v>
      </c>
      <c r="U291" s="9">
        <v>255767.05439999999</v>
      </c>
      <c r="V291" s="9">
        <v>265137.48800000001</v>
      </c>
      <c r="W291" s="9">
        <v>267978.11919999996</v>
      </c>
      <c r="X291" s="9">
        <v>341437.94960000005</v>
      </c>
      <c r="Y291" s="9">
        <v>330896.78600000002</v>
      </c>
      <c r="Z291" s="9">
        <v>324731.40919999999</v>
      </c>
      <c r="AA291" s="9">
        <v>315269.10359999997</v>
      </c>
      <c r="AB291" s="9">
        <v>299207.07079999999</v>
      </c>
      <c r="AC291" s="9">
        <v>279068.98359999998</v>
      </c>
      <c r="AD291" s="9">
        <v>243531.87320000003</v>
      </c>
      <c r="AE291" s="9">
        <v>261907.29399999999</v>
      </c>
      <c r="AF291" s="9">
        <v>256610.10759999999</v>
      </c>
      <c r="AG291" s="9">
        <v>252963.17200000002</v>
      </c>
      <c r="AH291" s="9">
        <v>251701.9736</v>
      </c>
      <c r="AI291" s="9">
        <v>256441.54800000001</v>
      </c>
      <c r="AJ291" s="9">
        <v>268336.42</v>
      </c>
      <c r="AK291" s="9">
        <v>288347.54519999999</v>
      </c>
      <c r="AL291" s="9">
        <v>299942.94</v>
      </c>
      <c r="AM291" s="9">
        <v>317423.37439999997</v>
      </c>
      <c r="AN291" s="9">
        <v>326772.88160000002</v>
      </c>
      <c r="AO291" s="9">
        <v>338783.35920000001</v>
      </c>
      <c r="AP291" s="9">
        <v>346350.03919999994</v>
      </c>
      <c r="AQ291" s="9">
        <v>350799.06840000005</v>
      </c>
      <c r="AR291" s="9">
        <v>353508.90960000001</v>
      </c>
      <c r="AS291" s="9">
        <v>353291.98959999997</v>
      </c>
      <c r="AT291" s="9">
        <v>351560.07479999994</v>
      </c>
      <c r="AU291" s="9">
        <v>348479.30039999995</v>
      </c>
      <c r="AV291" s="9">
        <v>343501.24160000001</v>
      </c>
      <c r="AW291" s="9">
        <v>334988.91800000001</v>
      </c>
      <c r="AX291" s="9">
        <v>334160.79399999999</v>
      </c>
      <c r="AY291" s="9">
        <v>328403.2268</v>
      </c>
      <c r="AZ291" s="9">
        <v>316909.7844</v>
      </c>
      <c r="BA291" s="9">
        <v>300657.5</v>
      </c>
      <c r="BB291" s="9">
        <v>280857.4252</v>
      </c>
      <c r="BC291" s="9">
        <v>350160.3028</v>
      </c>
      <c r="BD291" s="9">
        <v>70.333309999999997</v>
      </c>
      <c r="BE291" s="9">
        <v>68.623360000000005</v>
      </c>
      <c r="BF291" s="9">
        <v>66.618880000000004</v>
      </c>
      <c r="BG291" s="9">
        <v>64.964299999999994</v>
      </c>
      <c r="BH291" s="9">
        <v>63.797080000000001</v>
      </c>
      <c r="BI291" s="9">
        <v>62.708260000000003</v>
      </c>
      <c r="BJ291" s="9">
        <v>61.95185</v>
      </c>
      <c r="BK291" s="9">
        <v>61.966639999999998</v>
      </c>
      <c r="BL291" s="9">
        <v>65.107690000000005</v>
      </c>
      <c r="BM291" s="9">
        <v>70.878050000000002</v>
      </c>
      <c r="BN291" s="9">
        <v>76.855770000000007</v>
      </c>
      <c r="BO291" s="9">
        <v>82.174310000000006</v>
      </c>
      <c r="BP291" s="9">
        <v>85.937920000000005</v>
      </c>
      <c r="BQ291" s="9">
        <v>88.137069999999994</v>
      </c>
      <c r="BR291" s="9">
        <v>89.344099999999997</v>
      </c>
      <c r="BS291" s="9">
        <v>90.14282</v>
      </c>
      <c r="BT291" s="9">
        <v>90.266260000000003</v>
      </c>
      <c r="BU291" s="9">
        <v>89.670580000000001</v>
      </c>
      <c r="BV291" s="9">
        <v>88.142110000000002</v>
      </c>
      <c r="BW291" s="9">
        <v>84.934269999999998</v>
      </c>
      <c r="BX291" s="9">
        <v>80.390240000000006</v>
      </c>
      <c r="BY291" s="9">
        <v>76.580659999999995</v>
      </c>
      <c r="BZ291" s="9">
        <v>73.778940000000006</v>
      </c>
      <c r="CA291" s="9">
        <v>71.497579999999999</v>
      </c>
      <c r="CB291" s="9">
        <v>5481508.4994559996</v>
      </c>
      <c r="CC291" s="9">
        <v>5028147.776784</v>
      </c>
      <c r="CD291" s="9">
        <v>4565525.9890240002</v>
      </c>
      <c r="CE291" s="9">
        <v>3729682.301312</v>
      </c>
      <c r="CF291" s="9">
        <v>2749271.238384</v>
      </c>
      <c r="CG291" s="9">
        <v>1948220.0436160001</v>
      </c>
      <c r="CH291" s="9">
        <v>1267967.4595456</v>
      </c>
      <c r="CI291" s="9">
        <v>1252157.2193152001</v>
      </c>
      <c r="CJ291" s="9">
        <v>2019418.5519199998</v>
      </c>
      <c r="CK291" s="9">
        <v>3522215.2308639996</v>
      </c>
      <c r="CL291" s="9">
        <v>5732355.0630720006</v>
      </c>
      <c r="CM291" s="9">
        <v>6565652.2835200001</v>
      </c>
      <c r="CN291" s="9">
        <v>13660427.575344</v>
      </c>
      <c r="CO291" s="9">
        <v>14574710.270032</v>
      </c>
      <c r="CP291" s="9">
        <v>16326241.76832</v>
      </c>
      <c r="CQ291" s="9">
        <v>14197864.050303999</v>
      </c>
      <c r="CR291" s="9">
        <v>14294481.642320001</v>
      </c>
      <c r="CS291" s="9">
        <v>12542238.63112</v>
      </c>
      <c r="CT291" s="9">
        <v>8152244.6684800005</v>
      </c>
      <c r="CU291" s="9">
        <v>8123250.1102719996</v>
      </c>
      <c r="CV291" s="9">
        <v>7163147.2865920011</v>
      </c>
      <c r="CW291" s="9">
        <v>7279990.0808800003</v>
      </c>
      <c r="CX291" s="9">
        <v>7487330.1536000008</v>
      </c>
      <c r="CY291" s="9">
        <v>7559756.3066079998</v>
      </c>
      <c r="CZ291" s="9">
        <v>113888778.28944001</v>
      </c>
    </row>
    <row r="292" spans="1:104" x14ac:dyDescent="0.25">
      <c r="A292" s="9" t="s">
        <v>22</v>
      </c>
      <c r="B292" s="9" t="s">
        <v>151</v>
      </c>
      <c r="C292" s="9" t="s">
        <v>150</v>
      </c>
      <c r="D292" s="9">
        <v>2016</v>
      </c>
      <c r="E292" s="9">
        <v>5</v>
      </c>
      <c r="F292" s="9">
        <v>262988.1936</v>
      </c>
      <c r="G292" s="9">
        <v>257940.848</v>
      </c>
      <c r="H292" s="9">
        <v>254297.86800000002</v>
      </c>
      <c r="I292" s="9">
        <v>253112.08119999999</v>
      </c>
      <c r="J292" s="9">
        <v>256872.0704</v>
      </c>
      <c r="K292" s="9">
        <v>270030.05479999998</v>
      </c>
      <c r="L292" s="9">
        <v>288101.40479999996</v>
      </c>
      <c r="M292" s="9">
        <v>302023.07520000002</v>
      </c>
      <c r="N292" s="9">
        <v>319996.8112</v>
      </c>
      <c r="O292" s="9">
        <v>329872.92359999998</v>
      </c>
      <c r="P292" s="9">
        <v>343641.34639999998</v>
      </c>
      <c r="Q292" s="9">
        <v>349276.80039999995</v>
      </c>
      <c r="R292" s="9">
        <v>335843.2</v>
      </c>
      <c r="S292" s="9">
        <v>268087.72759999998</v>
      </c>
      <c r="T292" s="9">
        <v>261122.29879999999</v>
      </c>
      <c r="U292" s="9">
        <v>249655.78</v>
      </c>
      <c r="V292" s="9">
        <v>265961.78399999999</v>
      </c>
      <c r="W292" s="9">
        <v>260053.7764</v>
      </c>
      <c r="X292" s="9">
        <v>331289.9216</v>
      </c>
      <c r="Y292" s="9">
        <v>333097.50320000004</v>
      </c>
      <c r="Z292" s="9">
        <v>330648.09360000002</v>
      </c>
      <c r="AA292" s="9">
        <v>321965.93439999997</v>
      </c>
      <c r="AB292" s="9">
        <v>308013.3848</v>
      </c>
      <c r="AC292" s="9">
        <v>287769.26199999999</v>
      </c>
      <c r="AD292" s="9">
        <v>238652.4492</v>
      </c>
      <c r="AE292" s="9">
        <v>262852.29959999997</v>
      </c>
      <c r="AF292" s="9">
        <v>257708.87119999999</v>
      </c>
      <c r="AG292" s="9">
        <v>254165.2916</v>
      </c>
      <c r="AH292" s="9">
        <v>252710.65160000001</v>
      </c>
      <c r="AI292" s="9">
        <v>257179.20359999998</v>
      </c>
      <c r="AJ292" s="9">
        <v>268324.68079999997</v>
      </c>
      <c r="AK292" s="9">
        <v>286649.8272</v>
      </c>
      <c r="AL292" s="9">
        <v>301493.15240000002</v>
      </c>
      <c r="AM292" s="9">
        <v>320990.04959999997</v>
      </c>
      <c r="AN292" s="9">
        <v>331778.75719999999</v>
      </c>
      <c r="AO292" s="9">
        <v>344775.0724</v>
      </c>
      <c r="AP292" s="9">
        <v>351834.28719999996</v>
      </c>
      <c r="AQ292" s="9">
        <v>355379.01520000002</v>
      </c>
      <c r="AR292" s="9">
        <v>357658.58919999999</v>
      </c>
      <c r="AS292" s="9">
        <v>357346.86239999998</v>
      </c>
      <c r="AT292" s="9">
        <v>355632.30120000005</v>
      </c>
      <c r="AU292" s="9">
        <v>352853.55599999998</v>
      </c>
      <c r="AV292" s="9">
        <v>347051.96680000005</v>
      </c>
      <c r="AW292" s="9">
        <v>338378.73959999997</v>
      </c>
      <c r="AX292" s="9">
        <v>335715.72759999998</v>
      </c>
      <c r="AY292" s="9">
        <v>332990.06400000001</v>
      </c>
      <c r="AZ292" s="9">
        <v>321831.95439999999</v>
      </c>
      <c r="BA292" s="9">
        <v>305688.51280000003</v>
      </c>
      <c r="BB292" s="9">
        <v>285073.96720000001</v>
      </c>
      <c r="BC292" s="9">
        <v>354179.32</v>
      </c>
      <c r="BD292" s="9">
        <v>74.672389999999993</v>
      </c>
      <c r="BE292" s="9">
        <v>72.666730000000001</v>
      </c>
      <c r="BF292" s="9">
        <v>71.066509999999994</v>
      </c>
      <c r="BG292" s="9">
        <v>70.143129999999999</v>
      </c>
      <c r="BH292" s="9">
        <v>69.06353</v>
      </c>
      <c r="BI292" s="9">
        <v>67.791240000000002</v>
      </c>
      <c r="BJ292" s="9">
        <v>67.189049999999995</v>
      </c>
      <c r="BK292" s="9">
        <v>67.532179999999997</v>
      </c>
      <c r="BL292" s="9">
        <v>70.963970000000003</v>
      </c>
      <c r="BM292" s="9">
        <v>76.358969999999999</v>
      </c>
      <c r="BN292" s="9">
        <v>81.509190000000004</v>
      </c>
      <c r="BO292" s="9">
        <v>85.041070000000005</v>
      </c>
      <c r="BP292" s="9">
        <v>88.262950000000004</v>
      </c>
      <c r="BQ292" s="9">
        <v>90.727500000000006</v>
      </c>
      <c r="BR292" s="9">
        <v>92.204490000000007</v>
      </c>
      <c r="BS292" s="9">
        <v>92.818830000000005</v>
      </c>
      <c r="BT292" s="9">
        <v>92.623490000000004</v>
      </c>
      <c r="BU292" s="9">
        <v>91.765550000000005</v>
      </c>
      <c r="BV292" s="9">
        <v>90.526200000000003</v>
      </c>
      <c r="BW292" s="9">
        <v>88.111750000000001</v>
      </c>
      <c r="BX292" s="9">
        <v>84.377700000000004</v>
      </c>
      <c r="BY292" s="9">
        <v>80.231700000000004</v>
      </c>
      <c r="BZ292" s="9">
        <v>77.637150000000005</v>
      </c>
      <c r="CA292" s="9">
        <v>75.054000000000002</v>
      </c>
      <c r="CB292" s="9">
        <v>1355970.6979807999</v>
      </c>
      <c r="CC292" s="9">
        <v>1217392.2425455998</v>
      </c>
      <c r="CD292" s="9">
        <v>1126981.0946239999</v>
      </c>
      <c r="CE292" s="9">
        <v>975634.97144959995</v>
      </c>
      <c r="CF292" s="9">
        <v>736037.15018240002</v>
      </c>
      <c r="CG292" s="9">
        <v>518214.8803744</v>
      </c>
      <c r="CH292" s="9">
        <v>349128.15150400001</v>
      </c>
      <c r="CI292" s="9">
        <v>353570.62972000003</v>
      </c>
      <c r="CJ292" s="9">
        <v>542237.80316639994</v>
      </c>
      <c r="CK292" s="9">
        <v>884979.92276320001</v>
      </c>
      <c r="CL292" s="9">
        <v>1383600.5190656001</v>
      </c>
      <c r="CM292" s="9">
        <v>1713935.2862720001</v>
      </c>
      <c r="CN292" s="9">
        <v>6829516.1142560001</v>
      </c>
      <c r="CO292" s="9">
        <v>6907105.2133600004</v>
      </c>
      <c r="CP292" s="9">
        <v>11356736.006527999</v>
      </c>
      <c r="CQ292" s="9">
        <v>8668303.1925599985</v>
      </c>
      <c r="CR292" s="9">
        <v>8450917.2739199996</v>
      </c>
      <c r="CS292" s="9">
        <v>5179017.8212959999</v>
      </c>
      <c r="CT292" s="9">
        <v>2841404.8336960003</v>
      </c>
      <c r="CU292" s="9">
        <v>2808553.1265440001</v>
      </c>
      <c r="CV292" s="9">
        <v>1855125.8244640001</v>
      </c>
      <c r="CW292" s="9">
        <v>1815199.6925920001</v>
      </c>
      <c r="CX292" s="9">
        <v>1824698.471376</v>
      </c>
      <c r="CY292" s="9">
        <v>1804779.3661920002</v>
      </c>
      <c r="CZ292" s="9">
        <v>103445722.55248001</v>
      </c>
    </row>
    <row r="293" spans="1:104" x14ac:dyDescent="0.25">
      <c r="A293" s="9" t="s">
        <v>22</v>
      </c>
      <c r="B293" s="9" t="s">
        <v>151</v>
      </c>
      <c r="C293" s="9" t="s">
        <v>150</v>
      </c>
      <c r="D293" s="9">
        <v>2016</v>
      </c>
      <c r="E293" s="9">
        <v>6</v>
      </c>
      <c r="F293" s="9">
        <v>283350.85680000001</v>
      </c>
      <c r="G293" s="9">
        <v>278593.29080000002</v>
      </c>
      <c r="H293" s="9">
        <v>274346.76280000003</v>
      </c>
      <c r="I293" s="9">
        <v>273180.4988</v>
      </c>
      <c r="J293" s="9">
        <v>279057.62719999999</v>
      </c>
      <c r="K293" s="9">
        <v>294335.68560000003</v>
      </c>
      <c r="L293" s="9">
        <v>313062.26159999997</v>
      </c>
      <c r="M293" s="9">
        <v>325018.50920000003</v>
      </c>
      <c r="N293" s="9">
        <v>339609.44159999996</v>
      </c>
      <c r="O293" s="9">
        <v>347472.15360000002</v>
      </c>
      <c r="P293" s="9">
        <v>358501.25960000005</v>
      </c>
      <c r="Q293" s="9">
        <v>361532.52519999997</v>
      </c>
      <c r="R293" s="9">
        <v>343814.49959999998</v>
      </c>
      <c r="S293" s="9">
        <v>275761.46399999998</v>
      </c>
      <c r="T293" s="9">
        <v>269384.27120000002</v>
      </c>
      <c r="U293" s="9">
        <v>258516.83439999999</v>
      </c>
      <c r="V293" s="9">
        <v>275165.31680000003</v>
      </c>
      <c r="W293" s="9">
        <v>269028.2672</v>
      </c>
      <c r="X293" s="9">
        <v>342421.61800000002</v>
      </c>
      <c r="Y293" s="9">
        <v>345011.1324</v>
      </c>
      <c r="Z293" s="9">
        <v>344409.75359999994</v>
      </c>
      <c r="AA293" s="9">
        <v>335646.696</v>
      </c>
      <c r="AB293" s="9">
        <v>321545.49239999999</v>
      </c>
      <c r="AC293" s="9">
        <v>303383.80160000001</v>
      </c>
      <c r="AD293" s="9">
        <v>247178.68119999999</v>
      </c>
      <c r="AE293" s="9">
        <v>283207.68959999998</v>
      </c>
      <c r="AF293" s="9">
        <v>278359.0172</v>
      </c>
      <c r="AG293" s="9">
        <v>274210.48600000003</v>
      </c>
      <c r="AH293" s="9">
        <v>272773.96519999998</v>
      </c>
      <c r="AI293" s="9">
        <v>279362.59120000002</v>
      </c>
      <c r="AJ293" s="9">
        <v>292625.08</v>
      </c>
      <c r="AK293" s="9">
        <v>311600.0932</v>
      </c>
      <c r="AL293" s="9">
        <v>324488.33120000002</v>
      </c>
      <c r="AM293" s="9">
        <v>340608.80479999998</v>
      </c>
      <c r="AN293" s="9">
        <v>349388.57799999998</v>
      </c>
      <c r="AO293" s="9">
        <v>359658.8468</v>
      </c>
      <c r="AP293" s="9">
        <v>364125.9952</v>
      </c>
      <c r="AQ293" s="9">
        <v>363408.2452</v>
      </c>
      <c r="AR293" s="9">
        <v>365616.36320000002</v>
      </c>
      <c r="AS293" s="9">
        <v>365816.44</v>
      </c>
      <c r="AT293" s="9">
        <v>364729.79839999997</v>
      </c>
      <c r="AU293" s="9">
        <v>362240.96039999998</v>
      </c>
      <c r="AV293" s="9">
        <v>356211.60519999999</v>
      </c>
      <c r="AW293" s="9">
        <v>349525.3652</v>
      </c>
      <c r="AX293" s="9">
        <v>347625.52880000003</v>
      </c>
      <c r="AY293" s="9">
        <v>346768.43959999998</v>
      </c>
      <c r="AZ293" s="9">
        <v>335519.47879999998</v>
      </c>
      <c r="BA293" s="9">
        <v>319224.06560000003</v>
      </c>
      <c r="BB293" s="9">
        <v>300691.44160000002</v>
      </c>
      <c r="BC293" s="9">
        <v>362924.89640000003</v>
      </c>
      <c r="BD293" s="9">
        <v>73.730770000000007</v>
      </c>
      <c r="BE293" s="9">
        <v>72.223420000000004</v>
      </c>
      <c r="BF293" s="9">
        <v>71.143299999999996</v>
      </c>
      <c r="BG293" s="9">
        <v>70.05932</v>
      </c>
      <c r="BH293" s="9">
        <v>68.763450000000006</v>
      </c>
      <c r="BI293" s="9">
        <v>67.429829999999995</v>
      </c>
      <c r="BJ293" s="9">
        <v>66.765379999999993</v>
      </c>
      <c r="BK293" s="9">
        <v>67.666499999999999</v>
      </c>
      <c r="BL293" s="9">
        <v>71.212289999999996</v>
      </c>
      <c r="BM293" s="9">
        <v>76.184640000000002</v>
      </c>
      <c r="BN293" s="9">
        <v>81.285020000000003</v>
      </c>
      <c r="BO293" s="9">
        <v>85.590760000000003</v>
      </c>
      <c r="BP293" s="9">
        <v>88.722110000000001</v>
      </c>
      <c r="BQ293" s="9">
        <v>91.037660000000002</v>
      </c>
      <c r="BR293" s="9">
        <v>92.749560000000002</v>
      </c>
      <c r="BS293" s="9">
        <v>93.577439999999996</v>
      </c>
      <c r="BT293" s="9">
        <v>93.981499999999997</v>
      </c>
      <c r="BU293" s="9">
        <v>93.176159999999996</v>
      </c>
      <c r="BV293" s="9">
        <v>92.195670000000007</v>
      </c>
      <c r="BW293" s="9">
        <v>89.602260000000001</v>
      </c>
      <c r="BX293" s="9">
        <v>86.022390000000001</v>
      </c>
      <c r="BY293" s="9">
        <v>82.058520000000001</v>
      </c>
      <c r="BZ293" s="9">
        <v>79.377120000000005</v>
      </c>
      <c r="CA293" s="9">
        <v>77.478949999999998</v>
      </c>
      <c r="CB293" s="9">
        <v>1301334.6472191999</v>
      </c>
      <c r="CC293" s="9">
        <v>1176799.6982368</v>
      </c>
      <c r="CD293" s="9">
        <v>1091451.5264048001</v>
      </c>
      <c r="CE293" s="9">
        <v>947189.27137119998</v>
      </c>
      <c r="CF293" s="9">
        <v>714922.14972639992</v>
      </c>
      <c r="CG293" s="9">
        <v>502237.10083360004</v>
      </c>
      <c r="CH293" s="9">
        <v>338869.01452800003</v>
      </c>
      <c r="CI293" s="9">
        <v>344553.46539680002</v>
      </c>
      <c r="CJ293" s="9">
        <v>526754.66349439998</v>
      </c>
      <c r="CK293" s="9">
        <v>856177.16368799994</v>
      </c>
      <c r="CL293" s="9">
        <v>1349942.2135232</v>
      </c>
      <c r="CM293" s="9">
        <v>1670101.5319999999</v>
      </c>
      <c r="CN293" s="9">
        <v>6918634.3276160005</v>
      </c>
      <c r="CO293" s="9">
        <v>6996255.9902400002</v>
      </c>
      <c r="CP293" s="9">
        <v>11354039.747072</v>
      </c>
      <c r="CQ293" s="9">
        <v>8727544.3763199989</v>
      </c>
      <c r="CR293" s="9">
        <v>8282936.7278239997</v>
      </c>
      <c r="CS293" s="9">
        <v>5034079.2219519997</v>
      </c>
      <c r="CT293" s="9">
        <v>2842083.783088</v>
      </c>
      <c r="CU293" s="9">
        <v>2816834.0296799997</v>
      </c>
      <c r="CV293" s="9">
        <v>1789277.5024959999</v>
      </c>
      <c r="CW293" s="9">
        <v>1757332.6893760001</v>
      </c>
      <c r="CX293" s="9">
        <v>1767272.703856</v>
      </c>
      <c r="CY293" s="9">
        <v>1760621.6048959999</v>
      </c>
      <c r="CZ293" s="9">
        <v>104443273.42415999</v>
      </c>
    </row>
    <row r="294" spans="1:104" x14ac:dyDescent="0.25">
      <c r="A294" s="9" t="s">
        <v>22</v>
      </c>
      <c r="B294" s="9" t="s">
        <v>151</v>
      </c>
      <c r="C294" s="9" t="s">
        <v>150</v>
      </c>
      <c r="D294" s="9">
        <v>2016</v>
      </c>
      <c r="E294" s="9">
        <v>7</v>
      </c>
      <c r="F294" s="9">
        <v>302375.2512</v>
      </c>
      <c r="G294" s="9">
        <v>297635.4216</v>
      </c>
      <c r="H294" s="9">
        <v>293376.77159999998</v>
      </c>
      <c r="I294" s="9">
        <v>292554.00680000003</v>
      </c>
      <c r="J294" s="9">
        <v>299333.65000000002</v>
      </c>
      <c r="K294" s="9">
        <v>316597.67479999998</v>
      </c>
      <c r="L294" s="9">
        <v>335965.56840000005</v>
      </c>
      <c r="M294" s="9">
        <v>348712.42559999996</v>
      </c>
      <c r="N294" s="9">
        <v>362641.75199999998</v>
      </c>
      <c r="O294" s="9">
        <v>369497.06199999998</v>
      </c>
      <c r="P294" s="9">
        <v>380148.59960000002</v>
      </c>
      <c r="Q294" s="9">
        <v>382110.32199999999</v>
      </c>
      <c r="R294" s="9">
        <v>363504.83840000001</v>
      </c>
      <c r="S294" s="9">
        <v>294734.18040000001</v>
      </c>
      <c r="T294" s="9">
        <v>286281.19080000004</v>
      </c>
      <c r="U294" s="9">
        <v>274741.42960000003</v>
      </c>
      <c r="V294" s="9">
        <v>291203.36080000002</v>
      </c>
      <c r="W294" s="9">
        <v>286241.37959999999</v>
      </c>
      <c r="X294" s="9">
        <v>360842.84719999996</v>
      </c>
      <c r="Y294" s="9">
        <v>363907.03360000002</v>
      </c>
      <c r="Z294" s="9">
        <v>363350.31479999999</v>
      </c>
      <c r="AA294" s="9">
        <v>353892.47519999999</v>
      </c>
      <c r="AB294" s="9">
        <v>338886.71519999998</v>
      </c>
      <c r="AC294" s="9">
        <v>319798.64840000001</v>
      </c>
      <c r="AD294" s="9">
        <v>264479.3272</v>
      </c>
      <c r="AE294" s="9">
        <v>302333.65360000002</v>
      </c>
      <c r="AF294" s="9">
        <v>297423.22279999999</v>
      </c>
      <c r="AG294" s="9">
        <v>293140.45640000002</v>
      </c>
      <c r="AH294" s="9">
        <v>292065.80919999996</v>
      </c>
      <c r="AI294" s="9">
        <v>299534.23719999997</v>
      </c>
      <c r="AJ294" s="9">
        <v>314899.70159999997</v>
      </c>
      <c r="AK294" s="9">
        <v>334569.49679999996</v>
      </c>
      <c r="AL294" s="9">
        <v>348142.43640000001</v>
      </c>
      <c r="AM294" s="9">
        <v>363756.21039999998</v>
      </c>
      <c r="AN294" s="9">
        <v>371362.31879999995</v>
      </c>
      <c r="AO294" s="9">
        <v>381362.07560000004</v>
      </c>
      <c r="AP294" s="9">
        <v>384816.97319999995</v>
      </c>
      <c r="AQ294" s="9">
        <v>383090.92800000001</v>
      </c>
      <c r="AR294" s="9">
        <v>384710.93759999995</v>
      </c>
      <c r="AS294" s="9">
        <v>383265.8676</v>
      </c>
      <c r="AT294" s="9">
        <v>381215.71840000001</v>
      </c>
      <c r="AU294" s="9">
        <v>378438.75960000005</v>
      </c>
      <c r="AV294" s="9">
        <v>373583.5796</v>
      </c>
      <c r="AW294" s="9">
        <v>367907.93159999995</v>
      </c>
      <c r="AX294" s="9">
        <v>366689.35159999999</v>
      </c>
      <c r="AY294" s="9">
        <v>365790.28200000001</v>
      </c>
      <c r="AZ294" s="9">
        <v>353798.17879999999</v>
      </c>
      <c r="BA294" s="9">
        <v>336689.95360000001</v>
      </c>
      <c r="BB294" s="9">
        <v>317161.92200000002</v>
      </c>
      <c r="BC294" s="9">
        <v>380436.20999999996</v>
      </c>
      <c r="BD294" s="9">
        <v>78.702550000000002</v>
      </c>
      <c r="BE294" s="9">
        <v>77.396780000000007</v>
      </c>
      <c r="BF294" s="9">
        <v>76.134820000000005</v>
      </c>
      <c r="BG294" s="9">
        <v>74.707599999999999</v>
      </c>
      <c r="BH294" s="9">
        <v>73.68974</v>
      </c>
      <c r="BI294" s="9">
        <v>72.727450000000005</v>
      </c>
      <c r="BJ294" s="9">
        <v>71.983969999999999</v>
      </c>
      <c r="BK294" s="9">
        <v>72.316299999999998</v>
      </c>
      <c r="BL294" s="9">
        <v>75.202579999999998</v>
      </c>
      <c r="BM294" s="9">
        <v>79.985919999999993</v>
      </c>
      <c r="BN294" s="9">
        <v>84.923159999999996</v>
      </c>
      <c r="BO294" s="9">
        <v>88.998639999999995</v>
      </c>
      <c r="BP294" s="9">
        <v>91.51925</v>
      </c>
      <c r="BQ294" s="9">
        <v>92.877840000000006</v>
      </c>
      <c r="BR294" s="9">
        <v>94.319109999999995</v>
      </c>
      <c r="BS294" s="9">
        <v>94.746070000000003</v>
      </c>
      <c r="BT294" s="9">
        <v>94.730029999999999</v>
      </c>
      <c r="BU294" s="9">
        <v>94.321330000000003</v>
      </c>
      <c r="BV294" s="9">
        <v>93.169539999999998</v>
      </c>
      <c r="BW294" s="9">
        <v>91.060670000000002</v>
      </c>
      <c r="BX294" s="9">
        <v>87.548259999999999</v>
      </c>
      <c r="BY294" s="9">
        <v>83.941909999999993</v>
      </c>
      <c r="BZ294" s="9">
        <v>81.467410000000001</v>
      </c>
      <c r="CA294" s="9">
        <v>79.85557</v>
      </c>
      <c r="CB294" s="9">
        <v>1361697.9698784</v>
      </c>
      <c r="CC294" s="9">
        <v>1227843.1786543999</v>
      </c>
      <c r="CD294" s="9">
        <v>1129917.9984927999</v>
      </c>
      <c r="CE294" s="9">
        <v>969704.82882240007</v>
      </c>
      <c r="CF294" s="9">
        <v>721555.82720319997</v>
      </c>
      <c r="CG294" s="9">
        <v>500975.26443360001</v>
      </c>
      <c r="CH294" s="9">
        <v>333033.79456160002</v>
      </c>
      <c r="CI294" s="9">
        <v>333649.7335424</v>
      </c>
      <c r="CJ294" s="9">
        <v>513383.59372959996</v>
      </c>
      <c r="CK294" s="9">
        <v>840732.12333439989</v>
      </c>
      <c r="CL294" s="9">
        <v>1321960.3807871998</v>
      </c>
      <c r="CM294" s="9">
        <v>1639773.497648</v>
      </c>
      <c r="CN294" s="9">
        <v>6910040.8146879999</v>
      </c>
      <c r="CO294" s="9">
        <v>6979404.36864</v>
      </c>
      <c r="CP294" s="9">
        <v>11256433.852224</v>
      </c>
      <c r="CQ294" s="9">
        <v>8546877.0828319993</v>
      </c>
      <c r="CR294" s="9">
        <v>8299291.755744</v>
      </c>
      <c r="CS294" s="9">
        <v>4965873.3011360001</v>
      </c>
      <c r="CT294" s="9">
        <v>2743260.012592</v>
      </c>
      <c r="CU294" s="9">
        <v>2728907.6411520001</v>
      </c>
      <c r="CV294" s="9">
        <v>1776826.8406239999</v>
      </c>
      <c r="CW294" s="9">
        <v>1747371.5086079999</v>
      </c>
      <c r="CX294" s="9">
        <v>1758019.7796479999</v>
      </c>
      <c r="CY294" s="9">
        <v>1755883.612736</v>
      </c>
      <c r="CZ294" s="9">
        <v>104613792.29663999</v>
      </c>
    </row>
    <row r="295" spans="1:104" x14ac:dyDescent="0.25">
      <c r="A295" s="9" t="s">
        <v>22</v>
      </c>
      <c r="B295" s="9" t="s">
        <v>151</v>
      </c>
      <c r="C295" s="9" t="s">
        <v>150</v>
      </c>
      <c r="D295" s="9">
        <v>2016</v>
      </c>
      <c r="E295" s="9">
        <v>8</v>
      </c>
      <c r="F295" s="9">
        <v>304818.1532</v>
      </c>
      <c r="G295" s="9">
        <v>299658.26439999999</v>
      </c>
      <c r="H295" s="9">
        <v>295455.75839999999</v>
      </c>
      <c r="I295" s="9">
        <v>294962.32919999998</v>
      </c>
      <c r="J295" s="9">
        <v>303034.81560000003</v>
      </c>
      <c r="K295" s="9">
        <v>321241.29399999999</v>
      </c>
      <c r="L295" s="9">
        <v>341852.26679999998</v>
      </c>
      <c r="M295" s="9">
        <v>353397.00440000003</v>
      </c>
      <c r="N295" s="9">
        <v>368993.42479999998</v>
      </c>
      <c r="O295" s="9">
        <v>377041.92239999998</v>
      </c>
      <c r="P295" s="9">
        <v>388880.65039999998</v>
      </c>
      <c r="Q295" s="9">
        <v>391561.016</v>
      </c>
      <c r="R295" s="9">
        <v>374046.00199999998</v>
      </c>
      <c r="S295" s="9">
        <v>305405.11319999996</v>
      </c>
      <c r="T295" s="9">
        <v>297837.79519999999</v>
      </c>
      <c r="U295" s="9">
        <v>285661.4376</v>
      </c>
      <c r="V295" s="9">
        <v>301833.71679999999</v>
      </c>
      <c r="W295" s="9">
        <v>296583.87</v>
      </c>
      <c r="X295" s="9">
        <v>370420.75839999999</v>
      </c>
      <c r="Y295" s="9">
        <v>375883.95240000001</v>
      </c>
      <c r="Z295" s="9">
        <v>373135.576</v>
      </c>
      <c r="AA295" s="9">
        <v>362387.70040000003</v>
      </c>
      <c r="AB295" s="9">
        <v>347035.2512</v>
      </c>
      <c r="AC295" s="9">
        <v>326772.88160000002</v>
      </c>
      <c r="AD295" s="9">
        <v>275065.53360000002</v>
      </c>
      <c r="AE295" s="9">
        <v>304774.64159999997</v>
      </c>
      <c r="AF295" s="9">
        <v>299444.4068</v>
      </c>
      <c r="AG295" s="9">
        <v>295218.29480000003</v>
      </c>
      <c r="AH295" s="9">
        <v>294471.45199999999</v>
      </c>
      <c r="AI295" s="9">
        <v>303236.29599999997</v>
      </c>
      <c r="AJ295" s="9">
        <v>319544.34159999999</v>
      </c>
      <c r="AK295" s="9">
        <v>340457.9816</v>
      </c>
      <c r="AL295" s="9">
        <v>352827.27039999998</v>
      </c>
      <c r="AM295" s="9">
        <v>370102.9068</v>
      </c>
      <c r="AN295" s="9">
        <v>378906.54119999998</v>
      </c>
      <c r="AO295" s="9">
        <v>390093.87119999999</v>
      </c>
      <c r="AP295" s="9">
        <v>394269.07079999999</v>
      </c>
      <c r="AQ295" s="9">
        <v>393644.97919999994</v>
      </c>
      <c r="AR295" s="9">
        <v>395450.51919999998</v>
      </c>
      <c r="AS295" s="9">
        <v>394925.19</v>
      </c>
      <c r="AT295" s="9">
        <v>392223.26</v>
      </c>
      <c r="AU295" s="9">
        <v>389130.36359999998</v>
      </c>
      <c r="AV295" s="9">
        <v>383993.44279999996</v>
      </c>
      <c r="AW295" s="9">
        <v>377453.81520000001</v>
      </c>
      <c r="AX295" s="9">
        <v>378633.47719999996</v>
      </c>
      <c r="AY295" s="9">
        <v>375568.90800000005</v>
      </c>
      <c r="AZ295" s="9">
        <v>362284.47200000001</v>
      </c>
      <c r="BA295" s="9">
        <v>344828.28159999999</v>
      </c>
      <c r="BB295" s="9">
        <v>324122.50199999998</v>
      </c>
      <c r="BC295" s="9">
        <v>391227.59719999996</v>
      </c>
      <c r="BD295" s="9">
        <v>78.151949999999999</v>
      </c>
      <c r="BE295" s="9">
        <v>77.15258</v>
      </c>
      <c r="BF295" s="9">
        <v>76.014399999999995</v>
      </c>
      <c r="BG295" s="9">
        <v>75.14528</v>
      </c>
      <c r="BH295" s="9">
        <v>74.130970000000005</v>
      </c>
      <c r="BI295" s="9">
        <v>73.528139999999993</v>
      </c>
      <c r="BJ295" s="9">
        <v>73.065020000000004</v>
      </c>
      <c r="BK295" s="9">
        <v>73.228319999999997</v>
      </c>
      <c r="BL295" s="9">
        <v>75.793859999999995</v>
      </c>
      <c r="BM295" s="9">
        <v>80.617249999999999</v>
      </c>
      <c r="BN295" s="9">
        <v>85.342330000000004</v>
      </c>
      <c r="BO295" s="9">
        <v>89.837999999999994</v>
      </c>
      <c r="BP295" s="9">
        <v>93.198729999999998</v>
      </c>
      <c r="BQ295" s="9">
        <v>95.424409999999995</v>
      </c>
      <c r="BR295" s="9">
        <v>96.717410000000001</v>
      </c>
      <c r="BS295" s="9">
        <v>97.886600000000001</v>
      </c>
      <c r="BT295" s="9">
        <v>98.309820000000002</v>
      </c>
      <c r="BU295" s="9">
        <v>97.786429999999996</v>
      </c>
      <c r="BV295" s="9">
        <v>97.166880000000006</v>
      </c>
      <c r="BW295" s="9">
        <v>94.705250000000007</v>
      </c>
      <c r="BX295" s="9">
        <v>90.762730000000005</v>
      </c>
      <c r="BY295" s="9">
        <v>87.299710000000005</v>
      </c>
      <c r="BZ295" s="9">
        <v>84.684039999999996</v>
      </c>
      <c r="CA295" s="9">
        <v>82.514080000000007</v>
      </c>
      <c r="CB295" s="9">
        <v>1374024.7275568</v>
      </c>
      <c r="CC295" s="9">
        <v>1255709.7365296001</v>
      </c>
      <c r="CD295" s="9">
        <v>1178169.3198879999</v>
      </c>
      <c r="CE295" s="9">
        <v>1028116.9453632</v>
      </c>
      <c r="CF295" s="9">
        <v>794536.69977439998</v>
      </c>
      <c r="CG295" s="9">
        <v>586257.4951376</v>
      </c>
      <c r="CH295" s="9">
        <v>357811.53974719997</v>
      </c>
      <c r="CI295" s="9">
        <v>345672.02230880002</v>
      </c>
      <c r="CJ295" s="9">
        <v>526601.45213280001</v>
      </c>
      <c r="CK295" s="9">
        <v>864957.4284032</v>
      </c>
      <c r="CL295" s="9">
        <v>1351082.9136288001</v>
      </c>
      <c r="CM295" s="9">
        <v>1661729.4510079999</v>
      </c>
      <c r="CN295" s="9">
        <v>6729516.8006879995</v>
      </c>
      <c r="CO295" s="9">
        <v>6806498.5901439991</v>
      </c>
      <c r="CP295" s="9">
        <v>11201134.482559999</v>
      </c>
      <c r="CQ295" s="9">
        <v>8615695.1978239994</v>
      </c>
      <c r="CR295" s="9">
        <v>8548926.9564159997</v>
      </c>
      <c r="CS295" s="9">
        <v>5105243.5385600002</v>
      </c>
      <c r="CT295" s="9">
        <v>2831451.7938080002</v>
      </c>
      <c r="CU295" s="9">
        <v>2833472.3602240002</v>
      </c>
      <c r="CV295" s="9">
        <v>1879408.441328</v>
      </c>
      <c r="CW295" s="9">
        <v>1864025.4344799998</v>
      </c>
      <c r="CX295" s="9">
        <v>1891846.077792</v>
      </c>
      <c r="CY295" s="9">
        <v>1884289.7129759998</v>
      </c>
      <c r="CZ295" s="9">
        <v>104429629.30928001</v>
      </c>
    </row>
    <row r="296" spans="1:104" x14ac:dyDescent="0.25">
      <c r="A296" s="9" t="s">
        <v>22</v>
      </c>
      <c r="B296" s="9" t="s">
        <v>151</v>
      </c>
      <c r="C296" s="9" t="s">
        <v>150</v>
      </c>
      <c r="D296" s="9">
        <v>2016</v>
      </c>
      <c r="E296" s="9">
        <v>9</v>
      </c>
      <c r="F296" s="9">
        <v>306742.48879999999</v>
      </c>
      <c r="G296" s="9">
        <v>301216.64319999999</v>
      </c>
      <c r="H296" s="9">
        <v>296715.1704</v>
      </c>
      <c r="I296" s="9">
        <v>296556.18079999997</v>
      </c>
      <c r="J296" s="9">
        <v>305095.04519999999</v>
      </c>
      <c r="K296" s="9">
        <v>323241.29639999999</v>
      </c>
      <c r="L296" s="9">
        <v>346368.03080000001</v>
      </c>
      <c r="M296" s="9">
        <v>356644.93479999999</v>
      </c>
      <c r="N296" s="9">
        <v>374083.77160000004</v>
      </c>
      <c r="O296" s="9">
        <v>384483.68200000003</v>
      </c>
      <c r="P296" s="9">
        <v>396788.53280000004</v>
      </c>
      <c r="Q296" s="9">
        <v>400066.32160000002</v>
      </c>
      <c r="R296" s="9">
        <v>382795.27880000003</v>
      </c>
      <c r="S296" s="9">
        <v>313989.02039999998</v>
      </c>
      <c r="T296" s="9">
        <v>305984.67239999998</v>
      </c>
      <c r="U296" s="9">
        <v>294092.7352</v>
      </c>
      <c r="V296" s="9">
        <v>309859.62920000002</v>
      </c>
      <c r="W296" s="9">
        <v>303506.17</v>
      </c>
      <c r="X296" s="9">
        <v>378190.96039999998</v>
      </c>
      <c r="Y296" s="9">
        <v>384125.63640000002</v>
      </c>
      <c r="Z296" s="9">
        <v>376469.50879999995</v>
      </c>
      <c r="AA296" s="9">
        <v>365257.42439999996</v>
      </c>
      <c r="AB296" s="9">
        <v>348482.23520000005</v>
      </c>
      <c r="AC296" s="9">
        <v>327193.57879999996</v>
      </c>
      <c r="AD296" s="9">
        <v>282643.4424</v>
      </c>
      <c r="AE296" s="9">
        <v>306704.97440000001</v>
      </c>
      <c r="AF296" s="9">
        <v>300989.26</v>
      </c>
      <c r="AG296" s="9">
        <v>296465.07440000004</v>
      </c>
      <c r="AH296" s="9">
        <v>296066.45199999999</v>
      </c>
      <c r="AI296" s="9">
        <v>305303.9264</v>
      </c>
      <c r="AJ296" s="9">
        <v>321504.40520000004</v>
      </c>
      <c r="AK296" s="9">
        <v>344921.04680000001</v>
      </c>
      <c r="AL296" s="9">
        <v>356028.88199999998</v>
      </c>
      <c r="AM296" s="9">
        <v>375244.29359999998</v>
      </c>
      <c r="AN296" s="9">
        <v>386455.8676</v>
      </c>
      <c r="AO296" s="9">
        <v>398096.43280000001</v>
      </c>
      <c r="AP296" s="9">
        <v>402881.81559999997</v>
      </c>
      <c r="AQ296" s="9">
        <v>402368.99120000005</v>
      </c>
      <c r="AR296" s="9">
        <v>404645.37520000001</v>
      </c>
      <c r="AS296" s="9">
        <v>403722.18920000002</v>
      </c>
      <c r="AT296" s="9">
        <v>401566.51479999995</v>
      </c>
      <c r="AU296" s="9">
        <v>397795.80720000004</v>
      </c>
      <c r="AV296" s="9">
        <v>391558.46399999998</v>
      </c>
      <c r="AW296" s="9">
        <v>385377.90280000004</v>
      </c>
      <c r="AX296" s="9">
        <v>386963.58799999999</v>
      </c>
      <c r="AY296" s="9">
        <v>378978.63520000002</v>
      </c>
      <c r="AZ296" s="9">
        <v>365184.56479999999</v>
      </c>
      <c r="BA296" s="9">
        <v>346258.42239999998</v>
      </c>
      <c r="BB296" s="9">
        <v>324517.80680000002</v>
      </c>
      <c r="BC296" s="9">
        <v>399975.08760000003</v>
      </c>
      <c r="BD296" s="9">
        <v>78.98218</v>
      </c>
      <c r="BE296" s="9">
        <v>77.836929999999995</v>
      </c>
      <c r="BF296" s="9">
        <v>76.641459999999995</v>
      </c>
      <c r="BG296" s="9">
        <v>75.822220000000002</v>
      </c>
      <c r="BH296" s="9">
        <v>74.850459999999998</v>
      </c>
      <c r="BI296" s="9">
        <v>74.157619999999994</v>
      </c>
      <c r="BJ296" s="9">
        <v>73.585819999999998</v>
      </c>
      <c r="BK296" s="9">
        <v>73.230599999999995</v>
      </c>
      <c r="BL296" s="9">
        <v>75.132040000000003</v>
      </c>
      <c r="BM296" s="9">
        <v>79.312830000000005</v>
      </c>
      <c r="BN296" s="9">
        <v>84.037710000000004</v>
      </c>
      <c r="BO296" s="9">
        <v>88.540220000000005</v>
      </c>
      <c r="BP296" s="9">
        <v>91.939030000000002</v>
      </c>
      <c r="BQ296" s="9">
        <v>94.131050000000002</v>
      </c>
      <c r="BR296" s="9">
        <v>95.234179999999995</v>
      </c>
      <c r="BS296" s="9">
        <v>95.825789999999998</v>
      </c>
      <c r="BT296" s="9">
        <v>95.798910000000006</v>
      </c>
      <c r="BU296" s="9">
        <v>94.832120000000003</v>
      </c>
      <c r="BV296" s="9">
        <v>93.337599999999995</v>
      </c>
      <c r="BW296" s="9">
        <v>90.392809999999997</v>
      </c>
      <c r="BX296" s="9">
        <v>86.463660000000004</v>
      </c>
      <c r="BY296" s="9">
        <v>83.23545</v>
      </c>
      <c r="BZ296" s="9">
        <v>80.726330000000004</v>
      </c>
      <c r="CA296" s="9">
        <v>78.730609999999999</v>
      </c>
      <c r="CB296" s="9">
        <v>1473936.4452560002</v>
      </c>
      <c r="CC296" s="9">
        <v>1344451.1899631999</v>
      </c>
      <c r="CD296" s="9">
        <v>1246082.6574768</v>
      </c>
      <c r="CE296" s="9">
        <v>1081921.6494592</v>
      </c>
      <c r="CF296" s="9">
        <v>816969.87152000004</v>
      </c>
      <c r="CG296" s="9">
        <v>575286.84524960001</v>
      </c>
      <c r="CH296" s="9">
        <v>374116.58266399999</v>
      </c>
      <c r="CI296" s="9">
        <v>362754.51926560001</v>
      </c>
      <c r="CJ296" s="9">
        <v>556507.30044799997</v>
      </c>
      <c r="CK296" s="9">
        <v>916541.46325279993</v>
      </c>
      <c r="CL296" s="9">
        <v>1436855.550944</v>
      </c>
      <c r="CM296" s="9">
        <v>1772727.0934560001</v>
      </c>
      <c r="CN296" s="9">
        <v>7184336.3690559994</v>
      </c>
      <c r="CO296" s="9">
        <v>7262202.2580800001</v>
      </c>
      <c r="CP296" s="9">
        <v>11731459.084751999</v>
      </c>
      <c r="CQ296" s="9">
        <v>8998702.4355360009</v>
      </c>
      <c r="CR296" s="9">
        <v>8726873.5678080004</v>
      </c>
      <c r="CS296" s="9">
        <v>5276548.8200479997</v>
      </c>
      <c r="CT296" s="9">
        <v>2989712.1291839997</v>
      </c>
      <c r="CU296" s="9">
        <v>2967754.5476480001</v>
      </c>
      <c r="CV296" s="9">
        <v>1902577.3858080001</v>
      </c>
      <c r="CW296" s="9">
        <v>1877921.91664</v>
      </c>
      <c r="CX296" s="9">
        <v>1889231.2271360001</v>
      </c>
      <c r="CY296" s="9">
        <v>1876954.7800959998</v>
      </c>
      <c r="CZ296" s="9">
        <v>108685599.96447998</v>
      </c>
    </row>
    <row r="297" spans="1:104" x14ac:dyDescent="0.25">
      <c r="A297" s="9" t="s">
        <v>22</v>
      </c>
      <c r="B297" s="9" t="s">
        <v>151</v>
      </c>
      <c r="C297" s="9" t="s">
        <v>150</v>
      </c>
      <c r="D297" s="9">
        <v>2016</v>
      </c>
      <c r="E297" s="9">
        <v>10</v>
      </c>
      <c r="F297" s="9">
        <v>285992.43200000003</v>
      </c>
      <c r="G297" s="9">
        <v>281729.18839999998</v>
      </c>
      <c r="H297" s="9">
        <v>278669.85080000001</v>
      </c>
      <c r="I297" s="9">
        <v>278984.00199999998</v>
      </c>
      <c r="J297" s="9">
        <v>287254.01319999999</v>
      </c>
      <c r="K297" s="9">
        <v>306233.36479999998</v>
      </c>
      <c r="L297" s="9">
        <v>331793.43120000005</v>
      </c>
      <c r="M297" s="9">
        <v>341767.66800000001</v>
      </c>
      <c r="N297" s="9">
        <v>354537.23800000001</v>
      </c>
      <c r="O297" s="9">
        <v>362504.32679999998</v>
      </c>
      <c r="P297" s="9">
        <v>372805.60239999997</v>
      </c>
      <c r="Q297" s="9">
        <v>377560.74400000001</v>
      </c>
      <c r="R297" s="9">
        <v>363478.17000000004</v>
      </c>
      <c r="S297" s="9">
        <v>295759.95679999999</v>
      </c>
      <c r="T297" s="9">
        <v>287489.18</v>
      </c>
      <c r="U297" s="9">
        <v>275774.60680000001</v>
      </c>
      <c r="V297" s="9">
        <v>292172.09999999998</v>
      </c>
      <c r="W297" s="9">
        <v>286777.29959999997</v>
      </c>
      <c r="X297" s="9">
        <v>362014.72560000001</v>
      </c>
      <c r="Y297" s="9">
        <v>360440.90719999996</v>
      </c>
      <c r="Z297" s="9">
        <v>351569.26199999999</v>
      </c>
      <c r="AA297" s="9">
        <v>340803.2672</v>
      </c>
      <c r="AB297" s="9">
        <v>325987.75880000001</v>
      </c>
      <c r="AC297" s="9">
        <v>305466.6164</v>
      </c>
      <c r="AD297" s="9">
        <v>264820.91239999997</v>
      </c>
      <c r="AE297" s="9">
        <v>285890.47960000002</v>
      </c>
      <c r="AF297" s="9">
        <v>281438.89840000001</v>
      </c>
      <c r="AG297" s="9">
        <v>278392.95880000002</v>
      </c>
      <c r="AH297" s="9">
        <v>278485.72399999999</v>
      </c>
      <c r="AI297" s="9">
        <v>287458.17320000002</v>
      </c>
      <c r="AJ297" s="9">
        <v>304488.43479999999</v>
      </c>
      <c r="AK297" s="9">
        <v>330340.57760000002</v>
      </c>
      <c r="AL297" s="9">
        <v>341158.25040000002</v>
      </c>
      <c r="AM297" s="9">
        <v>355698.6532</v>
      </c>
      <c r="AN297" s="9">
        <v>364477.91600000003</v>
      </c>
      <c r="AO297" s="9">
        <v>374124.0932</v>
      </c>
      <c r="AP297" s="9">
        <v>380400.48200000002</v>
      </c>
      <c r="AQ297" s="9">
        <v>383070.51199999999</v>
      </c>
      <c r="AR297" s="9">
        <v>386398.1924</v>
      </c>
      <c r="AS297" s="9">
        <v>385263.31799999997</v>
      </c>
      <c r="AT297" s="9">
        <v>383268.54720000003</v>
      </c>
      <c r="AU297" s="9">
        <v>380122.44159999996</v>
      </c>
      <c r="AV297" s="9">
        <v>374875.40199999994</v>
      </c>
      <c r="AW297" s="9">
        <v>369236.63040000002</v>
      </c>
      <c r="AX297" s="9">
        <v>363316.24559999997</v>
      </c>
      <c r="AY297" s="9">
        <v>354098.4216</v>
      </c>
      <c r="AZ297" s="9">
        <v>340736.27720000001</v>
      </c>
      <c r="BA297" s="9">
        <v>323746.2096</v>
      </c>
      <c r="BB297" s="9">
        <v>302788.6752</v>
      </c>
      <c r="BC297" s="9">
        <v>382106.87679999997</v>
      </c>
      <c r="BD297" s="9">
        <v>73.478290000000001</v>
      </c>
      <c r="BE297" s="9">
        <v>71.820790000000002</v>
      </c>
      <c r="BF297" s="9">
        <v>70.717699999999994</v>
      </c>
      <c r="BG297" s="9">
        <v>69.516499999999994</v>
      </c>
      <c r="BH297" s="9">
        <v>68.481120000000004</v>
      </c>
      <c r="BI297" s="9">
        <v>67.558459999999997</v>
      </c>
      <c r="BJ297" s="9">
        <v>67.033259999999999</v>
      </c>
      <c r="BK297" s="9">
        <v>66.573650000000001</v>
      </c>
      <c r="BL297" s="9">
        <v>67.537710000000004</v>
      </c>
      <c r="BM297" s="9">
        <v>71.687380000000005</v>
      </c>
      <c r="BN297" s="9">
        <v>77.288030000000006</v>
      </c>
      <c r="BO297" s="9">
        <v>83.015789999999996</v>
      </c>
      <c r="BP297" s="9">
        <v>87.712770000000006</v>
      </c>
      <c r="BQ297" s="9">
        <v>90.758570000000006</v>
      </c>
      <c r="BR297" s="9">
        <v>92.089389999999995</v>
      </c>
      <c r="BS297" s="9">
        <v>92.854929999999996</v>
      </c>
      <c r="BT297" s="9">
        <v>92.898290000000003</v>
      </c>
      <c r="BU297" s="9">
        <v>91.899929999999998</v>
      </c>
      <c r="BV297" s="9">
        <v>89.28716</v>
      </c>
      <c r="BW297" s="9">
        <v>85.062550000000002</v>
      </c>
      <c r="BX297" s="9">
        <v>80.968059999999994</v>
      </c>
      <c r="BY297" s="9">
        <v>78.12791</v>
      </c>
      <c r="BZ297" s="9">
        <v>75.902820000000006</v>
      </c>
      <c r="CA297" s="9">
        <v>73.892009999999999</v>
      </c>
      <c r="CB297" s="9">
        <v>1400276.6232928</v>
      </c>
      <c r="CC297" s="9">
        <v>1263959.2158687999</v>
      </c>
      <c r="CD297" s="9">
        <v>1170406.9908080001</v>
      </c>
      <c r="CE297" s="9">
        <v>1009274.3901504</v>
      </c>
      <c r="CF297" s="9">
        <v>757569.12651199999</v>
      </c>
      <c r="CG297" s="9">
        <v>532035.48953280004</v>
      </c>
      <c r="CH297" s="9">
        <v>358206.69806239998</v>
      </c>
      <c r="CI297" s="9">
        <v>361182.67815519997</v>
      </c>
      <c r="CJ297" s="9">
        <v>559987.03819520003</v>
      </c>
      <c r="CK297" s="9">
        <v>920156.99087839993</v>
      </c>
      <c r="CL297" s="9">
        <v>1430231.8053408</v>
      </c>
      <c r="CM297" s="9">
        <v>1759566.5468479998</v>
      </c>
      <c r="CN297" s="9">
        <v>7161354.6648160005</v>
      </c>
      <c r="CO297" s="9">
        <v>7246584.7938880008</v>
      </c>
      <c r="CP297" s="9">
        <v>11767020.076768</v>
      </c>
      <c r="CQ297" s="9">
        <v>9072895.1595040001</v>
      </c>
      <c r="CR297" s="9">
        <v>8799027.8154240008</v>
      </c>
      <c r="CS297" s="9">
        <v>5350458.2413919996</v>
      </c>
      <c r="CT297" s="9">
        <v>2993318.5390240001</v>
      </c>
      <c r="CU297" s="9">
        <v>2936151.6514880001</v>
      </c>
      <c r="CV297" s="9">
        <v>1878171.0275679999</v>
      </c>
      <c r="CW297" s="9">
        <v>1862066.7387519998</v>
      </c>
      <c r="CX297" s="9">
        <v>1874896.7656320001</v>
      </c>
      <c r="CY297" s="9">
        <v>1868696.6714240001</v>
      </c>
      <c r="CZ297" s="9">
        <v>108953532.60704</v>
      </c>
    </row>
    <row r="298" spans="1:104" x14ac:dyDescent="0.25">
      <c r="A298" s="9" t="s">
        <v>22</v>
      </c>
      <c r="B298" s="9" t="s">
        <v>151</v>
      </c>
      <c r="C298" s="9" t="s">
        <v>150</v>
      </c>
      <c r="D298" s="9">
        <v>2016</v>
      </c>
      <c r="E298" s="9">
        <v>11</v>
      </c>
      <c r="F298" s="9">
        <v>246541.9572</v>
      </c>
      <c r="G298" s="9">
        <v>241806.59360000002</v>
      </c>
      <c r="H298" s="9">
        <v>239846.91280000002</v>
      </c>
      <c r="I298" s="9">
        <v>238701.83040000001</v>
      </c>
      <c r="J298" s="9">
        <v>247245.03320000001</v>
      </c>
      <c r="K298" s="9">
        <v>260192.47759999998</v>
      </c>
      <c r="L298" s="9">
        <v>280560.62760000001</v>
      </c>
      <c r="M298" s="9">
        <v>289156.40160000004</v>
      </c>
      <c r="N298" s="9">
        <v>305798.37640000001</v>
      </c>
      <c r="O298" s="9">
        <v>320729.3628</v>
      </c>
      <c r="P298" s="9">
        <v>332625.00040000002</v>
      </c>
      <c r="Q298" s="9">
        <v>344721.73560000001</v>
      </c>
      <c r="R298" s="9">
        <v>347130.56840000005</v>
      </c>
      <c r="S298" s="9">
        <v>343284.57679999998</v>
      </c>
      <c r="T298" s="9">
        <v>348060.13440000004</v>
      </c>
      <c r="U298" s="9">
        <v>331547.92879999999</v>
      </c>
      <c r="V298" s="9">
        <v>263422.03360000002</v>
      </c>
      <c r="W298" s="9">
        <v>241075.19039999999</v>
      </c>
      <c r="X298" s="9">
        <v>250447.41039999999</v>
      </c>
      <c r="Y298" s="9">
        <v>255580.886</v>
      </c>
      <c r="Z298" s="9">
        <v>248808.13320000001</v>
      </c>
      <c r="AA298" s="9">
        <v>287601.5956</v>
      </c>
      <c r="AB298" s="9">
        <v>284806.51759999996</v>
      </c>
      <c r="AC298" s="9">
        <v>265647.12239999999</v>
      </c>
      <c r="AD298" s="9">
        <v>248094.4664</v>
      </c>
      <c r="AE298" s="9">
        <v>248523.45759999999</v>
      </c>
      <c r="AF298" s="9">
        <v>244352.85159999999</v>
      </c>
      <c r="AG298" s="9">
        <v>242415.37320000003</v>
      </c>
      <c r="AH298" s="9">
        <v>242381.04879999999</v>
      </c>
      <c r="AI298" s="9">
        <v>248435.66880000001</v>
      </c>
      <c r="AJ298" s="9">
        <v>260762.5944</v>
      </c>
      <c r="AK298" s="9">
        <v>280837.26439999999</v>
      </c>
      <c r="AL298" s="9">
        <v>290420.02439999999</v>
      </c>
      <c r="AM298" s="9">
        <v>306749.63440000004</v>
      </c>
      <c r="AN298" s="9">
        <v>316814.72239999997</v>
      </c>
      <c r="AO298" s="9">
        <v>328072.10480000003</v>
      </c>
      <c r="AP298" s="9">
        <v>335036.51279999997</v>
      </c>
      <c r="AQ298" s="9">
        <v>338273.72480000003</v>
      </c>
      <c r="AR298" s="9">
        <v>340838.8676</v>
      </c>
      <c r="AS298" s="9">
        <v>340117.67239999998</v>
      </c>
      <c r="AT298" s="9">
        <v>341235.576</v>
      </c>
      <c r="AU298" s="9">
        <v>339282.14760000003</v>
      </c>
      <c r="AV298" s="9">
        <v>336467.2916</v>
      </c>
      <c r="AW298" s="9">
        <v>333486.30039999995</v>
      </c>
      <c r="AX298" s="9">
        <v>330949.74</v>
      </c>
      <c r="AY298" s="9">
        <v>320207.734</v>
      </c>
      <c r="AZ298" s="9">
        <v>313804.766</v>
      </c>
      <c r="BA298" s="9">
        <v>286259.75400000002</v>
      </c>
      <c r="BB298" s="9">
        <v>267484.17960000003</v>
      </c>
      <c r="BC298" s="9">
        <v>331981.51360000001</v>
      </c>
      <c r="BD298" s="9">
        <v>66.678730000000002</v>
      </c>
      <c r="BE298" s="9">
        <v>65.114599999999996</v>
      </c>
      <c r="BF298" s="9">
        <v>64.267250000000004</v>
      </c>
      <c r="BG298" s="9">
        <v>63.05997</v>
      </c>
      <c r="BH298" s="9">
        <v>62.167029999999997</v>
      </c>
      <c r="BI298" s="9">
        <v>61.142440000000001</v>
      </c>
      <c r="BJ298" s="9">
        <v>60.746200000000002</v>
      </c>
      <c r="BK298" s="9">
        <v>60.816670000000002</v>
      </c>
      <c r="BL298" s="9">
        <v>62.925930000000001</v>
      </c>
      <c r="BM298" s="9">
        <v>67.753110000000007</v>
      </c>
      <c r="BN298" s="9">
        <v>73.809929999999994</v>
      </c>
      <c r="BO298" s="9">
        <v>78.876670000000004</v>
      </c>
      <c r="BP298" s="9">
        <v>82.212860000000006</v>
      </c>
      <c r="BQ298" s="9">
        <v>84.065089999999998</v>
      </c>
      <c r="BR298" s="9">
        <v>85.253320000000002</v>
      </c>
      <c r="BS298" s="9">
        <v>85.358760000000004</v>
      </c>
      <c r="BT298" s="9">
        <v>84.208669999999998</v>
      </c>
      <c r="BU298" s="9">
        <v>81.843350000000001</v>
      </c>
      <c r="BV298" s="9">
        <v>78.739980000000003</v>
      </c>
      <c r="BW298" s="9">
        <v>75.555629999999994</v>
      </c>
      <c r="BX298" s="9">
        <v>73.042379999999994</v>
      </c>
      <c r="BY298" s="9">
        <v>70.882930000000002</v>
      </c>
      <c r="BZ298" s="9">
        <v>68.886340000000004</v>
      </c>
      <c r="CA298" s="9">
        <v>67.550280000000001</v>
      </c>
      <c r="CB298" s="9">
        <v>5651623.5842880001</v>
      </c>
      <c r="CC298" s="9">
        <v>5183114.3121120008</v>
      </c>
      <c r="CD298" s="9">
        <v>4704653.6282240003</v>
      </c>
      <c r="CE298" s="9">
        <v>3840911.1447520005</v>
      </c>
      <c r="CF298" s="9">
        <v>2832477.5446879999</v>
      </c>
      <c r="CG298" s="9">
        <v>2010535.2236639999</v>
      </c>
      <c r="CH298" s="9">
        <v>1308346.3871632002</v>
      </c>
      <c r="CI298" s="9">
        <v>1292192.113344</v>
      </c>
      <c r="CJ298" s="9">
        <v>2081062.9234560002</v>
      </c>
      <c r="CK298" s="9">
        <v>3625220.1573279998</v>
      </c>
      <c r="CL298" s="9">
        <v>5872711.9751520008</v>
      </c>
      <c r="CM298" s="9">
        <v>6723774.223935999</v>
      </c>
      <c r="CN298" s="9">
        <v>7629452.0084640011</v>
      </c>
      <c r="CO298" s="9">
        <v>11373265.24928</v>
      </c>
      <c r="CP298" s="9">
        <v>14187606.541503999</v>
      </c>
      <c r="CQ298" s="9">
        <v>8145274.4470239999</v>
      </c>
      <c r="CR298" s="9">
        <v>8495846.7906400003</v>
      </c>
      <c r="CS298" s="9">
        <v>14306596.899936002</v>
      </c>
      <c r="CT298" s="9">
        <v>14387955.22648</v>
      </c>
      <c r="CU298" s="9">
        <v>12054871.824511999</v>
      </c>
      <c r="CV298" s="9">
        <v>10451365.947263999</v>
      </c>
      <c r="CW298" s="9">
        <v>10465112.637232</v>
      </c>
      <c r="CX298" s="9">
        <v>7703967.1112799998</v>
      </c>
      <c r="CY298" s="9">
        <v>7783352.0885120006</v>
      </c>
      <c r="CZ298" s="9">
        <v>35239150.466079995</v>
      </c>
    </row>
    <row r="299" spans="1:104" x14ac:dyDescent="0.25">
      <c r="A299" s="9" t="s">
        <v>22</v>
      </c>
      <c r="B299" s="9" t="s">
        <v>151</v>
      </c>
      <c r="C299" s="9" t="s">
        <v>150</v>
      </c>
      <c r="D299" s="9">
        <v>2016</v>
      </c>
      <c r="E299" s="9">
        <v>12</v>
      </c>
      <c r="F299" s="9">
        <v>217560.80719999998</v>
      </c>
      <c r="G299" s="9">
        <v>213703.7144</v>
      </c>
      <c r="H299" s="9">
        <v>212060.35399999999</v>
      </c>
      <c r="I299" s="9">
        <v>210863.7212</v>
      </c>
      <c r="J299" s="9">
        <v>219237.9816</v>
      </c>
      <c r="K299" s="9">
        <v>230792.16159999999</v>
      </c>
      <c r="L299" s="9">
        <v>250701.71720000001</v>
      </c>
      <c r="M299" s="9">
        <v>256323.2628</v>
      </c>
      <c r="N299" s="9">
        <v>267668.56160000002</v>
      </c>
      <c r="O299" s="9">
        <v>276163.40399999998</v>
      </c>
      <c r="P299" s="9">
        <v>280778.8236</v>
      </c>
      <c r="Q299" s="9">
        <v>286409.17359999998</v>
      </c>
      <c r="R299" s="9">
        <v>286161.24679999996</v>
      </c>
      <c r="S299" s="9">
        <v>279793.3688</v>
      </c>
      <c r="T299" s="9">
        <v>282818.89240000001</v>
      </c>
      <c r="U299" s="9">
        <v>267283.59240000002</v>
      </c>
      <c r="V299" s="9">
        <v>198301.37360000002</v>
      </c>
      <c r="W299" s="9">
        <v>177226.70240000001</v>
      </c>
      <c r="X299" s="9">
        <v>189150.6672</v>
      </c>
      <c r="Y299" s="9">
        <v>200194.70240000001</v>
      </c>
      <c r="Z299" s="9">
        <v>198478.48240000001</v>
      </c>
      <c r="AA299" s="9">
        <v>239174.4608</v>
      </c>
      <c r="AB299" s="9">
        <v>245809.916</v>
      </c>
      <c r="AC299" s="9">
        <v>231080.02719999998</v>
      </c>
      <c r="AD299" s="9">
        <v>188201.70600000001</v>
      </c>
      <c r="AE299" s="9">
        <v>219542.3076</v>
      </c>
      <c r="AF299" s="9">
        <v>216249.9724</v>
      </c>
      <c r="AG299" s="9">
        <v>214628.8144</v>
      </c>
      <c r="AH299" s="9">
        <v>214542.81200000001</v>
      </c>
      <c r="AI299" s="9">
        <v>220428.48959999997</v>
      </c>
      <c r="AJ299" s="9">
        <v>231362.1508</v>
      </c>
      <c r="AK299" s="9">
        <v>250978.35399999999</v>
      </c>
      <c r="AL299" s="9">
        <v>257586.88560000001</v>
      </c>
      <c r="AM299" s="9">
        <v>268619.9472</v>
      </c>
      <c r="AN299" s="9">
        <v>272248.76360000001</v>
      </c>
      <c r="AO299" s="9">
        <v>276225.92800000001</v>
      </c>
      <c r="AP299" s="9">
        <v>276723.95079999999</v>
      </c>
      <c r="AQ299" s="9">
        <v>277304.4032</v>
      </c>
      <c r="AR299" s="9">
        <v>277347.78720000002</v>
      </c>
      <c r="AS299" s="9">
        <v>274876.3028</v>
      </c>
      <c r="AT299" s="9">
        <v>276971.23959999997</v>
      </c>
      <c r="AU299" s="9">
        <v>274161.48759999999</v>
      </c>
      <c r="AV299" s="9">
        <v>272618.67600000004</v>
      </c>
      <c r="AW299" s="9">
        <v>272189.55719999998</v>
      </c>
      <c r="AX299" s="9">
        <v>275563.5564</v>
      </c>
      <c r="AY299" s="9">
        <v>269878.2108</v>
      </c>
      <c r="AZ299" s="9">
        <v>265377.5036</v>
      </c>
      <c r="BA299" s="9">
        <v>247263.15239999999</v>
      </c>
      <c r="BB299" s="9">
        <v>232917.212</v>
      </c>
      <c r="BC299" s="9">
        <v>272088.88080000004</v>
      </c>
      <c r="BD299" s="9">
        <v>43.858759999999997</v>
      </c>
      <c r="BE299" s="9">
        <v>43.092109999999998</v>
      </c>
      <c r="BF299" s="9">
        <v>42.730119999999999</v>
      </c>
      <c r="BG299" s="9">
        <v>42.633499999999998</v>
      </c>
      <c r="BH299" s="9">
        <v>42.556370000000001</v>
      </c>
      <c r="BI299" s="9">
        <v>42.31841</v>
      </c>
      <c r="BJ299" s="9">
        <v>42.541449999999998</v>
      </c>
      <c r="BK299" s="9">
        <v>42.481099999999998</v>
      </c>
      <c r="BL299" s="9">
        <v>43.008270000000003</v>
      </c>
      <c r="BM299" s="9">
        <v>44.584620000000001</v>
      </c>
      <c r="BN299" s="9">
        <v>46.3371</v>
      </c>
      <c r="BO299" s="9">
        <v>48.426909999999999</v>
      </c>
      <c r="BP299" s="9">
        <v>49.826560000000001</v>
      </c>
      <c r="BQ299" s="9">
        <v>50.374200000000002</v>
      </c>
      <c r="BR299" s="9">
        <v>50.622450000000001</v>
      </c>
      <c r="BS299" s="9">
        <v>50.691609999999997</v>
      </c>
      <c r="BT299" s="9">
        <v>50.421559999999999</v>
      </c>
      <c r="BU299" s="9">
        <v>49.445219999999999</v>
      </c>
      <c r="BV299" s="9">
        <v>48.260590000000001</v>
      </c>
      <c r="BW299" s="9">
        <v>47.048340000000003</v>
      </c>
      <c r="BX299" s="9">
        <v>45.882449999999999</v>
      </c>
      <c r="BY299" s="9">
        <v>45.134889999999999</v>
      </c>
      <c r="BZ299" s="9">
        <v>44.577869999999997</v>
      </c>
      <c r="CA299" s="9">
        <v>43.7483</v>
      </c>
      <c r="CB299" s="9">
        <v>5615409.6936959997</v>
      </c>
      <c r="CC299" s="9">
        <v>5150239.8104960006</v>
      </c>
      <c r="CD299" s="9">
        <v>4672912.3371040002</v>
      </c>
      <c r="CE299" s="9">
        <v>3812455.5127999997</v>
      </c>
      <c r="CF299" s="9">
        <v>2808628.0226400001</v>
      </c>
      <c r="CG299" s="9">
        <v>1992372.9203840001</v>
      </c>
      <c r="CH299" s="9">
        <v>1297075.6644384</v>
      </c>
      <c r="CI299" s="9">
        <v>1279482.7343055999</v>
      </c>
      <c r="CJ299" s="9">
        <v>2060912.6172799999</v>
      </c>
      <c r="CK299" s="9">
        <v>3598399.2140800003</v>
      </c>
      <c r="CL299" s="9">
        <v>5859618.1837600004</v>
      </c>
      <c r="CM299" s="9">
        <v>6737216.4449920002</v>
      </c>
      <c r="CN299" s="9">
        <v>7667937.2045760006</v>
      </c>
      <c r="CO299" s="9">
        <v>11481864.588480001</v>
      </c>
      <c r="CP299" s="9">
        <v>14409601.826399999</v>
      </c>
      <c r="CQ299" s="9">
        <v>8291437.4347199993</v>
      </c>
      <c r="CR299" s="9">
        <v>8819905.9162719995</v>
      </c>
      <c r="CS299" s="9">
        <v>14635968.763856001</v>
      </c>
      <c r="CT299" s="9">
        <v>14848515.743424</v>
      </c>
      <c r="CU299" s="9">
        <v>12351836.473328</v>
      </c>
      <c r="CV299" s="9">
        <v>10636443.969535999</v>
      </c>
      <c r="CW299" s="9">
        <v>10566134.445327999</v>
      </c>
      <c r="CX299" s="9">
        <v>7685404.2767039994</v>
      </c>
      <c r="CY299" s="9">
        <v>7767604.3702400001</v>
      </c>
      <c r="CZ299" s="9">
        <v>35546843.166560002</v>
      </c>
    </row>
    <row r="300" spans="1:104" x14ac:dyDescent="0.25">
      <c r="A300" s="9" t="s">
        <v>22</v>
      </c>
      <c r="B300" s="9" t="s">
        <v>151</v>
      </c>
      <c r="C300" s="9" t="s">
        <v>150</v>
      </c>
      <c r="D300" s="9">
        <v>2017</v>
      </c>
      <c r="E300" s="9">
        <v>1</v>
      </c>
      <c r="F300" s="9">
        <v>222798.27679999999</v>
      </c>
      <c r="G300" s="9">
        <v>219397.09880000001</v>
      </c>
      <c r="H300" s="9">
        <v>217868.32320000001</v>
      </c>
      <c r="I300" s="9">
        <v>217444.30840000001</v>
      </c>
      <c r="J300" s="9">
        <v>227365.97399999999</v>
      </c>
      <c r="K300" s="9">
        <v>241422.26240000001</v>
      </c>
      <c r="L300" s="9">
        <v>263594.804</v>
      </c>
      <c r="M300" s="9">
        <v>270209.46039999998</v>
      </c>
      <c r="N300" s="9">
        <v>281782.78039999999</v>
      </c>
      <c r="O300" s="9">
        <v>289006.85440000001</v>
      </c>
      <c r="P300" s="9">
        <v>293861.01360000001</v>
      </c>
      <c r="Q300" s="9">
        <v>299680.46679999999</v>
      </c>
      <c r="R300" s="9">
        <v>298876.842</v>
      </c>
      <c r="S300" s="9">
        <v>292373.70799999998</v>
      </c>
      <c r="T300" s="9">
        <v>295196.47519999999</v>
      </c>
      <c r="U300" s="9">
        <v>280238.82039999997</v>
      </c>
      <c r="V300" s="9">
        <v>210477.476</v>
      </c>
      <c r="W300" s="9">
        <v>188529.25520000001</v>
      </c>
      <c r="X300" s="9">
        <v>197493.28279999999</v>
      </c>
      <c r="Y300" s="9">
        <v>209209.64240000001</v>
      </c>
      <c r="Z300" s="9">
        <v>208488.95759999999</v>
      </c>
      <c r="AA300" s="9">
        <v>249301.94520000002</v>
      </c>
      <c r="AB300" s="9">
        <v>253007.95960000003</v>
      </c>
      <c r="AC300" s="9">
        <v>236792.04120000001</v>
      </c>
      <c r="AD300" s="9">
        <v>198410.0888</v>
      </c>
      <c r="AE300" s="9">
        <v>224772.88680000001</v>
      </c>
      <c r="AF300" s="9">
        <v>221933.53160000002</v>
      </c>
      <c r="AG300" s="9">
        <v>220422.49239999999</v>
      </c>
      <c r="AH300" s="9">
        <v>221099.41039999999</v>
      </c>
      <c r="AI300" s="9">
        <v>228545.25320000001</v>
      </c>
      <c r="AJ300" s="9">
        <v>242000.8008</v>
      </c>
      <c r="AK300" s="9">
        <v>263886.4976</v>
      </c>
      <c r="AL300" s="9">
        <v>271463.89600000001</v>
      </c>
      <c r="AM300" s="9">
        <v>282712.7292</v>
      </c>
      <c r="AN300" s="9">
        <v>285112.88520000002</v>
      </c>
      <c r="AO300" s="9">
        <v>289335.80719999998</v>
      </c>
      <c r="AP300" s="9">
        <v>290066.06199999998</v>
      </c>
      <c r="AQ300" s="9">
        <v>290101.27960000001</v>
      </c>
      <c r="AR300" s="9">
        <v>290003.41039999999</v>
      </c>
      <c r="AS300" s="9">
        <v>287378.93359999999</v>
      </c>
      <c r="AT300" s="9">
        <v>289912.94199999998</v>
      </c>
      <c r="AU300" s="9">
        <v>286019.1004</v>
      </c>
      <c r="AV300" s="9">
        <v>283918.54920000001</v>
      </c>
      <c r="AW300" s="9">
        <v>280577.72599999997</v>
      </c>
      <c r="AX300" s="9">
        <v>284635.78880000004</v>
      </c>
      <c r="AY300" s="9">
        <v>279732.37599999999</v>
      </c>
      <c r="AZ300" s="9">
        <v>275381.9816</v>
      </c>
      <c r="BA300" s="9">
        <v>254430.06160000002</v>
      </c>
      <c r="BB300" s="9">
        <v>238591.71160000001</v>
      </c>
      <c r="BC300" s="9">
        <v>282097.56959999999</v>
      </c>
      <c r="BD300" s="9">
        <v>43.712299999999999</v>
      </c>
      <c r="BE300" s="9">
        <v>42.857399999999998</v>
      </c>
      <c r="BF300" s="9">
        <v>42.085459999999998</v>
      </c>
      <c r="BG300" s="9">
        <v>41.487760000000002</v>
      </c>
      <c r="BH300" s="9">
        <v>41.349310000000003</v>
      </c>
      <c r="BI300" s="9">
        <v>40.970010000000002</v>
      </c>
      <c r="BJ300" s="9">
        <v>40.547899999999998</v>
      </c>
      <c r="BK300" s="9">
        <v>40.327330000000003</v>
      </c>
      <c r="BL300" s="9">
        <v>40.698050000000002</v>
      </c>
      <c r="BM300" s="9">
        <v>42.703319999999998</v>
      </c>
      <c r="BN300" s="9">
        <v>45.270380000000003</v>
      </c>
      <c r="BO300" s="9">
        <v>47.564830000000001</v>
      </c>
      <c r="BP300" s="9">
        <v>49.547449999999998</v>
      </c>
      <c r="BQ300" s="9">
        <v>50.443049999999999</v>
      </c>
      <c r="BR300" s="9">
        <v>50.966479999999997</v>
      </c>
      <c r="BS300" s="9">
        <v>50.907760000000003</v>
      </c>
      <c r="BT300" s="9">
        <v>50.066330000000001</v>
      </c>
      <c r="BU300" s="9">
        <v>48.836019999999998</v>
      </c>
      <c r="BV300" s="9">
        <v>46.759540000000001</v>
      </c>
      <c r="BW300" s="9">
        <v>45.240810000000003</v>
      </c>
      <c r="BX300" s="9">
        <v>44.148710000000001</v>
      </c>
      <c r="BY300" s="9">
        <v>43.327379999999998</v>
      </c>
      <c r="BZ300" s="9">
        <v>42.580959999999997</v>
      </c>
      <c r="CA300" s="9">
        <v>41.876910000000002</v>
      </c>
      <c r="CB300" s="9">
        <v>5217773.2946239999</v>
      </c>
      <c r="CC300" s="9">
        <v>4785808.4327680003</v>
      </c>
      <c r="CD300" s="9">
        <v>4344602.0439360002</v>
      </c>
      <c r="CE300" s="9">
        <v>3550661.0937599996</v>
      </c>
      <c r="CF300" s="9">
        <v>2618120.0334080001</v>
      </c>
      <c r="CG300" s="9">
        <v>1856005.039504</v>
      </c>
      <c r="CH300" s="9">
        <v>1208563.7838208</v>
      </c>
      <c r="CI300" s="9">
        <v>1194661.2774095999</v>
      </c>
      <c r="CJ300" s="9">
        <v>1921947.7956800002</v>
      </c>
      <c r="CK300" s="9">
        <v>3352757.9291359996</v>
      </c>
      <c r="CL300" s="9">
        <v>5505610.3887839997</v>
      </c>
      <c r="CM300" s="9">
        <v>6356679.1502719996</v>
      </c>
      <c r="CN300" s="9">
        <v>7239409.4222559994</v>
      </c>
      <c r="CO300" s="9">
        <v>10944994.718767999</v>
      </c>
      <c r="CP300" s="9">
        <v>13735587.435856</v>
      </c>
      <c r="CQ300" s="9">
        <v>7752840.0702719996</v>
      </c>
      <c r="CR300" s="9">
        <v>8297920.8315520007</v>
      </c>
      <c r="CS300" s="9">
        <v>14094733.754287999</v>
      </c>
      <c r="CT300" s="9">
        <v>14379369.854431998</v>
      </c>
      <c r="CU300" s="9">
        <v>11940427.333472</v>
      </c>
      <c r="CV300" s="9">
        <v>10179491.490607999</v>
      </c>
      <c r="CW300" s="9">
        <v>10109418.051919999</v>
      </c>
      <c r="CX300" s="9">
        <v>7186934.9379519997</v>
      </c>
      <c r="CY300" s="9">
        <v>7254621.4706239998</v>
      </c>
      <c r="CZ300" s="9">
        <v>34875334.538879998</v>
      </c>
    </row>
    <row r="301" spans="1:104" x14ac:dyDescent="0.25">
      <c r="A301" s="9" t="s">
        <v>22</v>
      </c>
      <c r="B301" s="9" t="s">
        <v>151</v>
      </c>
      <c r="C301" s="9" t="s">
        <v>150</v>
      </c>
      <c r="D301" s="9">
        <v>2017</v>
      </c>
      <c r="E301" s="9">
        <v>2</v>
      </c>
      <c r="F301" s="9">
        <v>233670.30719999998</v>
      </c>
      <c r="G301" s="9">
        <v>229481.45440000002</v>
      </c>
      <c r="H301" s="9">
        <v>227267.5944</v>
      </c>
      <c r="I301" s="9">
        <v>226687.26959999997</v>
      </c>
      <c r="J301" s="9">
        <v>235940.69399999999</v>
      </c>
      <c r="K301" s="9">
        <v>249331.93119999999</v>
      </c>
      <c r="L301" s="9">
        <v>270712.20439999999</v>
      </c>
      <c r="M301" s="9">
        <v>278168.89319999999</v>
      </c>
      <c r="N301" s="9">
        <v>292267.0344</v>
      </c>
      <c r="O301" s="9">
        <v>301907.46960000001</v>
      </c>
      <c r="P301" s="9">
        <v>308747.34000000003</v>
      </c>
      <c r="Q301" s="9">
        <v>316060.734</v>
      </c>
      <c r="R301" s="9">
        <v>315875.076</v>
      </c>
      <c r="S301" s="9">
        <v>310241.53600000002</v>
      </c>
      <c r="T301" s="9">
        <v>314059.83840000001</v>
      </c>
      <c r="U301" s="9">
        <v>298358.78600000002</v>
      </c>
      <c r="V301" s="9">
        <v>230692.12320000003</v>
      </c>
      <c r="W301" s="9">
        <v>208909.65479999999</v>
      </c>
      <c r="X301" s="9">
        <v>218663.78160000002</v>
      </c>
      <c r="Y301" s="9">
        <v>226061.77439999999</v>
      </c>
      <c r="Z301" s="9">
        <v>226137.82399999999</v>
      </c>
      <c r="AA301" s="9">
        <v>265340.62719999999</v>
      </c>
      <c r="AB301" s="9">
        <v>263866.4644</v>
      </c>
      <c r="AC301" s="9">
        <v>246843.476</v>
      </c>
      <c r="AD301" s="9">
        <v>218294.50719999999</v>
      </c>
      <c r="AE301" s="9">
        <v>235643.51360000001</v>
      </c>
      <c r="AF301" s="9">
        <v>232015.97320000001</v>
      </c>
      <c r="AG301" s="9">
        <v>229819.84959999999</v>
      </c>
      <c r="AH301" s="9">
        <v>230339.69199999998</v>
      </c>
      <c r="AI301" s="9">
        <v>237118.95240000001</v>
      </c>
      <c r="AJ301" s="9">
        <v>249910.08679999999</v>
      </c>
      <c r="AK301" s="9">
        <v>271003.77039999998</v>
      </c>
      <c r="AL301" s="9">
        <v>279422.56320000003</v>
      </c>
      <c r="AM301" s="9">
        <v>293196.34520000004</v>
      </c>
      <c r="AN301" s="9">
        <v>298016.3076</v>
      </c>
      <c r="AO301" s="9">
        <v>304225.45120000001</v>
      </c>
      <c r="AP301" s="9">
        <v>306453.47480000003</v>
      </c>
      <c r="AQ301" s="9">
        <v>307106.02120000002</v>
      </c>
      <c r="AR301" s="9">
        <v>307873.02480000001</v>
      </c>
      <c r="AS301" s="9">
        <v>306248.16640000005</v>
      </c>
      <c r="AT301" s="9">
        <v>308025.63440000004</v>
      </c>
      <c r="AU301" s="9">
        <v>306177.47599999997</v>
      </c>
      <c r="AV301" s="9">
        <v>304228.00320000004</v>
      </c>
      <c r="AW301" s="9">
        <v>301686.33879999997</v>
      </c>
      <c r="AX301" s="9">
        <v>301431.77679999999</v>
      </c>
      <c r="AY301" s="9">
        <v>297328.28839999996</v>
      </c>
      <c r="AZ301" s="9">
        <v>291401.14079999999</v>
      </c>
      <c r="BA301" s="9">
        <v>265287.67320000002</v>
      </c>
      <c r="BB301" s="9">
        <v>248641.74280000001</v>
      </c>
      <c r="BC301" s="9">
        <v>301919.71919999999</v>
      </c>
      <c r="BD301" s="9">
        <v>50.34113</v>
      </c>
      <c r="BE301" s="9">
        <v>49.963619999999999</v>
      </c>
      <c r="BF301" s="9">
        <v>49.40851</v>
      </c>
      <c r="BG301" s="9">
        <v>48.936439999999997</v>
      </c>
      <c r="BH301" s="9">
        <v>48.609580000000001</v>
      </c>
      <c r="BI301" s="9">
        <v>47.905290000000001</v>
      </c>
      <c r="BJ301" s="9">
        <v>46.890169999999998</v>
      </c>
      <c r="BK301" s="9">
        <v>47.216549999999998</v>
      </c>
      <c r="BL301" s="9">
        <v>48.096699999999998</v>
      </c>
      <c r="BM301" s="9">
        <v>50.167099999999998</v>
      </c>
      <c r="BN301" s="9">
        <v>52.524000000000001</v>
      </c>
      <c r="BO301" s="9">
        <v>54.015540000000001</v>
      </c>
      <c r="BP301" s="9">
        <v>55.42503</v>
      </c>
      <c r="BQ301" s="9">
        <v>56.82987</v>
      </c>
      <c r="BR301" s="9">
        <v>57.945689999999999</v>
      </c>
      <c r="BS301" s="9">
        <v>58.322009999999999</v>
      </c>
      <c r="BT301" s="9">
        <v>57.67792</v>
      </c>
      <c r="BU301" s="9">
        <v>57.063560000000003</v>
      </c>
      <c r="BV301" s="9">
        <v>55.402320000000003</v>
      </c>
      <c r="BW301" s="9">
        <v>53.57056</v>
      </c>
      <c r="BX301" s="9">
        <v>52.090940000000003</v>
      </c>
      <c r="BY301" s="9">
        <v>50.656700000000001</v>
      </c>
      <c r="BZ301" s="9">
        <v>49.781350000000003</v>
      </c>
      <c r="CA301" s="9">
        <v>48.820790000000002</v>
      </c>
      <c r="CB301" s="9">
        <v>5278071.1646079998</v>
      </c>
      <c r="CC301" s="9">
        <v>4846920.3907519998</v>
      </c>
      <c r="CD301" s="9">
        <v>4398558.1683999998</v>
      </c>
      <c r="CE301" s="9">
        <v>3588302.8947040001</v>
      </c>
      <c r="CF301" s="9">
        <v>2643327.4542400003</v>
      </c>
      <c r="CG301" s="9">
        <v>1870837.7228639999</v>
      </c>
      <c r="CH301" s="9">
        <v>1216189.8345695999</v>
      </c>
      <c r="CI301" s="9">
        <v>1200469.6324719999</v>
      </c>
      <c r="CJ301" s="9">
        <v>1936392.9731520002</v>
      </c>
      <c r="CK301" s="9">
        <v>3389416.3117760001</v>
      </c>
      <c r="CL301" s="9">
        <v>5560665.532048</v>
      </c>
      <c r="CM301" s="9">
        <v>6365145.6654719999</v>
      </c>
      <c r="CN301" s="9">
        <v>7210703.0512000006</v>
      </c>
      <c r="CO301" s="9">
        <v>10873403.820048001</v>
      </c>
      <c r="CP301" s="9">
        <v>13636214.970047999</v>
      </c>
      <c r="CQ301" s="9">
        <v>7692548.7129920004</v>
      </c>
      <c r="CR301" s="9">
        <v>8030077.7386720004</v>
      </c>
      <c r="CS301" s="9">
        <v>13705674.586384</v>
      </c>
      <c r="CT301" s="9">
        <v>13800548.401904</v>
      </c>
      <c r="CU301" s="9">
        <v>11509445.88992</v>
      </c>
      <c r="CV301" s="9">
        <v>9935183.6818079986</v>
      </c>
      <c r="CW301" s="9">
        <v>9953456.7010559998</v>
      </c>
      <c r="CX301" s="9">
        <v>7195803.6126239998</v>
      </c>
      <c r="CY301" s="9">
        <v>7290065.2339679999</v>
      </c>
      <c r="CZ301" s="9">
        <v>34497223.226400003</v>
      </c>
    </row>
    <row r="302" spans="1:104" x14ac:dyDescent="0.25">
      <c r="A302" s="9" t="s">
        <v>22</v>
      </c>
      <c r="B302" s="9" t="s">
        <v>151</v>
      </c>
      <c r="C302" s="9" t="s">
        <v>150</v>
      </c>
      <c r="D302" s="9">
        <v>2017</v>
      </c>
      <c r="E302" s="9">
        <v>3</v>
      </c>
      <c r="F302" s="9">
        <v>247614.3076</v>
      </c>
      <c r="G302" s="9">
        <v>242167.7016</v>
      </c>
      <c r="H302" s="9">
        <v>239258.54919999998</v>
      </c>
      <c r="I302" s="9">
        <v>237369.43119999999</v>
      </c>
      <c r="J302" s="9">
        <v>245622.34400000001</v>
      </c>
      <c r="K302" s="9">
        <v>258072.53120000003</v>
      </c>
      <c r="L302" s="9">
        <v>279853.72360000003</v>
      </c>
      <c r="M302" s="9">
        <v>288794.91080000001</v>
      </c>
      <c r="N302" s="9">
        <v>303832.826</v>
      </c>
      <c r="O302" s="9">
        <v>314628.55160000001</v>
      </c>
      <c r="P302" s="9">
        <v>322864.36600000004</v>
      </c>
      <c r="Q302" s="9">
        <v>332535.29759999999</v>
      </c>
      <c r="R302" s="9">
        <v>334690.33399999997</v>
      </c>
      <c r="S302" s="9">
        <v>330990.31679999997</v>
      </c>
      <c r="T302" s="9">
        <v>335953.70160000003</v>
      </c>
      <c r="U302" s="9">
        <v>319577.90039999998</v>
      </c>
      <c r="V302" s="9">
        <v>252941.35239999997</v>
      </c>
      <c r="W302" s="9">
        <v>230140.89119999998</v>
      </c>
      <c r="X302" s="9">
        <v>239030.1452</v>
      </c>
      <c r="Y302" s="9">
        <v>241699.91999999998</v>
      </c>
      <c r="Z302" s="9">
        <v>239940.82640000002</v>
      </c>
      <c r="AA302" s="9">
        <v>284923.78200000001</v>
      </c>
      <c r="AB302" s="9">
        <v>281613.2</v>
      </c>
      <c r="AC302" s="9">
        <v>263350.83279999997</v>
      </c>
      <c r="AD302" s="9">
        <v>237150.72480000003</v>
      </c>
      <c r="AE302" s="9">
        <v>249580.2408</v>
      </c>
      <c r="AF302" s="9">
        <v>244694.18160000001</v>
      </c>
      <c r="AG302" s="9">
        <v>241805.82799999998</v>
      </c>
      <c r="AH302" s="9">
        <v>241015.85640000002</v>
      </c>
      <c r="AI302" s="9">
        <v>246791.28760000001</v>
      </c>
      <c r="AJ302" s="9">
        <v>258643.15839999999</v>
      </c>
      <c r="AK302" s="9">
        <v>280143.24800000002</v>
      </c>
      <c r="AL302" s="9">
        <v>290056.87479999999</v>
      </c>
      <c r="AM302" s="9">
        <v>304771.19639999996</v>
      </c>
      <c r="AN302" s="9">
        <v>310739.17600000004</v>
      </c>
      <c r="AO302" s="9">
        <v>318350.13319999998</v>
      </c>
      <c r="AP302" s="9">
        <v>322925.86919999996</v>
      </c>
      <c r="AQ302" s="9">
        <v>325921.91720000003</v>
      </c>
      <c r="AR302" s="9">
        <v>328650.89840000001</v>
      </c>
      <c r="AS302" s="9">
        <v>328182.22360000003</v>
      </c>
      <c r="AT302" s="9">
        <v>329253.80840000004</v>
      </c>
      <c r="AU302" s="9">
        <v>328442.14480000001</v>
      </c>
      <c r="AV302" s="9">
        <v>325517.17</v>
      </c>
      <c r="AW302" s="9">
        <v>322118.6716</v>
      </c>
      <c r="AX302" s="9">
        <v>317115.22039999999</v>
      </c>
      <c r="AY302" s="9">
        <v>311185.64840000001</v>
      </c>
      <c r="AZ302" s="9">
        <v>311001.01120000001</v>
      </c>
      <c r="BA302" s="9">
        <v>283007.86800000002</v>
      </c>
      <c r="BB302" s="9">
        <v>265087.46879999997</v>
      </c>
      <c r="BC302" s="9">
        <v>320816.89640000003</v>
      </c>
      <c r="BD302" s="9">
        <v>59.24709</v>
      </c>
      <c r="BE302" s="9">
        <v>57.396509999999999</v>
      </c>
      <c r="BF302" s="9">
        <v>56.219769999999997</v>
      </c>
      <c r="BG302" s="9">
        <v>55.516599999999997</v>
      </c>
      <c r="BH302" s="9">
        <v>54.638269999999999</v>
      </c>
      <c r="BI302" s="9">
        <v>53.924599999999998</v>
      </c>
      <c r="BJ302" s="9">
        <v>53.342289999999998</v>
      </c>
      <c r="BK302" s="9">
        <v>53.198590000000003</v>
      </c>
      <c r="BL302" s="9">
        <v>54.295310000000001</v>
      </c>
      <c r="BM302" s="9">
        <v>58.179580000000001</v>
      </c>
      <c r="BN302" s="9">
        <v>63.060180000000003</v>
      </c>
      <c r="BO302" s="9">
        <v>67.642359999999996</v>
      </c>
      <c r="BP302" s="9">
        <v>71.221950000000007</v>
      </c>
      <c r="BQ302" s="9">
        <v>73.359880000000004</v>
      </c>
      <c r="BR302" s="9">
        <v>74.687709999999996</v>
      </c>
      <c r="BS302" s="9">
        <v>75.516999999999996</v>
      </c>
      <c r="BT302" s="9">
        <v>75.561909999999997</v>
      </c>
      <c r="BU302" s="9">
        <v>74.667879999999997</v>
      </c>
      <c r="BV302" s="9">
        <v>73.241240000000005</v>
      </c>
      <c r="BW302" s="9">
        <v>70.856579999999994</v>
      </c>
      <c r="BX302" s="9">
        <v>67.667630000000003</v>
      </c>
      <c r="BY302" s="9">
        <v>64.844989999999996</v>
      </c>
      <c r="BZ302" s="9">
        <v>62.453949999999999</v>
      </c>
      <c r="CA302" s="9">
        <v>60.345460000000003</v>
      </c>
      <c r="CB302" s="9">
        <v>5303491.8764960002</v>
      </c>
      <c r="CC302" s="9">
        <v>4862298.5130719999</v>
      </c>
      <c r="CD302" s="9">
        <v>4412961.0132959997</v>
      </c>
      <c r="CE302" s="9">
        <v>3601147.5751680001</v>
      </c>
      <c r="CF302" s="9">
        <v>2653980.6098080003</v>
      </c>
      <c r="CG302" s="9">
        <v>1880023.8918560001</v>
      </c>
      <c r="CH302" s="9">
        <v>1222751.8723023999</v>
      </c>
      <c r="CI302" s="9">
        <v>1207206.8619424</v>
      </c>
      <c r="CJ302" s="9">
        <v>1945750.100624</v>
      </c>
      <c r="CK302" s="9">
        <v>3398504.7902080002</v>
      </c>
      <c r="CL302" s="9">
        <v>5553768.5785119999</v>
      </c>
      <c r="CM302" s="9">
        <v>6357115.5014399998</v>
      </c>
      <c r="CN302" s="9">
        <v>7202355.3928479999</v>
      </c>
      <c r="CO302" s="9">
        <v>10883247.772144001</v>
      </c>
      <c r="CP302" s="9">
        <v>13647895.504672</v>
      </c>
      <c r="CQ302" s="9">
        <v>7688709.4739840003</v>
      </c>
      <c r="CR302" s="9">
        <v>8030538.5124799991</v>
      </c>
      <c r="CS302" s="9">
        <v>13746338.281984</v>
      </c>
      <c r="CT302" s="9">
        <v>13838576.080560001</v>
      </c>
      <c r="CU302" s="9">
        <v>11535692.08704</v>
      </c>
      <c r="CV302" s="9">
        <v>9959109.7281280011</v>
      </c>
      <c r="CW302" s="9">
        <v>9962460.5143359993</v>
      </c>
      <c r="CX302" s="9">
        <v>7205743.6271039993</v>
      </c>
      <c r="CY302" s="9">
        <v>7294453.1682879999</v>
      </c>
      <c r="CZ302" s="9">
        <v>34533205.916000001</v>
      </c>
    </row>
    <row r="303" spans="1:104" x14ac:dyDescent="0.25">
      <c r="A303" s="9" t="s">
        <v>22</v>
      </c>
      <c r="B303" s="9" t="s">
        <v>151</v>
      </c>
      <c r="C303" s="9" t="s">
        <v>150</v>
      </c>
      <c r="D303" s="9">
        <v>2017</v>
      </c>
      <c r="E303" s="9">
        <v>4</v>
      </c>
      <c r="F303" s="9">
        <v>259690.37160000001</v>
      </c>
      <c r="G303" s="9">
        <v>253878.57440000001</v>
      </c>
      <c r="H303" s="9">
        <v>250240.69840000002</v>
      </c>
      <c r="I303" s="9">
        <v>247872.18720000001</v>
      </c>
      <c r="J303" s="9">
        <v>255150.7464</v>
      </c>
      <c r="K303" s="9">
        <v>267685.91519999999</v>
      </c>
      <c r="L303" s="9">
        <v>288086.47560000001</v>
      </c>
      <c r="M303" s="9">
        <v>298716.32120000001</v>
      </c>
      <c r="N303" s="9">
        <v>316500.69880000001</v>
      </c>
      <c r="O303" s="9">
        <v>330770.07919999998</v>
      </c>
      <c r="P303" s="9">
        <v>343490.26799999998</v>
      </c>
      <c r="Q303" s="9">
        <v>356256.39279999997</v>
      </c>
      <c r="R303" s="9">
        <v>342065.23119999998</v>
      </c>
      <c r="S303" s="9">
        <v>269766.56079999998</v>
      </c>
      <c r="T303" s="9">
        <v>271825.13160000002</v>
      </c>
      <c r="U303" s="9">
        <v>256039.9908</v>
      </c>
      <c r="V303" s="9">
        <v>265398.30239999999</v>
      </c>
      <c r="W303" s="9">
        <v>268263.3052</v>
      </c>
      <c r="X303" s="9">
        <v>341772.26160000003</v>
      </c>
      <c r="Y303" s="9">
        <v>331256.10759999999</v>
      </c>
      <c r="Z303" s="9">
        <v>325096.21760000003</v>
      </c>
      <c r="AA303" s="9">
        <v>315656.88</v>
      </c>
      <c r="AB303" s="9">
        <v>299609.90399999998</v>
      </c>
      <c r="AC303" s="9">
        <v>279480.23840000003</v>
      </c>
      <c r="AD303" s="9">
        <v>243773.1648</v>
      </c>
      <c r="AE303" s="9">
        <v>261660.38799999998</v>
      </c>
      <c r="AF303" s="9">
        <v>256403.90599999999</v>
      </c>
      <c r="AG303" s="9">
        <v>252783.63880000002</v>
      </c>
      <c r="AH303" s="9">
        <v>251549.364</v>
      </c>
      <c r="AI303" s="9">
        <v>256330.02560000002</v>
      </c>
      <c r="AJ303" s="9">
        <v>268265.21919999999</v>
      </c>
      <c r="AK303" s="9">
        <v>288335.55080000003</v>
      </c>
      <c r="AL303" s="9">
        <v>299984.40999999997</v>
      </c>
      <c r="AM303" s="9">
        <v>317489.21600000001</v>
      </c>
      <c r="AN303" s="9">
        <v>326846.63440000004</v>
      </c>
      <c r="AO303" s="9">
        <v>338879.56960000005</v>
      </c>
      <c r="AP303" s="9">
        <v>346459.26479999995</v>
      </c>
      <c r="AQ303" s="9">
        <v>350937.38679999998</v>
      </c>
      <c r="AR303" s="9">
        <v>353670.70640000002</v>
      </c>
      <c r="AS303" s="9">
        <v>353514.26880000002</v>
      </c>
      <c r="AT303" s="9">
        <v>351833.13879999996</v>
      </c>
      <c r="AU303" s="9">
        <v>348740.11479999998</v>
      </c>
      <c r="AV303" s="9">
        <v>343786.4276</v>
      </c>
      <c r="AW303" s="9">
        <v>335323.23000000004</v>
      </c>
      <c r="AX303" s="9">
        <v>334520.24320000003</v>
      </c>
      <c r="AY303" s="9">
        <v>328768.03519999998</v>
      </c>
      <c r="AZ303" s="9">
        <v>317297.56079999998</v>
      </c>
      <c r="BA303" s="9">
        <v>301060.33319999999</v>
      </c>
      <c r="BB303" s="9">
        <v>281268.68</v>
      </c>
      <c r="BC303" s="9">
        <v>350401.46680000005</v>
      </c>
      <c r="BD303" s="9">
        <v>70.333309999999997</v>
      </c>
      <c r="BE303" s="9">
        <v>68.623360000000005</v>
      </c>
      <c r="BF303" s="9">
        <v>66.618880000000004</v>
      </c>
      <c r="BG303" s="9">
        <v>64.964299999999994</v>
      </c>
      <c r="BH303" s="9">
        <v>63.797080000000001</v>
      </c>
      <c r="BI303" s="9">
        <v>62.708260000000003</v>
      </c>
      <c r="BJ303" s="9">
        <v>61.95185</v>
      </c>
      <c r="BK303" s="9">
        <v>61.966639999999998</v>
      </c>
      <c r="BL303" s="9">
        <v>65.107690000000005</v>
      </c>
      <c r="BM303" s="9">
        <v>70.878050000000002</v>
      </c>
      <c r="BN303" s="9">
        <v>76.855770000000007</v>
      </c>
      <c r="BO303" s="9">
        <v>82.174310000000006</v>
      </c>
      <c r="BP303" s="9">
        <v>85.937920000000005</v>
      </c>
      <c r="BQ303" s="9">
        <v>88.137069999999994</v>
      </c>
      <c r="BR303" s="9">
        <v>89.344099999999997</v>
      </c>
      <c r="BS303" s="9">
        <v>90.14282</v>
      </c>
      <c r="BT303" s="9">
        <v>90.266260000000003</v>
      </c>
      <c r="BU303" s="9">
        <v>89.670580000000001</v>
      </c>
      <c r="BV303" s="9">
        <v>88.142110000000002</v>
      </c>
      <c r="BW303" s="9">
        <v>84.934269999999998</v>
      </c>
      <c r="BX303" s="9">
        <v>80.390240000000006</v>
      </c>
      <c r="BY303" s="9">
        <v>76.580659999999995</v>
      </c>
      <c r="BZ303" s="9">
        <v>73.778940000000006</v>
      </c>
      <c r="CA303" s="9">
        <v>71.497579999999999</v>
      </c>
      <c r="CB303" s="9">
        <v>5479772.8638399998</v>
      </c>
      <c r="CC303" s="9">
        <v>5026566.817888</v>
      </c>
      <c r="CD303" s="9">
        <v>4564137.1548960004</v>
      </c>
      <c r="CE303" s="9">
        <v>3728635.3841439998</v>
      </c>
      <c r="CF303" s="9">
        <v>2748502.7393119996</v>
      </c>
      <c r="CG303" s="9">
        <v>1947630.6439040001</v>
      </c>
      <c r="CH303" s="9">
        <v>1267612.1915424</v>
      </c>
      <c r="CI303" s="9">
        <v>1251803.9051232</v>
      </c>
      <c r="CJ303" s="9">
        <v>2018806.3577439999</v>
      </c>
      <c r="CK303" s="9">
        <v>3521088.5330719999</v>
      </c>
      <c r="CL303" s="9">
        <v>5731132.3028959995</v>
      </c>
      <c r="CM303" s="9">
        <v>6564554.8928959994</v>
      </c>
      <c r="CN303" s="9">
        <v>13662956.132672001</v>
      </c>
      <c r="CO303" s="9">
        <v>14576406.829423999</v>
      </c>
      <c r="CP303" s="9">
        <v>16326209.2048</v>
      </c>
      <c r="CQ303" s="9">
        <v>14195810.920367999</v>
      </c>
      <c r="CR303" s="9">
        <v>14287478.857343998</v>
      </c>
      <c r="CS303" s="9">
        <v>12536968.225408001</v>
      </c>
      <c r="CT303" s="9">
        <v>8151033.305536001</v>
      </c>
      <c r="CU303" s="9">
        <v>8121989.9020480001</v>
      </c>
      <c r="CV303" s="9">
        <v>7160913.4291199995</v>
      </c>
      <c r="CW303" s="9">
        <v>7277634.1102079991</v>
      </c>
      <c r="CX303" s="9">
        <v>7484904.17136</v>
      </c>
      <c r="CY303" s="9">
        <v>7557242.4028639998</v>
      </c>
      <c r="CZ303" s="9">
        <v>113891855.54208</v>
      </c>
    </row>
    <row r="304" spans="1:104" x14ac:dyDescent="0.25">
      <c r="A304" s="9" t="s">
        <v>22</v>
      </c>
      <c r="B304" s="9" t="s">
        <v>151</v>
      </c>
      <c r="C304" s="9" t="s">
        <v>150</v>
      </c>
      <c r="D304" s="9">
        <v>2017</v>
      </c>
      <c r="E304" s="9">
        <v>5</v>
      </c>
      <c r="F304" s="9">
        <v>263182.4008</v>
      </c>
      <c r="G304" s="9">
        <v>258106.98319999999</v>
      </c>
      <c r="H304" s="9">
        <v>254435.93119999999</v>
      </c>
      <c r="I304" s="9">
        <v>253216.58560000002</v>
      </c>
      <c r="J304" s="9">
        <v>256946.20600000001</v>
      </c>
      <c r="K304" s="9">
        <v>270079.6912</v>
      </c>
      <c r="L304" s="9">
        <v>288108.80560000002</v>
      </c>
      <c r="M304" s="9">
        <v>302008.91159999999</v>
      </c>
      <c r="N304" s="9">
        <v>319967.71840000001</v>
      </c>
      <c r="O304" s="9">
        <v>329815.88640000002</v>
      </c>
      <c r="P304" s="9">
        <v>343584.18159999995</v>
      </c>
      <c r="Q304" s="9">
        <v>349229.84360000002</v>
      </c>
      <c r="R304" s="9">
        <v>335796.8812</v>
      </c>
      <c r="S304" s="9">
        <v>268044.72639999999</v>
      </c>
      <c r="T304" s="9">
        <v>261104.1796</v>
      </c>
      <c r="U304" s="9">
        <v>249664.83960000001</v>
      </c>
      <c r="V304" s="9">
        <v>265987.43160000001</v>
      </c>
      <c r="W304" s="9">
        <v>260099.3296</v>
      </c>
      <c r="X304" s="9">
        <v>331345.68280000001</v>
      </c>
      <c r="Y304" s="9">
        <v>333154.02999999997</v>
      </c>
      <c r="Z304" s="9">
        <v>330689.81879999995</v>
      </c>
      <c r="AA304" s="9">
        <v>322006.12839999999</v>
      </c>
      <c r="AB304" s="9">
        <v>308047.83679999999</v>
      </c>
      <c r="AC304" s="9">
        <v>287805.2452</v>
      </c>
      <c r="AD304" s="9">
        <v>238658.82920000001</v>
      </c>
      <c r="AE304" s="9">
        <v>263046.37920000002</v>
      </c>
      <c r="AF304" s="9">
        <v>257875.00639999998</v>
      </c>
      <c r="AG304" s="9">
        <v>254303.3548</v>
      </c>
      <c r="AH304" s="9">
        <v>252815.2836</v>
      </c>
      <c r="AI304" s="9">
        <v>257253.33919999999</v>
      </c>
      <c r="AJ304" s="9">
        <v>268374.31719999999</v>
      </c>
      <c r="AK304" s="9">
        <v>286657.228</v>
      </c>
      <c r="AL304" s="9">
        <v>301478.98879999999</v>
      </c>
      <c r="AM304" s="9">
        <v>320960.95679999999</v>
      </c>
      <c r="AN304" s="9">
        <v>331721.72000000003</v>
      </c>
      <c r="AO304" s="9">
        <v>344717.90759999998</v>
      </c>
      <c r="AP304" s="9">
        <v>351787.33040000004</v>
      </c>
      <c r="AQ304" s="9">
        <v>355332.82399999996</v>
      </c>
      <c r="AR304" s="9">
        <v>357615.7156</v>
      </c>
      <c r="AS304" s="9">
        <v>357328.74320000003</v>
      </c>
      <c r="AT304" s="9">
        <v>355641.48839999997</v>
      </c>
      <c r="AU304" s="9">
        <v>352879.20360000001</v>
      </c>
      <c r="AV304" s="9">
        <v>347097.51999999996</v>
      </c>
      <c r="AW304" s="9">
        <v>338434.50079999998</v>
      </c>
      <c r="AX304" s="9">
        <v>335772.12679999997</v>
      </c>
      <c r="AY304" s="9">
        <v>333031.66159999999</v>
      </c>
      <c r="AZ304" s="9">
        <v>321872.14840000001</v>
      </c>
      <c r="BA304" s="9">
        <v>305722.83720000001</v>
      </c>
      <c r="BB304" s="9">
        <v>285110.07799999998</v>
      </c>
      <c r="BC304" s="9">
        <v>354185.7</v>
      </c>
      <c r="BD304" s="9">
        <v>74.672389999999993</v>
      </c>
      <c r="BE304" s="9">
        <v>72.666730000000001</v>
      </c>
      <c r="BF304" s="9">
        <v>71.066509999999994</v>
      </c>
      <c r="BG304" s="9">
        <v>70.143129999999999</v>
      </c>
      <c r="BH304" s="9">
        <v>69.06353</v>
      </c>
      <c r="BI304" s="9">
        <v>67.791240000000002</v>
      </c>
      <c r="BJ304" s="9">
        <v>67.189049999999995</v>
      </c>
      <c r="BK304" s="9">
        <v>67.532179999999997</v>
      </c>
      <c r="BL304" s="9">
        <v>70.963970000000003</v>
      </c>
      <c r="BM304" s="9">
        <v>76.358969999999999</v>
      </c>
      <c r="BN304" s="9">
        <v>81.509190000000004</v>
      </c>
      <c r="BO304" s="9">
        <v>85.041070000000005</v>
      </c>
      <c r="BP304" s="9">
        <v>88.262950000000004</v>
      </c>
      <c r="BQ304" s="9">
        <v>90.727500000000006</v>
      </c>
      <c r="BR304" s="9">
        <v>92.204490000000007</v>
      </c>
      <c r="BS304" s="9">
        <v>92.818830000000005</v>
      </c>
      <c r="BT304" s="9">
        <v>92.623490000000004</v>
      </c>
      <c r="BU304" s="9">
        <v>91.765550000000005</v>
      </c>
      <c r="BV304" s="9">
        <v>90.526200000000003</v>
      </c>
      <c r="BW304" s="9">
        <v>88.111750000000001</v>
      </c>
      <c r="BX304" s="9">
        <v>84.377700000000004</v>
      </c>
      <c r="BY304" s="9">
        <v>80.231700000000004</v>
      </c>
      <c r="BZ304" s="9">
        <v>77.637150000000005</v>
      </c>
      <c r="CA304" s="9">
        <v>75.054000000000002</v>
      </c>
      <c r="CB304" s="9">
        <v>1356447.7535488</v>
      </c>
      <c r="CC304" s="9">
        <v>1217816.7080287999</v>
      </c>
      <c r="CD304" s="9">
        <v>1127343.363784</v>
      </c>
      <c r="CE304" s="9">
        <v>975924.46114239993</v>
      </c>
      <c r="CF304" s="9">
        <v>736228.13522719999</v>
      </c>
      <c r="CG304" s="9">
        <v>518325.27070719999</v>
      </c>
      <c r="CH304" s="9">
        <v>349215.74737280002</v>
      </c>
      <c r="CI304" s="9">
        <v>353647.31680959999</v>
      </c>
      <c r="CJ304" s="9">
        <v>542370.82514560001</v>
      </c>
      <c r="CK304" s="9">
        <v>885227.56833279994</v>
      </c>
      <c r="CL304" s="9">
        <v>1383817.5549264001</v>
      </c>
      <c r="CM304" s="9">
        <v>1714151.8336799999</v>
      </c>
      <c r="CN304" s="9">
        <v>6828321.0330719994</v>
      </c>
      <c r="CO304" s="9">
        <v>6905724.5201119995</v>
      </c>
      <c r="CP304" s="9">
        <v>11360985.545888001</v>
      </c>
      <c r="CQ304" s="9">
        <v>8668536.0217279997</v>
      </c>
      <c r="CR304" s="9">
        <v>8452125.380512001</v>
      </c>
      <c r="CS304" s="9">
        <v>5178166.2852480002</v>
      </c>
      <c r="CT304" s="9">
        <v>2841720.6998399999</v>
      </c>
      <c r="CU304" s="9">
        <v>2808934.1197279999</v>
      </c>
      <c r="CV304" s="9">
        <v>1855625.6744960002</v>
      </c>
      <c r="CW304" s="9">
        <v>1815714.196208</v>
      </c>
      <c r="CX304" s="9">
        <v>1825232.5131040001</v>
      </c>
      <c r="CY304" s="9">
        <v>1805334.574208</v>
      </c>
      <c r="CZ304" s="9">
        <v>103431459.73072</v>
      </c>
    </row>
    <row r="305" spans="1:104" x14ac:dyDescent="0.25">
      <c r="A305" s="9" t="s">
        <v>22</v>
      </c>
      <c r="B305" s="9" t="s">
        <v>151</v>
      </c>
      <c r="C305" s="9" t="s">
        <v>150</v>
      </c>
      <c r="D305" s="9">
        <v>2017</v>
      </c>
      <c r="E305" s="9">
        <v>6</v>
      </c>
      <c r="F305" s="9">
        <v>283388.37119999999</v>
      </c>
      <c r="G305" s="9">
        <v>278619.83159999998</v>
      </c>
      <c r="H305" s="9">
        <v>274375.98320000002</v>
      </c>
      <c r="I305" s="9">
        <v>273218.65119999996</v>
      </c>
      <c r="J305" s="9">
        <v>279088.2512</v>
      </c>
      <c r="K305" s="9">
        <v>294355.0808</v>
      </c>
      <c r="L305" s="9">
        <v>313066.34479999996</v>
      </c>
      <c r="M305" s="9">
        <v>324992.09600000002</v>
      </c>
      <c r="N305" s="9">
        <v>339576.39319999999</v>
      </c>
      <c r="O305" s="9">
        <v>347459.77639999997</v>
      </c>
      <c r="P305" s="9">
        <v>358467.8284</v>
      </c>
      <c r="Q305" s="9">
        <v>361475.36039999995</v>
      </c>
      <c r="R305" s="9">
        <v>343727.34880000004</v>
      </c>
      <c r="S305" s="9">
        <v>275648.28279999999</v>
      </c>
      <c r="T305" s="9">
        <v>269187.38440000004</v>
      </c>
      <c r="U305" s="9">
        <v>258243.00480000002</v>
      </c>
      <c r="V305" s="9">
        <v>274886.25559999997</v>
      </c>
      <c r="W305" s="9">
        <v>268706.20480000001</v>
      </c>
      <c r="X305" s="9">
        <v>342041.11479999998</v>
      </c>
      <c r="Y305" s="9">
        <v>344605.74720000004</v>
      </c>
      <c r="Z305" s="9">
        <v>344013.93840000004</v>
      </c>
      <c r="AA305" s="9">
        <v>335230.33720000001</v>
      </c>
      <c r="AB305" s="9">
        <v>321119.81880000001</v>
      </c>
      <c r="AC305" s="9">
        <v>302947.66480000003</v>
      </c>
      <c r="AD305" s="9">
        <v>246938.66560000001</v>
      </c>
      <c r="AE305" s="9">
        <v>283245.20400000003</v>
      </c>
      <c r="AF305" s="9">
        <v>278385.55800000002</v>
      </c>
      <c r="AG305" s="9">
        <v>274239.70640000002</v>
      </c>
      <c r="AH305" s="9">
        <v>272812.1176</v>
      </c>
      <c r="AI305" s="9">
        <v>279393.34279999998</v>
      </c>
      <c r="AJ305" s="9">
        <v>292644.47519999999</v>
      </c>
      <c r="AK305" s="9">
        <v>311604.1764</v>
      </c>
      <c r="AL305" s="9">
        <v>324461.91800000001</v>
      </c>
      <c r="AM305" s="9">
        <v>340575.75640000001</v>
      </c>
      <c r="AN305" s="9">
        <v>349376.20079999999</v>
      </c>
      <c r="AO305" s="9">
        <v>359625.41560000001</v>
      </c>
      <c r="AP305" s="9">
        <v>364068.70279999997</v>
      </c>
      <c r="AQ305" s="9">
        <v>363321.0944</v>
      </c>
      <c r="AR305" s="9">
        <v>365503.18200000003</v>
      </c>
      <c r="AS305" s="9">
        <v>365619.68079999997</v>
      </c>
      <c r="AT305" s="9">
        <v>364456.09639999998</v>
      </c>
      <c r="AU305" s="9">
        <v>361961.89919999999</v>
      </c>
      <c r="AV305" s="9">
        <v>355889.5428</v>
      </c>
      <c r="AW305" s="9">
        <v>349144.86200000002</v>
      </c>
      <c r="AX305" s="9">
        <v>347220.14360000001</v>
      </c>
      <c r="AY305" s="9">
        <v>346372.62440000003</v>
      </c>
      <c r="AZ305" s="9">
        <v>335103.12</v>
      </c>
      <c r="BA305" s="9">
        <v>318798.39199999999</v>
      </c>
      <c r="BB305" s="9">
        <v>300255.30479999998</v>
      </c>
      <c r="BC305" s="9">
        <v>362684.88079999998</v>
      </c>
      <c r="BD305" s="9">
        <v>73.730770000000007</v>
      </c>
      <c r="BE305" s="9">
        <v>72.223420000000004</v>
      </c>
      <c r="BF305" s="9">
        <v>71.143299999999996</v>
      </c>
      <c r="BG305" s="9">
        <v>70.05932</v>
      </c>
      <c r="BH305" s="9">
        <v>68.763450000000006</v>
      </c>
      <c r="BI305" s="9">
        <v>67.429829999999995</v>
      </c>
      <c r="BJ305" s="9">
        <v>66.765379999999993</v>
      </c>
      <c r="BK305" s="9">
        <v>67.666499999999999</v>
      </c>
      <c r="BL305" s="9">
        <v>71.212289999999996</v>
      </c>
      <c r="BM305" s="9">
        <v>76.184640000000002</v>
      </c>
      <c r="BN305" s="9">
        <v>81.285020000000003</v>
      </c>
      <c r="BO305" s="9">
        <v>85.590760000000003</v>
      </c>
      <c r="BP305" s="9">
        <v>88.722110000000001</v>
      </c>
      <c r="BQ305" s="9">
        <v>91.037660000000002</v>
      </c>
      <c r="BR305" s="9">
        <v>92.749560000000002</v>
      </c>
      <c r="BS305" s="9">
        <v>93.577439999999996</v>
      </c>
      <c r="BT305" s="9">
        <v>93.981499999999997</v>
      </c>
      <c r="BU305" s="9">
        <v>93.176159999999996</v>
      </c>
      <c r="BV305" s="9">
        <v>92.195670000000007</v>
      </c>
      <c r="BW305" s="9">
        <v>89.602260000000001</v>
      </c>
      <c r="BX305" s="9">
        <v>86.022390000000001</v>
      </c>
      <c r="BY305" s="9">
        <v>82.058520000000001</v>
      </c>
      <c r="BZ305" s="9">
        <v>79.377120000000005</v>
      </c>
      <c r="CA305" s="9">
        <v>77.478949999999998</v>
      </c>
      <c r="CB305" s="9">
        <v>1300633.7174511999</v>
      </c>
      <c r="CC305" s="9">
        <v>1176166.663408</v>
      </c>
      <c r="CD305" s="9">
        <v>1090851.869184</v>
      </c>
      <c r="CE305" s="9">
        <v>946644.15804640006</v>
      </c>
      <c r="CF305" s="9">
        <v>714537.57455520006</v>
      </c>
      <c r="CG305" s="9">
        <v>502013.55226880003</v>
      </c>
      <c r="CH305" s="9">
        <v>338681.93710560002</v>
      </c>
      <c r="CI305" s="9">
        <v>344395.04387199995</v>
      </c>
      <c r="CJ305" s="9">
        <v>526506.52947199997</v>
      </c>
      <c r="CK305" s="9">
        <v>855740.64970239997</v>
      </c>
      <c r="CL305" s="9">
        <v>1349270.7537408001</v>
      </c>
      <c r="CM305" s="9">
        <v>1669175.0998559999</v>
      </c>
      <c r="CN305" s="9">
        <v>6915900.620112</v>
      </c>
      <c r="CO305" s="9">
        <v>6993781.1627199994</v>
      </c>
      <c r="CP305" s="9">
        <v>11347354.456416</v>
      </c>
      <c r="CQ305" s="9">
        <v>8726342.7824319992</v>
      </c>
      <c r="CR305" s="9">
        <v>8286004.2114080004</v>
      </c>
      <c r="CS305" s="9">
        <v>5036855.2620320003</v>
      </c>
      <c r="CT305" s="9">
        <v>2839812.4775680001</v>
      </c>
      <c r="CU305" s="9">
        <v>2814541.5578720002</v>
      </c>
      <c r="CV305" s="9">
        <v>1788452.0172639999</v>
      </c>
      <c r="CW305" s="9">
        <v>1756513.7168480002</v>
      </c>
      <c r="CX305" s="9">
        <v>1766378.8352319999</v>
      </c>
      <c r="CY305" s="9">
        <v>1759675.6346400001</v>
      </c>
      <c r="CZ305" s="9">
        <v>104452749.40847999</v>
      </c>
    </row>
    <row r="306" spans="1:104" x14ac:dyDescent="0.25">
      <c r="A306" s="9" t="s">
        <v>22</v>
      </c>
      <c r="B306" s="9" t="s">
        <v>151</v>
      </c>
      <c r="C306" s="9" t="s">
        <v>150</v>
      </c>
      <c r="D306" s="9">
        <v>2017</v>
      </c>
      <c r="E306" s="9">
        <v>7</v>
      </c>
      <c r="F306" s="9">
        <v>300279.29359999998</v>
      </c>
      <c r="G306" s="9">
        <v>295877.98680000001</v>
      </c>
      <c r="H306" s="9">
        <v>291890.35920000001</v>
      </c>
      <c r="I306" s="9">
        <v>291378.04519999999</v>
      </c>
      <c r="J306" s="9">
        <v>298566.39120000001</v>
      </c>
      <c r="K306" s="9">
        <v>316238.86359999998</v>
      </c>
      <c r="L306" s="9">
        <v>335910.95560000004</v>
      </c>
      <c r="M306" s="9">
        <v>348876.13640000002</v>
      </c>
      <c r="N306" s="9">
        <v>362995.96960000001</v>
      </c>
      <c r="O306" s="9">
        <v>369988.5772</v>
      </c>
      <c r="P306" s="9">
        <v>380727.52080000006</v>
      </c>
      <c r="Q306" s="9">
        <v>382693.07120000001</v>
      </c>
      <c r="R306" s="9">
        <v>364103.28239999997</v>
      </c>
      <c r="S306" s="9">
        <v>295378.94319999998</v>
      </c>
      <c r="T306" s="9">
        <v>286985.79800000001</v>
      </c>
      <c r="U306" s="9">
        <v>275452.2892</v>
      </c>
      <c r="V306" s="9">
        <v>291832.68400000001</v>
      </c>
      <c r="W306" s="9">
        <v>286908.21720000001</v>
      </c>
      <c r="X306" s="9">
        <v>361585.86200000002</v>
      </c>
      <c r="Y306" s="9">
        <v>364737.19919999997</v>
      </c>
      <c r="Z306" s="9">
        <v>364205.87280000001</v>
      </c>
      <c r="AA306" s="9">
        <v>354787.46160000004</v>
      </c>
      <c r="AB306" s="9">
        <v>339787.31599999999</v>
      </c>
      <c r="AC306" s="9">
        <v>320667.4768</v>
      </c>
      <c r="AD306" s="9">
        <v>265154.076</v>
      </c>
      <c r="AE306" s="9">
        <v>300237.696</v>
      </c>
      <c r="AF306" s="9">
        <v>295665.91560000001</v>
      </c>
      <c r="AG306" s="9">
        <v>291654.04399999999</v>
      </c>
      <c r="AH306" s="9">
        <v>290889.84759999998</v>
      </c>
      <c r="AI306" s="9">
        <v>298766.97840000002</v>
      </c>
      <c r="AJ306" s="9">
        <v>314540.89040000003</v>
      </c>
      <c r="AK306" s="9">
        <v>334515.01160000003</v>
      </c>
      <c r="AL306" s="9">
        <v>348306.14720000001</v>
      </c>
      <c r="AM306" s="9">
        <v>364110.30039999995</v>
      </c>
      <c r="AN306" s="9">
        <v>371853.96160000004</v>
      </c>
      <c r="AO306" s="9">
        <v>381940.99679999996</v>
      </c>
      <c r="AP306" s="9">
        <v>385399.59480000002</v>
      </c>
      <c r="AQ306" s="9">
        <v>383689.37200000003</v>
      </c>
      <c r="AR306" s="9">
        <v>385355.82799999998</v>
      </c>
      <c r="AS306" s="9">
        <v>383970.34719999996</v>
      </c>
      <c r="AT306" s="9">
        <v>381926.57799999998</v>
      </c>
      <c r="AU306" s="9">
        <v>379068.08280000003</v>
      </c>
      <c r="AV306" s="9">
        <v>374250.54480000003</v>
      </c>
      <c r="AW306" s="9">
        <v>368650.94640000002</v>
      </c>
      <c r="AX306" s="9">
        <v>367519.5172</v>
      </c>
      <c r="AY306" s="9">
        <v>366645.96760000003</v>
      </c>
      <c r="AZ306" s="9">
        <v>354693.16519999999</v>
      </c>
      <c r="BA306" s="9">
        <v>337590.42680000002</v>
      </c>
      <c r="BB306" s="9">
        <v>318030.75040000002</v>
      </c>
      <c r="BC306" s="9">
        <v>381110.95880000002</v>
      </c>
      <c r="BD306" s="9">
        <v>78.702550000000002</v>
      </c>
      <c r="BE306" s="9">
        <v>77.396780000000007</v>
      </c>
      <c r="BF306" s="9">
        <v>76.134820000000005</v>
      </c>
      <c r="BG306" s="9">
        <v>74.707599999999999</v>
      </c>
      <c r="BH306" s="9">
        <v>73.68974</v>
      </c>
      <c r="BI306" s="9">
        <v>72.727450000000005</v>
      </c>
      <c r="BJ306" s="9">
        <v>71.983969999999999</v>
      </c>
      <c r="BK306" s="9">
        <v>72.316299999999998</v>
      </c>
      <c r="BL306" s="9">
        <v>75.202579999999998</v>
      </c>
      <c r="BM306" s="9">
        <v>79.985919999999993</v>
      </c>
      <c r="BN306" s="9">
        <v>84.923159999999996</v>
      </c>
      <c r="BO306" s="9">
        <v>88.998639999999995</v>
      </c>
      <c r="BP306" s="9">
        <v>91.51925</v>
      </c>
      <c r="BQ306" s="9">
        <v>92.877840000000006</v>
      </c>
      <c r="BR306" s="9">
        <v>94.319109999999995</v>
      </c>
      <c r="BS306" s="9">
        <v>94.746070000000003</v>
      </c>
      <c r="BT306" s="9">
        <v>94.730029999999999</v>
      </c>
      <c r="BU306" s="9">
        <v>94.321330000000003</v>
      </c>
      <c r="BV306" s="9">
        <v>93.169539999999998</v>
      </c>
      <c r="BW306" s="9">
        <v>91.060670000000002</v>
      </c>
      <c r="BX306" s="9">
        <v>87.548259999999999</v>
      </c>
      <c r="BY306" s="9">
        <v>83.941909999999993</v>
      </c>
      <c r="BZ306" s="9">
        <v>81.467410000000001</v>
      </c>
      <c r="CA306" s="9">
        <v>79.85557</v>
      </c>
      <c r="CB306" s="9">
        <v>1363472.5189008</v>
      </c>
      <c r="CC306" s="9">
        <v>1229496.2657472</v>
      </c>
      <c r="CD306" s="9">
        <v>1131502.5393759999</v>
      </c>
      <c r="CE306" s="9">
        <v>971115.31769120006</v>
      </c>
      <c r="CF306" s="9">
        <v>722673.57002720004</v>
      </c>
      <c r="CG306" s="9">
        <v>501818.65960160003</v>
      </c>
      <c r="CH306" s="9">
        <v>333568.16192480002</v>
      </c>
      <c r="CI306" s="9">
        <v>334188.98543360003</v>
      </c>
      <c r="CJ306" s="9">
        <v>514151.44153120002</v>
      </c>
      <c r="CK306" s="9">
        <v>841959.44240319997</v>
      </c>
      <c r="CL306" s="9">
        <v>1323437.7876895999</v>
      </c>
      <c r="CM306" s="9">
        <v>1641745.218784</v>
      </c>
      <c r="CN306" s="9">
        <v>6917947.2373439996</v>
      </c>
      <c r="CO306" s="9">
        <v>6987442.673552</v>
      </c>
      <c r="CP306" s="9">
        <v>11272158.776031999</v>
      </c>
      <c r="CQ306" s="9">
        <v>8566141.6612640005</v>
      </c>
      <c r="CR306" s="9">
        <v>8297658.6952160001</v>
      </c>
      <c r="CS306" s="9">
        <v>4967481.9390240004</v>
      </c>
      <c r="CT306" s="9">
        <v>2748919.5523679997</v>
      </c>
      <c r="CU306" s="9">
        <v>2734699.0631839996</v>
      </c>
      <c r="CV306" s="9">
        <v>1779851.9916319998</v>
      </c>
      <c r="CW306" s="9">
        <v>1750186.624912</v>
      </c>
      <c r="CX306" s="9">
        <v>1760836.5241279998</v>
      </c>
      <c r="CY306" s="9">
        <v>1758535.9114400002</v>
      </c>
      <c r="CZ306" s="9">
        <v>104645671.98272</v>
      </c>
    </row>
    <row r="307" spans="1:104" x14ac:dyDescent="0.25">
      <c r="A307" s="9" t="s">
        <v>22</v>
      </c>
      <c r="B307" s="9" t="s">
        <v>151</v>
      </c>
      <c r="C307" s="9" t="s">
        <v>150</v>
      </c>
      <c r="D307" s="9">
        <v>2017</v>
      </c>
      <c r="E307" s="9">
        <v>8</v>
      </c>
      <c r="F307" s="9">
        <v>305795.82440000004</v>
      </c>
      <c r="G307" s="9">
        <v>300464.56880000001</v>
      </c>
      <c r="H307" s="9">
        <v>296123.74440000003</v>
      </c>
      <c r="I307" s="9">
        <v>295495.31439999997</v>
      </c>
      <c r="J307" s="9">
        <v>303387.11919999996</v>
      </c>
      <c r="K307" s="9">
        <v>321396.58319999999</v>
      </c>
      <c r="L307" s="9">
        <v>341867.70640000002</v>
      </c>
      <c r="M307" s="9">
        <v>353311.3848</v>
      </c>
      <c r="N307" s="9">
        <v>368849.87479999999</v>
      </c>
      <c r="O307" s="9">
        <v>376846.18400000001</v>
      </c>
      <c r="P307" s="9">
        <v>388657.98839999997</v>
      </c>
      <c r="Q307" s="9">
        <v>391340.90599999996</v>
      </c>
      <c r="R307" s="9">
        <v>373817.08760000003</v>
      </c>
      <c r="S307" s="9">
        <v>305168.03239999997</v>
      </c>
      <c r="T307" s="9">
        <v>297615.89879999997</v>
      </c>
      <c r="U307" s="9">
        <v>285448.72840000002</v>
      </c>
      <c r="V307" s="9">
        <v>301648.95199999999</v>
      </c>
      <c r="W307" s="9">
        <v>296419.01079999999</v>
      </c>
      <c r="X307" s="9">
        <v>370249.51919999998</v>
      </c>
      <c r="Y307" s="9">
        <v>375680.68559999997</v>
      </c>
      <c r="Z307" s="9">
        <v>372928.60879999999</v>
      </c>
      <c r="AA307" s="9">
        <v>362188.38919999998</v>
      </c>
      <c r="AB307" s="9">
        <v>346836.70560000004</v>
      </c>
      <c r="AC307" s="9">
        <v>326601.25959999999</v>
      </c>
      <c r="AD307" s="9">
        <v>274860.60800000001</v>
      </c>
      <c r="AE307" s="9">
        <v>305752.31279999996</v>
      </c>
      <c r="AF307" s="9">
        <v>300250.71119999996</v>
      </c>
      <c r="AG307" s="9">
        <v>295886.1532</v>
      </c>
      <c r="AH307" s="9">
        <v>295004.43720000004</v>
      </c>
      <c r="AI307" s="9">
        <v>303588.59960000002</v>
      </c>
      <c r="AJ307" s="9">
        <v>319699.63080000004</v>
      </c>
      <c r="AK307" s="9">
        <v>340473.29359999998</v>
      </c>
      <c r="AL307" s="9">
        <v>352741.77840000001</v>
      </c>
      <c r="AM307" s="9">
        <v>369959.35680000001</v>
      </c>
      <c r="AN307" s="9">
        <v>378710.67520000006</v>
      </c>
      <c r="AO307" s="9">
        <v>389871.08160000003</v>
      </c>
      <c r="AP307" s="9">
        <v>394049.08840000001</v>
      </c>
      <c r="AQ307" s="9">
        <v>393416.06479999999</v>
      </c>
      <c r="AR307" s="9">
        <v>395213.43840000004</v>
      </c>
      <c r="AS307" s="9">
        <v>394703.29359999998</v>
      </c>
      <c r="AT307" s="9">
        <v>392010.67839999998</v>
      </c>
      <c r="AU307" s="9">
        <v>388945.59880000004</v>
      </c>
      <c r="AV307" s="9">
        <v>383828.58360000001</v>
      </c>
      <c r="AW307" s="9">
        <v>377282.70360000001</v>
      </c>
      <c r="AX307" s="9">
        <v>378430.21039999998</v>
      </c>
      <c r="AY307" s="9">
        <v>375361.94079999998</v>
      </c>
      <c r="AZ307" s="9">
        <v>362085.28839999996</v>
      </c>
      <c r="BA307" s="9">
        <v>344629.60839999997</v>
      </c>
      <c r="BB307" s="9">
        <v>323950.88</v>
      </c>
      <c r="BC307" s="9">
        <v>391022.6716</v>
      </c>
      <c r="BD307" s="9">
        <v>78.151949999999999</v>
      </c>
      <c r="BE307" s="9">
        <v>77.15258</v>
      </c>
      <c r="BF307" s="9">
        <v>76.014399999999995</v>
      </c>
      <c r="BG307" s="9">
        <v>75.14528</v>
      </c>
      <c r="BH307" s="9">
        <v>74.130970000000005</v>
      </c>
      <c r="BI307" s="9">
        <v>73.528139999999993</v>
      </c>
      <c r="BJ307" s="9">
        <v>73.065020000000004</v>
      </c>
      <c r="BK307" s="9">
        <v>73.228319999999997</v>
      </c>
      <c r="BL307" s="9">
        <v>75.793859999999995</v>
      </c>
      <c r="BM307" s="9">
        <v>80.617249999999999</v>
      </c>
      <c r="BN307" s="9">
        <v>85.342330000000004</v>
      </c>
      <c r="BO307" s="9">
        <v>89.837999999999994</v>
      </c>
      <c r="BP307" s="9">
        <v>93.198729999999998</v>
      </c>
      <c r="BQ307" s="9">
        <v>95.424409999999995</v>
      </c>
      <c r="BR307" s="9">
        <v>96.717410000000001</v>
      </c>
      <c r="BS307" s="9">
        <v>97.886600000000001</v>
      </c>
      <c r="BT307" s="9">
        <v>98.309820000000002</v>
      </c>
      <c r="BU307" s="9">
        <v>97.786429999999996</v>
      </c>
      <c r="BV307" s="9">
        <v>97.166880000000006</v>
      </c>
      <c r="BW307" s="9">
        <v>94.705250000000007</v>
      </c>
      <c r="BX307" s="9">
        <v>90.762730000000005</v>
      </c>
      <c r="BY307" s="9">
        <v>87.299710000000005</v>
      </c>
      <c r="BZ307" s="9">
        <v>84.684039999999996</v>
      </c>
      <c r="CA307" s="9">
        <v>82.514080000000007</v>
      </c>
      <c r="CB307" s="9">
        <v>1372460.5388736001</v>
      </c>
      <c r="CC307" s="9">
        <v>1254277.7557375999</v>
      </c>
      <c r="CD307" s="9">
        <v>1176878.5019552</v>
      </c>
      <c r="CE307" s="9">
        <v>1027082.4023328</v>
      </c>
      <c r="CF307" s="9">
        <v>793821.11642239999</v>
      </c>
      <c r="CG307" s="9">
        <v>585763.83217439998</v>
      </c>
      <c r="CH307" s="9">
        <v>357421.91723039997</v>
      </c>
      <c r="CI307" s="9">
        <v>345295.58801760001</v>
      </c>
      <c r="CJ307" s="9">
        <v>525980.46580640005</v>
      </c>
      <c r="CK307" s="9">
        <v>863877.62208000012</v>
      </c>
      <c r="CL307" s="9">
        <v>1349621.1372159999</v>
      </c>
      <c r="CM307" s="9">
        <v>1660094.7623039999</v>
      </c>
      <c r="CN307" s="9">
        <v>6729617.7476000004</v>
      </c>
      <c r="CO307" s="9">
        <v>6806570.2298880005</v>
      </c>
      <c r="CP307" s="9">
        <v>11192667.967360001</v>
      </c>
      <c r="CQ307" s="9">
        <v>8605558.1740479991</v>
      </c>
      <c r="CR307" s="9">
        <v>8544490.1768159997</v>
      </c>
      <c r="CS307" s="9">
        <v>5103009.6810879996</v>
      </c>
      <c r="CT307" s="9">
        <v>2827089.9103040001</v>
      </c>
      <c r="CU307" s="9">
        <v>2829128.3866559998</v>
      </c>
      <c r="CV307" s="9">
        <v>1876801.7315519999</v>
      </c>
      <c r="CW307" s="9">
        <v>1861417.0965280002</v>
      </c>
      <c r="CX307" s="9">
        <v>1889135.164752</v>
      </c>
      <c r="CY307" s="9">
        <v>1881754.6429440002</v>
      </c>
      <c r="CZ307" s="9">
        <v>104429417.6464</v>
      </c>
    </row>
    <row r="308" spans="1:104" x14ac:dyDescent="0.25">
      <c r="A308" s="9" t="s">
        <v>22</v>
      </c>
      <c r="B308" s="9" t="s">
        <v>151</v>
      </c>
      <c r="C308" s="9" t="s">
        <v>150</v>
      </c>
      <c r="D308" s="9">
        <v>2017</v>
      </c>
      <c r="E308" s="9">
        <v>9</v>
      </c>
      <c r="F308" s="9">
        <v>306541.26360000001</v>
      </c>
      <c r="G308" s="9">
        <v>301060.07799999998</v>
      </c>
      <c r="H308" s="9">
        <v>296593.82280000002</v>
      </c>
      <c r="I308" s="9">
        <v>296455.75959999999</v>
      </c>
      <c r="J308" s="9">
        <v>305027.67239999998</v>
      </c>
      <c r="K308" s="9">
        <v>323222.66680000001</v>
      </c>
      <c r="L308" s="9">
        <v>346372.49679999996</v>
      </c>
      <c r="M308" s="9">
        <v>356667.90280000004</v>
      </c>
      <c r="N308" s="9">
        <v>374099.8492</v>
      </c>
      <c r="O308" s="9">
        <v>384499.12159999995</v>
      </c>
      <c r="P308" s="9">
        <v>396802.95160000003</v>
      </c>
      <c r="Q308" s="9">
        <v>400079.59199999995</v>
      </c>
      <c r="R308" s="9">
        <v>382811.22879999998</v>
      </c>
      <c r="S308" s="9">
        <v>313999.8664</v>
      </c>
      <c r="T308" s="9">
        <v>305971.402</v>
      </c>
      <c r="U308" s="9">
        <v>294075.50920000003</v>
      </c>
      <c r="V308" s="9">
        <v>309845.08279999997</v>
      </c>
      <c r="W308" s="9">
        <v>303470.6972</v>
      </c>
      <c r="X308" s="9">
        <v>378141.83439999999</v>
      </c>
      <c r="Y308" s="9">
        <v>384079.70040000003</v>
      </c>
      <c r="Z308" s="9">
        <v>376416.04439999996</v>
      </c>
      <c r="AA308" s="9">
        <v>365186.35119999998</v>
      </c>
      <c r="AB308" s="9">
        <v>348406.31320000003</v>
      </c>
      <c r="AC308" s="9">
        <v>327103.74840000004</v>
      </c>
      <c r="AD308" s="9">
        <v>282629.7892</v>
      </c>
      <c r="AE308" s="9">
        <v>306503.74920000002</v>
      </c>
      <c r="AF308" s="9">
        <v>300832.6948</v>
      </c>
      <c r="AG308" s="9">
        <v>296343.85440000001</v>
      </c>
      <c r="AH308" s="9">
        <v>295966.03080000001</v>
      </c>
      <c r="AI308" s="9">
        <v>305236.55360000004</v>
      </c>
      <c r="AJ308" s="9">
        <v>321485.9032</v>
      </c>
      <c r="AK308" s="9">
        <v>344925.51279999997</v>
      </c>
      <c r="AL308" s="9">
        <v>356051.72239999997</v>
      </c>
      <c r="AM308" s="9">
        <v>375260.37119999999</v>
      </c>
      <c r="AN308" s="9">
        <v>386471.17959999997</v>
      </c>
      <c r="AO308" s="9">
        <v>398110.85159999999</v>
      </c>
      <c r="AP308" s="9">
        <v>402895.21360000002</v>
      </c>
      <c r="AQ308" s="9">
        <v>402385.06879999995</v>
      </c>
      <c r="AR308" s="9">
        <v>404656.22119999997</v>
      </c>
      <c r="AS308" s="9">
        <v>403709.04639999999</v>
      </c>
      <c r="AT308" s="9">
        <v>401549.41639999999</v>
      </c>
      <c r="AU308" s="9">
        <v>397781.26079999999</v>
      </c>
      <c r="AV308" s="9">
        <v>391522.99120000005</v>
      </c>
      <c r="AW308" s="9">
        <v>385328.77680000005</v>
      </c>
      <c r="AX308" s="9">
        <v>386917.77960000001</v>
      </c>
      <c r="AY308" s="9">
        <v>378925.29839999997</v>
      </c>
      <c r="AZ308" s="9">
        <v>365113.49160000001</v>
      </c>
      <c r="BA308" s="9">
        <v>346182.50040000002</v>
      </c>
      <c r="BB308" s="9">
        <v>324427.97639999999</v>
      </c>
      <c r="BC308" s="9">
        <v>399961.43440000003</v>
      </c>
      <c r="BD308" s="9">
        <v>78.98218</v>
      </c>
      <c r="BE308" s="9">
        <v>77.836929999999995</v>
      </c>
      <c r="BF308" s="9">
        <v>76.641459999999995</v>
      </c>
      <c r="BG308" s="9">
        <v>75.822220000000002</v>
      </c>
      <c r="BH308" s="9">
        <v>74.850459999999998</v>
      </c>
      <c r="BI308" s="9">
        <v>74.157619999999994</v>
      </c>
      <c r="BJ308" s="9">
        <v>73.585819999999998</v>
      </c>
      <c r="BK308" s="9">
        <v>73.230599999999995</v>
      </c>
      <c r="BL308" s="9">
        <v>75.132040000000003</v>
      </c>
      <c r="BM308" s="9">
        <v>79.312830000000005</v>
      </c>
      <c r="BN308" s="9">
        <v>84.037710000000004</v>
      </c>
      <c r="BO308" s="9">
        <v>88.540220000000005</v>
      </c>
      <c r="BP308" s="9">
        <v>91.939030000000002</v>
      </c>
      <c r="BQ308" s="9">
        <v>94.131050000000002</v>
      </c>
      <c r="BR308" s="9">
        <v>95.234179999999995</v>
      </c>
      <c r="BS308" s="9">
        <v>95.825789999999998</v>
      </c>
      <c r="BT308" s="9">
        <v>95.798910000000006</v>
      </c>
      <c r="BU308" s="9">
        <v>94.832120000000003</v>
      </c>
      <c r="BV308" s="9">
        <v>93.337599999999995</v>
      </c>
      <c r="BW308" s="9">
        <v>90.392809999999997</v>
      </c>
      <c r="BX308" s="9">
        <v>86.463660000000004</v>
      </c>
      <c r="BY308" s="9">
        <v>83.23545</v>
      </c>
      <c r="BZ308" s="9">
        <v>80.726330000000004</v>
      </c>
      <c r="CA308" s="9">
        <v>78.730609999999999</v>
      </c>
      <c r="CB308" s="9">
        <v>1474926.2134464001</v>
      </c>
      <c r="CC308" s="9">
        <v>1345345.5470399999</v>
      </c>
      <c r="CD308" s="9">
        <v>1246858.8089759999</v>
      </c>
      <c r="CE308" s="9">
        <v>1082506.653096</v>
      </c>
      <c r="CF308" s="9">
        <v>817356.07486719999</v>
      </c>
      <c r="CG308" s="9">
        <v>575558.42500639998</v>
      </c>
      <c r="CH308" s="9">
        <v>374321.5700224</v>
      </c>
      <c r="CI308" s="9">
        <v>362961.29761759995</v>
      </c>
      <c r="CJ308" s="9">
        <v>556871.84905439999</v>
      </c>
      <c r="CK308" s="9">
        <v>917210.80640639993</v>
      </c>
      <c r="CL308" s="9">
        <v>1437754.7925487999</v>
      </c>
      <c r="CM308" s="9">
        <v>1773643.7565440002</v>
      </c>
      <c r="CN308" s="9">
        <v>7181644.9941280009</v>
      </c>
      <c r="CO308" s="9">
        <v>7259481.5759840002</v>
      </c>
      <c r="CP308" s="9">
        <v>11735444.8596</v>
      </c>
      <c r="CQ308" s="9">
        <v>9002036.9399839994</v>
      </c>
      <c r="CR308" s="9">
        <v>8731351.0518079996</v>
      </c>
      <c r="CS308" s="9">
        <v>5277743.9012319995</v>
      </c>
      <c r="CT308" s="9">
        <v>2991885.7441440001</v>
      </c>
      <c r="CU308" s="9">
        <v>2969889.0863840003</v>
      </c>
      <c r="CV308" s="9">
        <v>1904029.7187999999</v>
      </c>
      <c r="CW308" s="9">
        <v>1879406.8131519998</v>
      </c>
      <c r="CX308" s="9">
        <v>1890773.109808</v>
      </c>
      <c r="CY308" s="9">
        <v>1878452.7020159999</v>
      </c>
      <c r="CZ308" s="9">
        <v>108673046.72752</v>
      </c>
    </row>
    <row r="309" spans="1:104" x14ac:dyDescent="0.25">
      <c r="A309" s="9" t="s">
        <v>22</v>
      </c>
      <c r="B309" s="9" t="s">
        <v>151</v>
      </c>
      <c r="C309" s="9" t="s">
        <v>150</v>
      </c>
      <c r="D309" s="9">
        <v>2017</v>
      </c>
      <c r="E309" s="9">
        <v>10</v>
      </c>
      <c r="F309" s="9">
        <v>286136.7476</v>
      </c>
      <c r="G309" s="9">
        <v>281857.4264</v>
      </c>
      <c r="H309" s="9">
        <v>278782.01120000001</v>
      </c>
      <c r="I309" s="9">
        <v>279063.114</v>
      </c>
      <c r="J309" s="9">
        <v>287289.8688</v>
      </c>
      <c r="K309" s="9">
        <v>306228.3884</v>
      </c>
      <c r="L309" s="9">
        <v>331795.85560000001</v>
      </c>
      <c r="M309" s="9">
        <v>341780.42800000001</v>
      </c>
      <c r="N309" s="9">
        <v>354521.54319999996</v>
      </c>
      <c r="O309" s="9">
        <v>362474.97879999998</v>
      </c>
      <c r="P309" s="9">
        <v>372770.00199999998</v>
      </c>
      <c r="Q309" s="9">
        <v>377530.12</v>
      </c>
      <c r="R309" s="9">
        <v>363474.98000000004</v>
      </c>
      <c r="S309" s="9">
        <v>295757.78759999998</v>
      </c>
      <c r="T309" s="9">
        <v>287497.21879999997</v>
      </c>
      <c r="U309" s="9">
        <v>275809.95199999999</v>
      </c>
      <c r="V309" s="9">
        <v>292210.2524</v>
      </c>
      <c r="W309" s="9">
        <v>286802.43679999997</v>
      </c>
      <c r="X309" s="9">
        <v>362049.94319999998</v>
      </c>
      <c r="Y309" s="9">
        <v>360476.2524</v>
      </c>
      <c r="Z309" s="9">
        <v>351608.81799999997</v>
      </c>
      <c r="AA309" s="9">
        <v>340842.82319999998</v>
      </c>
      <c r="AB309" s="9">
        <v>326041.35080000001</v>
      </c>
      <c r="AC309" s="9">
        <v>305528.37479999999</v>
      </c>
      <c r="AD309" s="9">
        <v>264839.92479999998</v>
      </c>
      <c r="AE309" s="9">
        <v>286034.79519999999</v>
      </c>
      <c r="AF309" s="9">
        <v>281567.13640000002</v>
      </c>
      <c r="AG309" s="9">
        <v>278504.99160000001</v>
      </c>
      <c r="AH309" s="9">
        <v>278564.83600000001</v>
      </c>
      <c r="AI309" s="9">
        <v>287494.15639999998</v>
      </c>
      <c r="AJ309" s="9">
        <v>304483.4584</v>
      </c>
      <c r="AK309" s="9">
        <v>330343.00199999998</v>
      </c>
      <c r="AL309" s="9">
        <v>341171.01040000003</v>
      </c>
      <c r="AM309" s="9">
        <v>355682.9584</v>
      </c>
      <c r="AN309" s="9">
        <v>364448.69560000004</v>
      </c>
      <c r="AO309" s="9">
        <v>374088.49280000001</v>
      </c>
      <c r="AP309" s="9">
        <v>380369.98560000001</v>
      </c>
      <c r="AQ309" s="9">
        <v>383067.32199999999</v>
      </c>
      <c r="AR309" s="9">
        <v>386395.89560000005</v>
      </c>
      <c r="AS309" s="9">
        <v>385271.35680000001</v>
      </c>
      <c r="AT309" s="9">
        <v>383303.89240000001</v>
      </c>
      <c r="AU309" s="9">
        <v>380160.59400000004</v>
      </c>
      <c r="AV309" s="9">
        <v>374900.53919999994</v>
      </c>
      <c r="AW309" s="9">
        <v>369271.97560000001</v>
      </c>
      <c r="AX309" s="9">
        <v>363351.59080000001</v>
      </c>
      <c r="AY309" s="9">
        <v>354137.97759999998</v>
      </c>
      <c r="AZ309" s="9">
        <v>340775.83319999999</v>
      </c>
      <c r="BA309" s="9">
        <v>323799.92920000001</v>
      </c>
      <c r="BB309" s="9">
        <v>302850.43359999999</v>
      </c>
      <c r="BC309" s="9">
        <v>382125.76160000003</v>
      </c>
      <c r="BD309" s="9">
        <v>73.478290000000001</v>
      </c>
      <c r="BE309" s="9">
        <v>71.820790000000002</v>
      </c>
      <c r="BF309" s="9">
        <v>70.717699999999994</v>
      </c>
      <c r="BG309" s="9">
        <v>69.516499999999994</v>
      </c>
      <c r="BH309" s="9">
        <v>68.481120000000004</v>
      </c>
      <c r="BI309" s="9">
        <v>67.558459999999997</v>
      </c>
      <c r="BJ309" s="9">
        <v>67.033259999999999</v>
      </c>
      <c r="BK309" s="9">
        <v>66.573650000000001</v>
      </c>
      <c r="BL309" s="9">
        <v>67.537710000000004</v>
      </c>
      <c r="BM309" s="9">
        <v>71.687380000000005</v>
      </c>
      <c r="BN309" s="9">
        <v>77.288030000000006</v>
      </c>
      <c r="BO309" s="9">
        <v>83.015789999999996</v>
      </c>
      <c r="BP309" s="9">
        <v>87.712770000000006</v>
      </c>
      <c r="BQ309" s="9">
        <v>90.758570000000006</v>
      </c>
      <c r="BR309" s="9">
        <v>92.089389999999995</v>
      </c>
      <c r="BS309" s="9">
        <v>92.854929999999996</v>
      </c>
      <c r="BT309" s="9">
        <v>92.898290000000003</v>
      </c>
      <c r="BU309" s="9">
        <v>91.899929999999998</v>
      </c>
      <c r="BV309" s="9">
        <v>89.28716</v>
      </c>
      <c r="BW309" s="9">
        <v>85.062550000000002</v>
      </c>
      <c r="BX309" s="9">
        <v>80.968059999999994</v>
      </c>
      <c r="BY309" s="9">
        <v>78.12791</v>
      </c>
      <c r="BZ309" s="9">
        <v>75.902820000000006</v>
      </c>
      <c r="CA309" s="9">
        <v>73.892009999999999</v>
      </c>
      <c r="CB309" s="9">
        <v>1401332.9838816</v>
      </c>
      <c r="CC309" s="9">
        <v>1264930.0972175999</v>
      </c>
      <c r="CD309" s="9">
        <v>1171297.60308</v>
      </c>
      <c r="CE309" s="9">
        <v>1010010.0000672</v>
      </c>
      <c r="CF309" s="9">
        <v>758117.98464159993</v>
      </c>
      <c r="CG309" s="9">
        <v>532442.04508000007</v>
      </c>
      <c r="CH309" s="9">
        <v>358471.43948</v>
      </c>
      <c r="CI309" s="9">
        <v>361444.00040319999</v>
      </c>
      <c r="CJ309" s="9">
        <v>560404.99097439996</v>
      </c>
      <c r="CK309" s="9">
        <v>920864.10771519993</v>
      </c>
      <c r="CL309" s="9">
        <v>1431604.0320736</v>
      </c>
      <c r="CM309" s="9">
        <v>1761222.4018399999</v>
      </c>
      <c r="CN309" s="9">
        <v>7163570.6123520005</v>
      </c>
      <c r="CO309" s="9">
        <v>7248795.856896</v>
      </c>
      <c r="CP309" s="9">
        <v>11765802.20112</v>
      </c>
      <c r="CQ309" s="9">
        <v>9071468.8773279991</v>
      </c>
      <c r="CR309" s="9">
        <v>8798584.9515519999</v>
      </c>
      <c r="CS309" s="9">
        <v>5350665.0197439995</v>
      </c>
      <c r="CT309" s="9">
        <v>2995977.3504320001</v>
      </c>
      <c r="CU309" s="9">
        <v>2938703.0032799998</v>
      </c>
      <c r="CV309" s="9">
        <v>1879554.9771680001</v>
      </c>
      <c r="CW309" s="9">
        <v>1863471.8546399998</v>
      </c>
      <c r="CX309" s="9">
        <v>1876363.752208</v>
      </c>
      <c r="CY309" s="9">
        <v>1870197.8496960001</v>
      </c>
      <c r="CZ309" s="9">
        <v>108952002.1216</v>
      </c>
    </row>
    <row r="310" spans="1:104" x14ac:dyDescent="0.25">
      <c r="A310" s="9" t="s">
        <v>22</v>
      </c>
      <c r="B310" s="9" t="s">
        <v>151</v>
      </c>
      <c r="C310" s="9" t="s">
        <v>150</v>
      </c>
      <c r="D310" s="9">
        <v>2017</v>
      </c>
      <c r="E310" s="9">
        <v>11</v>
      </c>
      <c r="F310" s="9">
        <v>246676.83040000001</v>
      </c>
      <c r="G310" s="9">
        <v>241900.1244</v>
      </c>
      <c r="H310" s="9">
        <v>239914.54080000002</v>
      </c>
      <c r="I310" s="9">
        <v>238767.54440000001</v>
      </c>
      <c r="J310" s="9">
        <v>247306.66399999999</v>
      </c>
      <c r="K310" s="9">
        <v>260229.09880000001</v>
      </c>
      <c r="L310" s="9">
        <v>280555.65119999996</v>
      </c>
      <c r="M310" s="9">
        <v>289115.6972</v>
      </c>
      <c r="N310" s="9">
        <v>305783.31959999999</v>
      </c>
      <c r="O310" s="9">
        <v>320723.49319999997</v>
      </c>
      <c r="P310" s="9">
        <v>332622.83120000002</v>
      </c>
      <c r="Q310" s="9">
        <v>344716.50400000002</v>
      </c>
      <c r="R310" s="9">
        <v>347094.84039999999</v>
      </c>
      <c r="S310" s="9">
        <v>343250.12479999999</v>
      </c>
      <c r="T310" s="9">
        <v>348032.95560000004</v>
      </c>
      <c r="U310" s="9">
        <v>331513.4768</v>
      </c>
      <c r="V310" s="9">
        <v>263394.72720000002</v>
      </c>
      <c r="W310" s="9">
        <v>241024.27799999999</v>
      </c>
      <c r="X310" s="9">
        <v>250395.22200000001</v>
      </c>
      <c r="Y310" s="9">
        <v>255558.17319999999</v>
      </c>
      <c r="Z310" s="9">
        <v>248781.84760000001</v>
      </c>
      <c r="AA310" s="9">
        <v>287572.50279999996</v>
      </c>
      <c r="AB310" s="9">
        <v>284781.76319999999</v>
      </c>
      <c r="AC310" s="9">
        <v>265629.00320000004</v>
      </c>
      <c r="AD310" s="9">
        <v>248060.52479999998</v>
      </c>
      <c r="AE310" s="9">
        <v>248658.3308</v>
      </c>
      <c r="AF310" s="9">
        <v>244446.38239999997</v>
      </c>
      <c r="AG310" s="9">
        <v>242483.0012</v>
      </c>
      <c r="AH310" s="9">
        <v>242446.63519999999</v>
      </c>
      <c r="AI310" s="9">
        <v>248497.2996</v>
      </c>
      <c r="AJ310" s="9">
        <v>260799.08800000002</v>
      </c>
      <c r="AK310" s="9">
        <v>280832.288</v>
      </c>
      <c r="AL310" s="9">
        <v>290379.32</v>
      </c>
      <c r="AM310" s="9">
        <v>306734.70519999997</v>
      </c>
      <c r="AN310" s="9">
        <v>316808.9804</v>
      </c>
      <c r="AO310" s="9">
        <v>328069.93559999997</v>
      </c>
      <c r="AP310" s="9">
        <v>335031.28119999997</v>
      </c>
      <c r="AQ310" s="9">
        <v>338237.86920000002</v>
      </c>
      <c r="AR310" s="9">
        <v>340804.41560000001</v>
      </c>
      <c r="AS310" s="9">
        <v>340090.36600000004</v>
      </c>
      <c r="AT310" s="9">
        <v>341200.99640000006</v>
      </c>
      <c r="AU310" s="9">
        <v>339254.84119999997</v>
      </c>
      <c r="AV310" s="9">
        <v>336416.37920000002</v>
      </c>
      <c r="AW310" s="9">
        <v>333434.11200000002</v>
      </c>
      <c r="AX310" s="9">
        <v>330927.02720000001</v>
      </c>
      <c r="AY310" s="9">
        <v>320181.576</v>
      </c>
      <c r="AZ310" s="9">
        <v>313775.67320000002</v>
      </c>
      <c r="BA310" s="9">
        <v>286234.99959999998</v>
      </c>
      <c r="BB310" s="9">
        <v>267466.18800000002</v>
      </c>
      <c r="BC310" s="9">
        <v>331947.57199999999</v>
      </c>
      <c r="BD310" s="9">
        <v>66.678730000000002</v>
      </c>
      <c r="BE310" s="9">
        <v>65.114599999999996</v>
      </c>
      <c r="BF310" s="9">
        <v>64.267250000000004</v>
      </c>
      <c r="BG310" s="9">
        <v>63.05997</v>
      </c>
      <c r="BH310" s="9">
        <v>62.167029999999997</v>
      </c>
      <c r="BI310" s="9">
        <v>61.142440000000001</v>
      </c>
      <c r="BJ310" s="9">
        <v>60.746200000000002</v>
      </c>
      <c r="BK310" s="9">
        <v>60.816670000000002</v>
      </c>
      <c r="BL310" s="9">
        <v>62.925930000000001</v>
      </c>
      <c r="BM310" s="9">
        <v>67.753110000000007</v>
      </c>
      <c r="BN310" s="9">
        <v>73.809929999999994</v>
      </c>
      <c r="BO310" s="9">
        <v>78.876670000000004</v>
      </c>
      <c r="BP310" s="9">
        <v>82.212860000000006</v>
      </c>
      <c r="BQ310" s="9">
        <v>84.065089999999998</v>
      </c>
      <c r="BR310" s="9">
        <v>85.253320000000002</v>
      </c>
      <c r="BS310" s="9">
        <v>85.358760000000004</v>
      </c>
      <c r="BT310" s="9">
        <v>84.208669999999998</v>
      </c>
      <c r="BU310" s="9">
        <v>81.843350000000001</v>
      </c>
      <c r="BV310" s="9">
        <v>78.739980000000003</v>
      </c>
      <c r="BW310" s="9">
        <v>75.555629999999994</v>
      </c>
      <c r="BX310" s="9">
        <v>73.042379999999994</v>
      </c>
      <c r="BY310" s="9">
        <v>70.882930000000002</v>
      </c>
      <c r="BZ310" s="9">
        <v>68.886340000000004</v>
      </c>
      <c r="CA310" s="9">
        <v>67.550280000000001</v>
      </c>
      <c r="CB310" s="9">
        <v>5649997.0364640001</v>
      </c>
      <c r="CC310" s="9">
        <v>5181697.7989919996</v>
      </c>
      <c r="CD310" s="9">
        <v>4703339.690192</v>
      </c>
      <c r="CE310" s="9">
        <v>3839769.7933759997</v>
      </c>
      <c r="CF310" s="9">
        <v>2831596.7014720002</v>
      </c>
      <c r="CG310" s="9">
        <v>2009849.7615680001</v>
      </c>
      <c r="CH310" s="9">
        <v>1307839.8616096</v>
      </c>
      <c r="CI310" s="9">
        <v>1291711.3129712001</v>
      </c>
      <c r="CJ310" s="9">
        <v>2080356.295072</v>
      </c>
      <c r="CK310" s="9">
        <v>3624199.2909759996</v>
      </c>
      <c r="CL310" s="9">
        <v>5870479.7458560001</v>
      </c>
      <c r="CM310" s="9">
        <v>6720942.8258720003</v>
      </c>
      <c r="CN310" s="9">
        <v>7625866.7649119999</v>
      </c>
      <c r="CO310" s="9">
        <v>11369559.520704001</v>
      </c>
      <c r="CP310" s="9">
        <v>14186668.712128002</v>
      </c>
      <c r="CQ310" s="9">
        <v>8141606.1664960003</v>
      </c>
      <c r="CR310" s="9">
        <v>8492795.5888160001</v>
      </c>
      <c r="CS310" s="9">
        <v>14305639.532448001</v>
      </c>
      <c r="CT310" s="9">
        <v>14386322.165951999</v>
      </c>
      <c r="CU310" s="9">
        <v>12054500.600384001</v>
      </c>
      <c r="CV310" s="9">
        <v>10451974.885088</v>
      </c>
      <c r="CW310" s="9">
        <v>10465710.177824</v>
      </c>
      <c r="CX310" s="9">
        <v>7701412.5031359997</v>
      </c>
      <c r="CY310" s="9">
        <v>7781031.9377119998</v>
      </c>
      <c r="CZ310" s="9">
        <v>35236447.693920001</v>
      </c>
    </row>
    <row r="311" spans="1:104" x14ac:dyDescent="0.25">
      <c r="A311" s="9" t="s">
        <v>22</v>
      </c>
      <c r="B311" s="9" t="s">
        <v>151</v>
      </c>
      <c r="C311" s="9" t="s">
        <v>150</v>
      </c>
      <c r="D311" s="9">
        <v>2017</v>
      </c>
      <c r="E311" s="9">
        <v>12</v>
      </c>
      <c r="F311" s="9">
        <v>217335.84839999999</v>
      </c>
      <c r="G311" s="9">
        <v>213526.73319999999</v>
      </c>
      <c r="H311" s="9">
        <v>211920.24920000002</v>
      </c>
      <c r="I311" s="9">
        <v>210749.39159999997</v>
      </c>
      <c r="J311" s="9">
        <v>219161.29399999999</v>
      </c>
      <c r="K311" s="9">
        <v>230769.83159999998</v>
      </c>
      <c r="L311" s="9">
        <v>250705.16239999997</v>
      </c>
      <c r="M311" s="9">
        <v>256345.59279999998</v>
      </c>
      <c r="N311" s="9">
        <v>267689.48800000001</v>
      </c>
      <c r="O311" s="9">
        <v>276186.49959999998</v>
      </c>
      <c r="P311" s="9">
        <v>280801.9192</v>
      </c>
      <c r="Q311" s="9">
        <v>286430.73800000001</v>
      </c>
      <c r="R311" s="9">
        <v>286185.61839999998</v>
      </c>
      <c r="S311" s="9">
        <v>279813.52960000001</v>
      </c>
      <c r="T311" s="9">
        <v>282817.48879999999</v>
      </c>
      <c r="U311" s="9">
        <v>267303.75320000004</v>
      </c>
      <c r="V311" s="9">
        <v>198300.09760000001</v>
      </c>
      <c r="W311" s="9">
        <v>177220.57759999999</v>
      </c>
      <c r="X311" s="9">
        <v>189144.66999999998</v>
      </c>
      <c r="Y311" s="9">
        <v>200170.71360000002</v>
      </c>
      <c r="Z311" s="9">
        <v>198443.39240000001</v>
      </c>
      <c r="AA311" s="9">
        <v>239142.68839999998</v>
      </c>
      <c r="AB311" s="9">
        <v>245752.87880000001</v>
      </c>
      <c r="AC311" s="9">
        <v>231008.31599999999</v>
      </c>
      <c r="AD311" s="9">
        <v>188187.4148</v>
      </c>
      <c r="AE311" s="9">
        <v>219317.34880000001</v>
      </c>
      <c r="AF311" s="9">
        <v>216072.99119999999</v>
      </c>
      <c r="AG311" s="9">
        <v>214488.70960000003</v>
      </c>
      <c r="AH311" s="9">
        <v>214428.48240000001</v>
      </c>
      <c r="AI311" s="9">
        <v>220351.9296</v>
      </c>
      <c r="AJ311" s="9">
        <v>231339.94840000002</v>
      </c>
      <c r="AK311" s="9">
        <v>250981.79919999998</v>
      </c>
      <c r="AL311" s="9">
        <v>257609.21560000003</v>
      </c>
      <c r="AM311" s="9">
        <v>268640.74599999998</v>
      </c>
      <c r="AN311" s="9">
        <v>272271.98680000001</v>
      </c>
      <c r="AO311" s="9">
        <v>276248.89600000001</v>
      </c>
      <c r="AP311" s="9">
        <v>276745.64279999997</v>
      </c>
      <c r="AQ311" s="9">
        <v>277328.77480000001</v>
      </c>
      <c r="AR311" s="9">
        <v>277367.82039999997</v>
      </c>
      <c r="AS311" s="9">
        <v>274875.02679999999</v>
      </c>
      <c r="AT311" s="9">
        <v>276991.40039999998</v>
      </c>
      <c r="AU311" s="9">
        <v>274160.21160000004</v>
      </c>
      <c r="AV311" s="9">
        <v>272612.67879999999</v>
      </c>
      <c r="AW311" s="9">
        <v>272183.56</v>
      </c>
      <c r="AX311" s="9">
        <v>275539.69520000002</v>
      </c>
      <c r="AY311" s="9">
        <v>269843.12079999998</v>
      </c>
      <c r="AZ311" s="9">
        <v>265345.85879999999</v>
      </c>
      <c r="BA311" s="9">
        <v>247205.98759999999</v>
      </c>
      <c r="BB311" s="9">
        <v>232845.37320000003</v>
      </c>
      <c r="BC311" s="9">
        <v>272074.462</v>
      </c>
      <c r="BD311" s="9">
        <v>43.858759999999997</v>
      </c>
      <c r="BE311" s="9">
        <v>43.092109999999998</v>
      </c>
      <c r="BF311" s="9">
        <v>42.730119999999999</v>
      </c>
      <c r="BG311" s="9">
        <v>42.633499999999998</v>
      </c>
      <c r="BH311" s="9">
        <v>42.556370000000001</v>
      </c>
      <c r="BI311" s="9">
        <v>42.31841</v>
      </c>
      <c r="BJ311" s="9">
        <v>42.541449999999998</v>
      </c>
      <c r="BK311" s="9">
        <v>42.481099999999998</v>
      </c>
      <c r="BL311" s="9">
        <v>43.008270000000003</v>
      </c>
      <c r="BM311" s="9">
        <v>44.584620000000001</v>
      </c>
      <c r="BN311" s="9">
        <v>46.3371</v>
      </c>
      <c r="BO311" s="9">
        <v>48.426909999999999</v>
      </c>
      <c r="BP311" s="9">
        <v>49.826560000000001</v>
      </c>
      <c r="BQ311" s="9">
        <v>50.374200000000002</v>
      </c>
      <c r="BR311" s="9">
        <v>50.622450000000001</v>
      </c>
      <c r="BS311" s="9">
        <v>50.691609999999997</v>
      </c>
      <c r="BT311" s="9">
        <v>50.421559999999999</v>
      </c>
      <c r="BU311" s="9">
        <v>49.445219999999999</v>
      </c>
      <c r="BV311" s="9">
        <v>48.260590000000001</v>
      </c>
      <c r="BW311" s="9">
        <v>47.048340000000003</v>
      </c>
      <c r="BX311" s="9">
        <v>45.882449999999999</v>
      </c>
      <c r="BY311" s="9">
        <v>45.134889999999999</v>
      </c>
      <c r="BZ311" s="9">
        <v>44.577869999999997</v>
      </c>
      <c r="CA311" s="9">
        <v>43.7483</v>
      </c>
      <c r="CB311" s="9">
        <v>5614712.8343679998</v>
      </c>
      <c r="CC311" s="9">
        <v>5149573.8865120001</v>
      </c>
      <c r="CD311" s="9">
        <v>4672318.0528640002</v>
      </c>
      <c r="CE311" s="9">
        <v>3811976.8290559999</v>
      </c>
      <c r="CF311" s="9">
        <v>2808277.9648000002</v>
      </c>
      <c r="CG311" s="9">
        <v>1992153.116624</v>
      </c>
      <c r="CH311" s="9">
        <v>1296976.6713376001</v>
      </c>
      <c r="CI311" s="9">
        <v>1279362.5749168</v>
      </c>
      <c r="CJ311" s="9">
        <v>2060700.9543999999</v>
      </c>
      <c r="CK311" s="9">
        <v>3597920.5303359996</v>
      </c>
      <c r="CL311" s="9">
        <v>5858843.1719840001</v>
      </c>
      <c r="CM311" s="9">
        <v>6736324.2045439994</v>
      </c>
      <c r="CN311" s="9">
        <v>7667209.4099040003</v>
      </c>
      <c r="CO311" s="9">
        <v>11480309.680400001</v>
      </c>
      <c r="CP311" s="9">
        <v>14404728.695632</v>
      </c>
      <c r="CQ311" s="9">
        <v>8290869.2012959998</v>
      </c>
      <c r="CR311" s="9">
        <v>8819443.5142880008</v>
      </c>
      <c r="CS311" s="9">
        <v>14635695.230288001</v>
      </c>
      <c r="CT311" s="9">
        <v>14848615.06216</v>
      </c>
      <c r="CU311" s="9">
        <v>12350432.985616</v>
      </c>
      <c r="CV311" s="9">
        <v>10633741.197376</v>
      </c>
      <c r="CW311" s="9">
        <v>10563408.878704</v>
      </c>
      <c r="CX311" s="9">
        <v>7684622.7522240002</v>
      </c>
      <c r="CY311" s="9">
        <v>7766630.7209919998</v>
      </c>
      <c r="CZ311" s="9">
        <v>35548373.652000003</v>
      </c>
    </row>
    <row r="312" spans="1:104" x14ac:dyDescent="0.25">
      <c r="A312" s="9" t="s">
        <v>22</v>
      </c>
      <c r="B312" s="9" t="s">
        <v>151</v>
      </c>
      <c r="C312" s="9" t="s">
        <v>150</v>
      </c>
      <c r="D312" s="9">
        <v>2018</v>
      </c>
      <c r="E312" s="9">
        <v>1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0</v>
      </c>
      <c r="BC312" s="9">
        <v>0</v>
      </c>
      <c r="BD312" s="9">
        <v>43.712299999999999</v>
      </c>
      <c r="BE312" s="9">
        <v>42.857399999999998</v>
      </c>
      <c r="BF312" s="9">
        <v>42.085459999999998</v>
      </c>
      <c r="BG312" s="9">
        <v>41.487760000000002</v>
      </c>
      <c r="BH312" s="9">
        <v>41.349310000000003</v>
      </c>
      <c r="BI312" s="9">
        <v>40.970010000000002</v>
      </c>
      <c r="BJ312" s="9">
        <v>40.547899999999998</v>
      </c>
      <c r="BK312" s="9">
        <v>40.327330000000003</v>
      </c>
      <c r="BL312" s="9">
        <v>40.698050000000002</v>
      </c>
      <c r="BM312" s="9">
        <v>42.703319999999998</v>
      </c>
      <c r="BN312" s="9">
        <v>45.270380000000003</v>
      </c>
      <c r="BO312" s="9">
        <v>47.564830000000001</v>
      </c>
      <c r="BP312" s="9">
        <v>49.547449999999998</v>
      </c>
      <c r="BQ312" s="9">
        <v>50.443049999999999</v>
      </c>
      <c r="BR312" s="9">
        <v>50.966479999999997</v>
      </c>
      <c r="BS312" s="9">
        <v>50.907760000000003</v>
      </c>
      <c r="BT312" s="9">
        <v>50.066330000000001</v>
      </c>
      <c r="BU312" s="9">
        <v>48.836019999999998</v>
      </c>
      <c r="BV312" s="9">
        <v>46.759540000000001</v>
      </c>
      <c r="BW312" s="9">
        <v>45.240810000000003</v>
      </c>
      <c r="BX312" s="9">
        <v>44.148710000000001</v>
      </c>
      <c r="BY312" s="9">
        <v>43.327379999999998</v>
      </c>
      <c r="BZ312" s="9">
        <v>42.580959999999997</v>
      </c>
      <c r="CA312" s="9">
        <v>41.876910000000002</v>
      </c>
      <c r="CB312" s="9">
        <v>0</v>
      </c>
      <c r="CC312" s="9">
        <v>0</v>
      </c>
      <c r="CD312" s="9">
        <v>0</v>
      </c>
      <c r="CE312" s="9">
        <v>0</v>
      </c>
      <c r="CF312" s="9">
        <v>0</v>
      </c>
      <c r="CG312" s="9">
        <v>0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v>0</v>
      </c>
      <c r="CN312" s="9">
        <v>0</v>
      </c>
      <c r="CO312" s="9">
        <v>0</v>
      </c>
      <c r="CP312" s="9">
        <v>0</v>
      </c>
      <c r="CQ312" s="9">
        <v>0</v>
      </c>
      <c r="CR312" s="9">
        <v>0</v>
      </c>
      <c r="CS312" s="9">
        <v>0</v>
      </c>
      <c r="CT312" s="9">
        <v>0</v>
      </c>
      <c r="CU312" s="9">
        <v>0</v>
      </c>
      <c r="CV312" s="9">
        <v>0</v>
      </c>
      <c r="CW312" s="9">
        <v>0</v>
      </c>
      <c r="CX312" s="9">
        <v>0</v>
      </c>
      <c r="CY312" s="9">
        <v>0</v>
      </c>
      <c r="CZ312" s="9">
        <v>0</v>
      </c>
    </row>
    <row r="313" spans="1:104" x14ac:dyDescent="0.25">
      <c r="A313" s="9" t="s">
        <v>22</v>
      </c>
      <c r="B313" s="9" t="s">
        <v>151</v>
      </c>
      <c r="C313" s="9" t="s">
        <v>150</v>
      </c>
      <c r="D313" s="9">
        <v>2018</v>
      </c>
      <c r="E313" s="9">
        <v>2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  <c r="BD313" s="9">
        <v>50.34113</v>
      </c>
      <c r="BE313" s="9">
        <v>49.963619999999999</v>
      </c>
      <c r="BF313" s="9">
        <v>49.40851</v>
      </c>
      <c r="BG313" s="9">
        <v>48.936439999999997</v>
      </c>
      <c r="BH313" s="9">
        <v>48.609580000000001</v>
      </c>
      <c r="BI313" s="9">
        <v>47.905290000000001</v>
      </c>
      <c r="BJ313" s="9">
        <v>46.890169999999998</v>
      </c>
      <c r="BK313" s="9">
        <v>47.216549999999998</v>
      </c>
      <c r="BL313" s="9">
        <v>48.096699999999998</v>
      </c>
      <c r="BM313" s="9">
        <v>50.167099999999998</v>
      </c>
      <c r="BN313" s="9">
        <v>52.524000000000001</v>
      </c>
      <c r="BO313" s="9">
        <v>54.015540000000001</v>
      </c>
      <c r="BP313" s="9">
        <v>55.42503</v>
      </c>
      <c r="BQ313" s="9">
        <v>56.82987</v>
      </c>
      <c r="BR313" s="9">
        <v>57.945689999999999</v>
      </c>
      <c r="BS313" s="9">
        <v>58.322009999999999</v>
      </c>
      <c r="BT313" s="9">
        <v>57.67792</v>
      </c>
      <c r="BU313" s="9">
        <v>57.063560000000003</v>
      </c>
      <c r="BV313" s="9">
        <v>55.402320000000003</v>
      </c>
      <c r="BW313" s="9">
        <v>53.57056</v>
      </c>
      <c r="BX313" s="9">
        <v>52.090940000000003</v>
      </c>
      <c r="BY313" s="9">
        <v>50.656700000000001</v>
      </c>
      <c r="BZ313" s="9">
        <v>49.781350000000003</v>
      </c>
      <c r="CA313" s="9">
        <v>48.820790000000002</v>
      </c>
      <c r="CB313" s="9">
        <v>0</v>
      </c>
      <c r="CC313" s="9">
        <v>0</v>
      </c>
      <c r="CD313" s="9">
        <v>0</v>
      </c>
      <c r="CE313" s="9">
        <v>0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v>0</v>
      </c>
      <c r="CN313" s="9">
        <v>0</v>
      </c>
      <c r="CO313" s="9">
        <v>0</v>
      </c>
      <c r="CP313" s="9">
        <v>0</v>
      </c>
      <c r="CQ313" s="9">
        <v>0</v>
      </c>
      <c r="CR313" s="9">
        <v>0</v>
      </c>
      <c r="CS313" s="9">
        <v>0</v>
      </c>
      <c r="CT313" s="9">
        <v>0</v>
      </c>
      <c r="CU313" s="9">
        <v>0</v>
      </c>
      <c r="CV313" s="9">
        <v>0</v>
      </c>
      <c r="CW313" s="9">
        <v>0</v>
      </c>
      <c r="CX313" s="9">
        <v>0</v>
      </c>
      <c r="CY313" s="9">
        <v>0</v>
      </c>
      <c r="CZ313" s="9">
        <v>0</v>
      </c>
    </row>
    <row r="314" spans="1:104" x14ac:dyDescent="0.25">
      <c r="A314" s="9" t="s">
        <v>22</v>
      </c>
      <c r="B314" s="9" t="s">
        <v>151</v>
      </c>
      <c r="C314" s="9" t="s">
        <v>150</v>
      </c>
      <c r="D314" s="9">
        <v>2018</v>
      </c>
      <c r="E314" s="9">
        <v>3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9">
        <v>0</v>
      </c>
      <c r="AR314" s="9">
        <v>0</v>
      </c>
      <c r="AS314" s="9">
        <v>0</v>
      </c>
      <c r="AT314" s="9">
        <v>0</v>
      </c>
      <c r="AU314" s="9">
        <v>0</v>
      </c>
      <c r="AV314" s="9">
        <v>0</v>
      </c>
      <c r="AW314" s="9">
        <v>0</v>
      </c>
      <c r="AX314" s="9">
        <v>0</v>
      </c>
      <c r="AY314" s="9">
        <v>0</v>
      </c>
      <c r="AZ314" s="9">
        <v>0</v>
      </c>
      <c r="BA314" s="9">
        <v>0</v>
      </c>
      <c r="BB314" s="9">
        <v>0</v>
      </c>
      <c r="BC314" s="9">
        <v>0</v>
      </c>
      <c r="BD314" s="9">
        <v>59.24709</v>
      </c>
      <c r="BE314" s="9">
        <v>57.396509999999999</v>
      </c>
      <c r="BF314" s="9">
        <v>56.219769999999997</v>
      </c>
      <c r="BG314" s="9">
        <v>55.516599999999997</v>
      </c>
      <c r="BH314" s="9">
        <v>54.638269999999999</v>
      </c>
      <c r="BI314" s="9">
        <v>53.924599999999998</v>
      </c>
      <c r="BJ314" s="9">
        <v>53.342289999999998</v>
      </c>
      <c r="BK314" s="9">
        <v>53.198590000000003</v>
      </c>
      <c r="BL314" s="9">
        <v>54.295310000000001</v>
      </c>
      <c r="BM314" s="9">
        <v>58.179580000000001</v>
      </c>
      <c r="BN314" s="9">
        <v>63.060180000000003</v>
      </c>
      <c r="BO314" s="9">
        <v>67.642359999999996</v>
      </c>
      <c r="BP314" s="9">
        <v>71.221950000000007</v>
      </c>
      <c r="BQ314" s="9">
        <v>73.359880000000004</v>
      </c>
      <c r="BR314" s="9">
        <v>74.687709999999996</v>
      </c>
      <c r="BS314" s="9">
        <v>75.516999999999996</v>
      </c>
      <c r="BT314" s="9">
        <v>75.561909999999997</v>
      </c>
      <c r="BU314" s="9">
        <v>74.667879999999997</v>
      </c>
      <c r="BV314" s="9">
        <v>73.241240000000005</v>
      </c>
      <c r="BW314" s="9">
        <v>70.856579999999994</v>
      </c>
      <c r="BX314" s="9">
        <v>67.667630000000003</v>
      </c>
      <c r="BY314" s="9">
        <v>64.844989999999996</v>
      </c>
      <c r="BZ314" s="9">
        <v>62.453949999999999</v>
      </c>
      <c r="CA314" s="9">
        <v>60.345460000000003</v>
      </c>
      <c r="CB314" s="9">
        <v>0</v>
      </c>
      <c r="CC314" s="9">
        <v>0</v>
      </c>
      <c r="CD314" s="9">
        <v>0</v>
      </c>
      <c r="CE314" s="9">
        <v>0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v>0</v>
      </c>
      <c r="CN314" s="9">
        <v>0</v>
      </c>
      <c r="CO314" s="9">
        <v>0</v>
      </c>
      <c r="CP314" s="9">
        <v>0</v>
      </c>
      <c r="CQ314" s="9">
        <v>0</v>
      </c>
      <c r="CR314" s="9">
        <v>0</v>
      </c>
      <c r="CS314" s="9">
        <v>0</v>
      </c>
      <c r="CT314" s="9">
        <v>0</v>
      </c>
      <c r="CU314" s="9">
        <v>0</v>
      </c>
      <c r="CV314" s="9">
        <v>0</v>
      </c>
      <c r="CW314" s="9">
        <v>0</v>
      </c>
      <c r="CX314" s="9">
        <v>0</v>
      </c>
      <c r="CY314" s="9">
        <v>0</v>
      </c>
      <c r="CZ314" s="9">
        <v>0</v>
      </c>
    </row>
    <row r="315" spans="1:104" x14ac:dyDescent="0.25">
      <c r="A315" s="9" t="s">
        <v>22</v>
      </c>
      <c r="B315" s="9" t="s">
        <v>151</v>
      </c>
      <c r="C315" s="9" t="s">
        <v>150</v>
      </c>
      <c r="D315" s="9">
        <v>2018</v>
      </c>
      <c r="E315" s="9">
        <v>4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  <c r="BD315" s="9">
        <v>70.333309999999997</v>
      </c>
      <c r="BE315" s="9">
        <v>68.623360000000005</v>
      </c>
      <c r="BF315" s="9">
        <v>66.618880000000004</v>
      </c>
      <c r="BG315" s="9">
        <v>64.964299999999994</v>
      </c>
      <c r="BH315" s="9">
        <v>63.797080000000001</v>
      </c>
      <c r="BI315" s="9">
        <v>62.708260000000003</v>
      </c>
      <c r="BJ315" s="9">
        <v>61.95185</v>
      </c>
      <c r="BK315" s="9">
        <v>61.966639999999998</v>
      </c>
      <c r="BL315" s="9">
        <v>65.107690000000005</v>
      </c>
      <c r="BM315" s="9">
        <v>70.878050000000002</v>
      </c>
      <c r="BN315" s="9">
        <v>76.855770000000007</v>
      </c>
      <c r="BO315" s="9">
        <v>82.174310000000006</v>
      </c>
      <c r="BP315" s="9">
        <v>85.937920000000005</v>
      </c>
      <c r="BQ315" s="9">
        <v>88.137069999999994</v>
      </c>
      <c r="BR315" s="9">
        <v>89.344099999999997</v>
      </c>
      <c r="BS315" s="9">
        <v>90.14282</v>
      </c>
      <c r="BT315" s="9">
        <v>90.266260000000003</v>
      </c>
      <c r="BU315" s="9">
        <v>89.670580000000001</v>
      </c>
      <c r="BV315" s="9">
        <v>88.142110000000002</v>
      </c>
      <c r="BW315" s="9">
        <v>84.934269999999998</v>
      </c>
      <c r="BX315" s="9">
        <v>80.390240000000006</v>
      </c>
      <c r="BY315" s="9">
        <v>76.580659999999995</v>
      </c>
      <c r="BZ315" s="9">
        <v>73.778940000000006</v>
      </c>
      <c r="CA315" s="9">
        <v>71.497579999999999</v>
      </c>
      <c r="CB315" s="9">
        <v>0</v>
      </c>
      <c r="CC315" s="9">
        <v>0</v>
      </c>
      <c r="CD315" s="9">
        <v>0</v>
      </c>
      <c r="CE315" s="9">
        <v>0</v>
      </c>
      <c r="CF315" s="9">
        <v>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v>0</v>
      </c>
      <c r="CN315" s="9">
        <v>0</v>
      </c>
      <c r="CO315" s="9">
        <v>0</v>
      </c>
      <c r="CP315" s="9">
        <v>0</v>
      </c>
      <c r="CQ315" s="9">
        <v>0</v>
      </c>
      <c r="CR315" s="9">
        <v>0</v>
      </c>
      <c r="CS315" s="9">
        <v>0</v>
      </c>
      <c r="CT315" s="9">
        <v>0</v>
      </c>
      <c r="CU315" s="9">
        <v>0</v>
      </c>
      <c r="CV315" s="9">
        <v>0</v>
      </c>
      <c r="CW315" s="9">
        <v>0</v>
      </c>
      <c r="CX315" s="9">
        <v>0</v>
      </c>
      <c r="CY315" s="9">
        <v>0</v>
      </c>
      <c r="CZ315" s="9">
        <v>0</v>
      </c>
    </row>
    <row r="316" spans="1:104" x14ac:dyDescent="0.25">
      <c r="A316" s="9" t="s">
        <v>22</v>
      </c>
      <c r="B316" s="9" t="s">
        <v>151</v>
      </c>
      <c r="C316" s="9" t="s">
        <v>150</v>
      </c>
      <c r="D316" s="9">
        <v>2018</v>
      </c>
      <c r="E316" s="9">
        <v>5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  <c r="BD316" s="9">
        <v>74.672389999999993</v>
      </c>
      <c r="BE316" s="9">
        <v>72.666730000000001</v>
      </c>
      <c r="BF316" s="9">
        <v>71.066509999999994</v>
      </c>
      <c r="BG316" s="9">
        <v>70.143129999999999</v>
      </c>
      <c r="BH316" s="9">
        <v>69.06353</v>
      </c>
      <c r="BI316" s="9">
        <v>67.791240000000002</v>
      </c>
      <c r="BJ316" s="9">
        <v>67.189049999999995</v>
      </c>
      <c r="BK316" s="9">
        <v>67.532179999999997</v>
      </c>
      <c r="BL316" s="9">
        <v>70.963970000000003</v>
      </c>
      <c r="BM316" s="9">
        <v>76.358969999999999</v>
      </c>
      <c r="BN316" s="9">
        <v>81.509190000000004</v>
      </c>
      <c r="BO316" s="9">
        <v>85.041070000000005</v>
      </c>
      <c r="BP316" s="9">
        <v>88.262950000000004</v>
      </c>
      <c r="BQ316" s="9">
        <v>90.727500000000006</v>
      </c>
      <c r="BR316" s="9">
        <v>92.204490000000007</v>
      </c>
      <c r="BS316" s="9">
        <v>92.818830000000005</v>
      </c>
      <c r="BT316" s="9">
        <v>92.623490000000004</v>
      </c>
      <c r="BU316" s="9">
        <v>91.765550000000005</v>
      </c>
      <c r="BV316" s="9">
        <v>90.526200000000003</v>
      </c>
      <c r="BW316" s="9">
        <v>88.111750000000001</v>
      </c>
      <c r="BX316" s="9">
        <v>84.377700000000004</v>
      </c>
      <c r="BY316" s="9">
        <v>80.231700000000004</v>
      </c>
      <c r="BZ316" s="9">
        <v>77.637150000000005</v>
      </c>
      <c r="CA316" s="9">
        <v>75.054000000000002</v>
      </c>
      <c r="CB316" s="9">
        <v>0</v>
      </c>
      <c r="CC316" s="9">
        <v>0</v>
      </c>
      <c r="CD316" s="9">
        <v>0</v>
      </c>
      <c r="CE316" s="9">
        <v>0</v>
      </c>
      <c r="CF316" s="9">
        <v>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v>0</v>
      </c>
      <c r="CN316" s="9">
        <v>0</v>
      </c>
      <c r="CO316" s="9">
        <v>0</v>
      </c>
      <c r="CP316" s="9">
        <v>0</v>
      </c>
      <c r="CQ316" s="9">
        <v>0</v>
      </c>
      <c r="CR316" s="9">
        <v>0</v>
      </c>
      <c r="CS316" s="9">
        <v>0</v>
      </c>
      <c r="CT316" s="9">
        <v>0</v>
      </c>
      <c r="CU316" s="9">
        <v>0</v>
      </c>
      <c r="CV316" s="9">
        <v>0</v>
      </c>
      <c r="CW316" s="9">
        <v>0</v>
      </c>
      <c r="CX316" s="9">
        <v>0</v>
      </c>
      <c r="CY316" s="9">
        <v>0</v>
      </c>
      <c r="CZ316" s="9">
        <v>0</v>
      </c>
    </row>
    <row r="317" spans="1:104" x14ac:dyDescent="0.25">
      <c r="A317" s="9" t="s">
        <v>22</v>
      </c>
      <c r="B317" s="9" t="s">
        <v>151</v>
      </c>
      <c r="C317" s="9" t="s">
        <v>150</v>
      </c>
      <c r="D317" s="9">
        <v>2018</v>
      </c>
      <c r="E317" s="9">
        <v>6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0</v>
      </c>
      <c r="T317" s="9">
        <v>0</v>
      </c>
      <c r="U317" s="9">
        <v>0</v>
      </c>
      <c r="V317" s="9">
        <v>0</v>
      </c>
      <c r="W317" s="9">
        <v>0</v>
      </c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9">
        <v>0</v>
      </c>
      <c r="AW317" s="9">
        <v>0</v>
      </c>
      <c r="AX317" s="9">
        <v>0</v>
      </c>
      <c r="AY317" s="9">
        <v>0</v>
      </c>
      <c r="AZ317" s="9">
        <v>0</v>
      </c>
      <c r="BA317" s="9">
        <v>0</v>
      </c>
      <c r="BB317" s="9">
        <v>0</v>
      </c>
      <c r="BC317" s="9">
        <v>0</v>
      </c>
      <c r="BD317" s="9">
        <v>73.730770000000007</v>
      </c>
      <c r="BE317" s="9">
        <v>72.223420000000004</v>
      </c>
      <c r="BF317" s="9">
        <v>71.143299999999996</v>
      </c>
      <c r="BG317" s="9">
        <v>70.05932</v>
      </c>
      <c r="BH317" s="9">
        <v>68.763450000000006</v>
      </c>
      <c r="BI317" s="9">
        <v>67.429829999999995</v>
      </c>
      <c r="BJ317" s="9">
        <v>66.765379999999993</v>
      </c>
      <c r="BK317" s="9">
        <v>67.666499999999999</v>
      </c>
      <c r="BL317" s="9">
        <v>71.212289999999996</v>
      </c>
      <c r="BM317" s="9">
        <v>76.184640000000002</v>
      </c>
      <c r="BN317" s="9">
        <v>81.285020000000003</v>
      </c>
      <c r="BO317" s="9">
        <v>85.590760000000003</v>
      </c>
      <c r="BP317" s="9">
        <v>88.722110000000001</v>
      </c>
      <c r="BQ317" s="9">
        <v>91.037660000000002</v>
      </c>
      <c r="BR317" s="9">
        <v>92.749560000000002</v>
      </c>
      <c r="BS317" s="9">
        <v>93.577439999999996</v>
      </c>
      <c r="BT317" s="9">
        <v>93.981499999999997</v>
      </c>
      <c r="BU317" s="9">
        <v>93.176159999999996</v>
      </c>
      <c r="BV317" s="9">
        <v>92.195670000000007</v>
      </c>
      <c r="BW317" s="9">
        <v>89.602260000000001</v>
      </c>
      <c r="BX317" s="9">
        <v>86.022390000000001</v>
      </c>
      <c r="BY317" s="9">
        <v>82.058520000000001</v>
      </c>
      <c r="BZ317" s="9">
        <v>79.377120000000005</v>
      </c>
      <c r="CA317" s="9">
        <v>77.478949999999998</v>
      </c>
      <c r="CB317" s="9">
        <v>0</v>
      </c>
      <c r="CC317" s="9">
        <v>0</v>
      </c>
      <c r="CD317" s="9">
        <v>0</v>
      </c>
      <c r="CE317" s="9">
        <v>0</v>
      </c>
      <c r="CF317" s="9">
        <v>0</v>
      </c>
      <c r="CG317" s="9">
        <v>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v>0</v>
      </c>
      <c r="CN317" s="9">
        <v>0</v>
      </c>
      <c r="CO317" s="9">
        <v>0</v>
      </c>
      <c r="CP317" s="9">
        <v>0</v>
      </c>
      <c r="CQ317" s="9">
        <v>0</v>
      </c>
      <c r="CR317" s="9">
        <v>0</v>
      </c>
      <c r="CS317" s="9">
        <v>0</v>
      </c>
      <c r="CT317" s="9">
        <v>0</v>
      </c>
      <c r="CU317" s="9">
        <v>0</v>
      </c>
      <c r="CV317" s="9">
        <v>0</v>
      </c>
      <c r="CW317" s="9">
        <v>0</v>
      </c>
      <c r="CX317" s="9">
        <v>0</v>
      </c>
      <c r="CY317" s="9">
        <v>0</v>
      </c>
      <c r="CZ317" s="9">
        <v>0</v>
      </c>
    </row>
    <row r="318" spans="1:104" x14ac:dyDescent="0.25">
      <c r="A318" s="9" t="s">
        <v>22</v>
      </c>
      <c r="B318" s="9" t="s">
        <v>151</v>
      </c>
      <c r="C318" s="9" t="s">
        <v>150</v>
      </c>
      <c r="D318" s="9">
        <v>2018</v>
      </c>
      <c r="E318" s="9">
        <v>7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9">
        <v>0</v>
      </c>
      <c r="T318" s="9">
        <v>0</v>
      </c>
      <c r="U318" s="9">
        <v>0</v>
      </c>
      <c r="V318" s="9">
        <v>0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9">
        <v>0</v>
      </c>
      <c r="AR318" s="9">
        <v>0</v>
      </c>
      <c r="AS318" s="9">
        <v>0</v>
      </c>
      <c r="AT318" s="9">
        <v>0</v>
      </c>
      <c r="AU318" s="9">
        <v>0</v>
      </c>
      <c r="AV318" s="9">
        <v>0</v>
      </c>
      <c r="AW318" s="9">
        <v>0</v>
      </c>
      <c r="AX318" s="9">
        <v>0</v>
      </c>
      <c r="AY318" s="9">
        <v>0</v>
      </c>
      <c r="AZ318" s="9">
        <v>0</v>
      </c>
      <c r="BA318" s="9">
        <v>0</v>
      </c>
      <c r="BB318" s="9">
        <v>0</v>
      </c>
      <c r="BC318" s="9">
        <v>0</v>
      </c>
      <c r="BD318" s="9">
        <v>78.702550000000002</v>
      </c>
      <c r="BE318" s="9">
        <v>77.396780000000007</v>
      </c>
      <c r="BF318" s="9">
        <v>76.134820000000005</v>
      </c>
      <c r="BG318" s="9">
        <v>74.707599999999999</v>
      </c>
      <c r="BH318" s="9">
        <v>73.68974</v>
      </c>
      <c r="BI318" s="9">
        <v>72.727450000000005</v>
      </c>
      <c r="BJ318" s="9">
        <v>71.983969999999999</v>
      </c>
      <c r="BK318" s="9">
        <v>72.316299999999998</v>
      </c>
      <c r="BL318" s="9">
        <v>75.202579999999998</v>
      </c>
      <c r="BM318" s="9">
        <v>79.985919999999993</v>
      </c>
      <c r="BN318" s="9">
        <v>84.923159999999996</v>
      </c>
      <c r="BO318" s="9">
        <v>88.998639999999995</v>
      </c>
      <c r="BP318" s="9">
        <v>91.51925</v>
      </c>
      <c r="BQ318" s="9">
        <v>92.877840000000006</v>
      </c>
      <c r="BR318" s="9">
        <v>94.319109999999995</v>
      </c>
      <c r="BS318" s="9">
        <v>94.746070000000003</v>
      </c>
      <c r="BT318" s="9">
        <v>94.730029999999999</v>
      </c>
      <c r="BU318" s="9">
        <v>94.321330000000003</v>
      </c>
      <c r="BV318" s="9">
        <v>93.169539999999998</v>
      </c>
      <c r="BW318" s="9">
        <v>91.060670000000002</v>
      </c>
      <c r="BX318" s="9">
        <v>87.548259999999999</v>
      </c>
      <c r="BY318" s="9">
        <v>83.941909999999993</v>
      </c>
      <c r="BZ318" s="9">
        <v>81.467410000000001</v>
      </c>
      <c r="CA318" s="9">
        <v>79.85557</v>
      </c>
      <c r="CB318" s="9">
        <v>0</v>
      </c>
      <c r="CC318" s="9">
        <v>0</v>
      </c>
      <c r="CD318" s="9">
        <v>0</v>
      </c>
      <c r="CE318" s="9">
        <v>0</v>
      </c>
      <c r="CF318" s="9">
        <v>0</v>
      </c>
      <c r="CG318" s="9">
        <v>0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v>0</v>
      </c>
      <c r="CN318" s="9">
        <v>0</v>
      </c>
      <c r="CO318" s="9">
        <v>0</v>
      </c>
      <c r="CP318" s="9">
        <v>0</v>
      </c>
      <c r="CQ318" s="9">
        <v>0</v>
      </c>
      <c r="CR318" s="9">
        <v>0</v>
      </c>
      <c r="CS318" s="9">
        <v>0</v>
      </c>
      <c r="CT318" s="9">
        <v>0</v>
      </c>
      <c r="CU318" s="9">
        <v>0</v>
      </c>
      <c r="CV318" s="9">
        <v>0</v>
      </c>
      <c r="CW318" s="9">
        <v>0</v>
      </c>
      <c r="CX318" s="9">
        <v>0</v>
      </c>
      <c r="CY318" s="9">
        <v>0</v>
      </c>
      <c r="CZ318" s="9">
        <v>0</v>
      </c>
    </row>
    <row r="319" spans="1:104" x14ac:dyDescent="0.25">
      <c r="A319" s="9" t="s">
        <v>22</v>
      </c>
      <c r="B319" s="9" t="s">
        <v>151</v>
      </c>
      <c r="C319" s="9" t="s">
        <v>150</v>
      </c>
      <c r="D319" s="9">
        <v>2018</v>
      </c>
      <c r="E319" s="9">
        <v>8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0</v>
      </c>
      <c r="T319" s="9">
        <v>0</v>
      </c>
      <c r="U319" s="9">
        <v>0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v>0</v>
      </c>
      <c r="AV319" s="9">
        <v>0</v>
      </c>
      <c r="AW319" s="9">
        <v>0</v>
      </c>
      <c r="AX319" s="9">
        <v>0</v>
      </c>
      <c r="AY319" s="9">
        <v>0</v>
      </c>
      <c r="AZ319" s="9">
        <v>0</v>
      </c>
      <c r="BA319" s="9">
        <v>0</v>
      </c>
      <c r="BB319" s="9">
        <v>0</v>
      </c>
      <c r="BC319" s="9">
        <v>0</v>
      </c>
      <c r="BD319" s="9">
        <v>78.151949999999999</v>
      </c>
      <c r="BE319" s="9">
        <v>77.15258</v>
      </c>
      <c r="BF319" s="9">
        <v>76.014399999999995</v>
      </c>
      <c r="BG319" s="9">
        <v>75.14528</v>
      </c>
      <c r="BH319" s="9">
        <v>74.130970000000005</v>
      </c>
      <c r="BI319" s="9">
        <v>73.528139999999993</v>
      </c>
      <c r="BJ319" s="9">
        <v>73.065020000000004</v>
      </c>
      <c r="BK319" s="9">
        <v>73.228319999999997</v>
      </c>
      <c r="BL319" s="9">
        <v>75.793859999999995</v>
      </c>
      <c r="BM319" s="9">
        <v>80.617249999999999</v>
      </c>
      <c r="BN319" s="9">
        <v>85.342330000000004</v>
      </c>
      <c r="BO319" s="9">
        <v>89.837999999999994</v>
      </c>
      <c r="BP319" s="9">
        <v>93.198729999999998</v>
      </c>
      <c r="BQ319" s="9">
        <v>95.424409999999995</v>
      </c>
      <c r="BR319" s="9">
        <v>96.717410000000001</v>
      </c>
      <c r="BS319" s="9">
        <v>97.886600000000001</v>
      </c>
      <c r="BT319" s="9">
        <v>98.309820000000002</v>
      </c>
      <c r="BU319" s="9">
        <v>97.786429999999996</v>
      </c>
      <c r="BV319" s="9">
        <v>97.166880000000006</v>
      </c>
      <c r="BW319" s="9">
        <v>94.705250000000007</v>
      </c>
      <c r="BX319" s="9">
        <v>90.762730000000005</v>
      </c>
      <c r="BY319" s="9">
        <v>87.299710000000005</v>
      </c>
      <c r="BZ319" s="9">
        <v>84.684039999999996</v>
      </c>
      <c r="CA319" s="9">
        <v>82.514080000000007</v>
      </c>
      <c r="CB319" s="9">
        <v>0</v>
      </c>
      <c r="CC319" s="9">
        <v>0</v>
      </c>
      <c r="CD319" s="9">
        <v>0</v>
      </c>
      <c r="CE319" s="9">
        <v>0</v>
      </c>
      <c r="CF319" s="9">
        <v>0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v>0</v>
      </c>
      <c r="CN319" s="9">
        <v>0</v>
      </c>
      <c r="CO319" s="9">
        <v>0</v>
      </c>
      <c r="CP319" s="9">
        <v>0</v>
      </c>
      <c r="CQ319" s="9">
        <v>0</v>
      </c>
      <c r="CR319" s="9">
        <v>0</v>
      </c>
      <c r="CS319" s="9">
        <v>0</v>
      </c>
      <c r="CT319" s="9">
        <v>0</v>
      </c>
      <c r="CU319" s="9">
        <v>0</v>
      </c>
      <c r="CV319" s="9">
        <v>0</v>
      </c>
      <c r="CW319" s="9">
        <v>0</v>
      </c>
      <c r="CX319" s="9">
        <v>0</v>
      </c>
      <c r="CY319" s="9">
        <v>0</v>
      </c>
      <c r="CZ319" s="9">
        <v>0</v>
      </c>
    </row>
    <row r="320" spans="1:104" x14ac:dyDescent="0.25">
      <c r="A320" s="9" t="s">
        <v>22</v>
      </c>
      <c r="B320" s="9" t="s">
        <v>151</v>
      </c>
      <c r="C320" s="9" t="s">
        <v>150</v>
      </c>
      <c r="D320" s="9">
        <v>2018</v>
      </c>
      <c r="E320" s="9">
        <v>9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9">
        <v>0</v>
      </c>
      <c r="AR320" s="9">
        <v>0</v>
      </c>
      <c r="AS320" s="9">
        <v>0</v>
      </c>
      <c r="AT320" s="9">
        <v>0</v>
      </c>
      <c r="AU320" s="9">
        <v>0</v>
      </c>
      <c r="AV320" s="9">
        <v>0</v>
      </c>
      <c r="AW320" s="9">
        <v>0</v>
      </c>
      <c r="AX320" s="9">
        <v>0</v>
      </c>
      <c r="AY320" s="9">
        <v>0</v>
      </c>
      <c r="AZ320" s="9">
        <v>0</v>
      </c>
      <c r="BA320" s="9">
        <v>0</v>
      </c>
      <c r="BB320" s="9">
        <v>0</v>
      </c>
      <c r="BC320" s="9">
        <v>0</v>
      </c>
      <c r="BD320" s="9">
        <v>78.98218</v>
      </c>
      <c r="BE320" s="9">
        <v>77.836929999999995</v>
      </c>
      <c r="BF320" s="9">
        <v>76.641459999999995</v>
      </c>
      <c r="BG320" s="9">
        <v>75.822220000000002</v>
      </c>
      <c r="BH320" s="9">
        <v>74.850459999999998</v>
      </c>
      <c r="BI320" s="9">
        <v>74.157619999999994</v>
      </c>
      <c r="BJ320" s="9">
        <v>73.585819999999998</v>
      </c>
      <c r="BK320" s="9">
        <v>73.230599999999995</v>
      </c>
      <c r="BL320" s="9">
        <v>75.132040000000003</v>
      </c>
      <c r="BM320" s="9">
        <v>79.312830000000005</v>
      </c>
      <c r="BN320" s="9">
        <v>84.037710000000004</v>
      </c>
      <c r="BO320" s="9">
        <v>88.540220000000005</v>
      </c>
      <c r="BP320" s="9">
        <v>91.939030000000002</v>
      </c>
      <c r="BQ320" s="9">
        <v>94.131050000000002</v>
      </c>
      <c r="BR320" s="9">
        <v>95.234179999999995</v>
      </c>
      <c r="BS320" s="9">
        <v>95.825789999999998</v>
      </c>
      <c r="BT320" s="9">
        <v>95.798910000000006</v>
      </c>
      <c r="BU320" s="9">
        <v>94.832120000000003</v>
      </c>
      <c r="BV320" s="9">
        <v>93.337599999999995</v>
      </c>
      <c r="BW320" s="9">
        <v>90.392809999999997</v>
      </c>
      <c r="BX320" s="9">
        <v>86.463660000000004</v>
      </c>
      <c r="BY320" s="9">
        <v>83.23545</v>
      </c>
      <c r="BZ320" s="9">
        <v>80.726330000000004</v>
      </c>
      <c r="CA320" s="9">
        <v>78.730609999999999</v>
      </c>
      <c r="CB320" s="9">
        <v>0</v>
      </c>
      <c r="CC320" s="9">
        <v>0</v>
      </c>
      <c r="CD320" s="9">
        <v>0</v>
      </c>
      <c r="CE320" s="9">
        <v>0</v>
      </c>
      <c r="CF320" s="9">
        <v>0</v>
      </c>
      <c r="CG320" s="9">
        <v>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v>0</v>
      </c>
      <c r="CN320" s="9">
        <v>0</v>
      </c>
      <c r="CO320" s="9">
        <v>0</v>
      </c>
      <c r="CP320" s="9">
        <v>0</v>
      </c>
      <c r="CQ320" s="9">
        <v>0</v>
      </c>
      <c r="CR320" s="9">
        <v>0</v>
      </c>
      <c r="CS320" s="9">
        <v>0</v>
      </c>
      <c r="CT320" s="9">
        <v>0</v>
      </c>
      <c r="CU320" s="9">
        <v>0</v>
      </c>
      <c r="CV320" s="9">
        <v>0</v>
      </c>
      <c r="CW320" s="9">
        <v>0</v>
      </c>
      <c r="CX320" s="9">
        <v>0</v>
      </c>
      <c r="CY320" s="9">
        <v>0</v>
      </c>
      <c r="CZ320" s="9">
        <v>0</v>
      </c>
    </row>
    <row r="321" spans="1:104" x14ac:dyDescent="0.25">
      <c r="A321" s="9" t="s">
        <v>22</v>
      </c>
      <c r="B321" s="9" t="s">
        <v>151</v>
      </c>
      <c r="C321" s="9" t="s">
        <v>150</v>
      </c>
      <c r="D321" s="9">
        <v>2018</v>
      </c>
      <c r="E321" s="9">
        <v>10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  <c r="BD321" s="9">
        <v>73.478290000000001</v>
      </c>
      <c r="BE321" s="9">
        <v>71.820790000000002</v>
      </c>
      <c r="BF321" s="9">
        <v>70.717699999999994</v>
      </c>
      <c r="BG321" s="9">
        <v>69.516499999999994</v>
      </c>
      <c r="BH321" s="9">
        <v>68.481120000000004</v>
      </c>
      <c r="BI321" s="9">
        <v>67.558459999999997</v>
      </c>
      <c r="BJ321" s="9">
        <v>67.033259999999999</v>
      </c>
      <c r="BK321" s="9">
        <v>66.573650000000001</v>
      </c>
      <c r="BL321" s="9">
        <v>67.537710000000004</v>
      </c>
      <c r="BM321" s="9">
        <v>71.687380000000005</v>
      </c>
      <c r="BN321" s="9">
        <v>77.288030000000006</v>
      </c>
      <c r="BO321" s="9">
        <v>83.015789999999996</v>
      </c>
      <c r="BP321" s="9">
        <v>87.712770000000006</v>
      </c>
      <c r="BQ321" s="9">
        <v>90.758570000000006</v>
      </c>
      <c r="BR321" s="9">
        <v>92.089389999999995</v>
      </c>
      <c r="BS321" s="9">
        <v>92.854929999999996</v>
      </c>
      <c r="BT321" s="9">
        <v>92.898290000000003</v>
      </c>
      <c r="BU321" s="9">
        <v>91.899929999999998</v>
      </c>
      <c r="BV321" s="9">
        <v>89.28716</v>
      </c>
      <c r="BW321" s="9">
        <v>85.062550000000002</v>
      </c>
      <c r="BX321" s="9">
        <v>80.968059999999994</v>
      </c>
      <c r="BY321" s="9">
        <v>78.12791</v>
      </c>
      <c r="BZ321" s="9">
        <v>75.902820000000006</v>
      </c>
      <c r="CA321" s="9">
        <v>73.892009999999999</v>
      </c>
      <c r="CB321" s="9">
        <v>0</v>
      </c>
      <c r="CC321" s="9">
        <v>0</v>
      </c>
      <c r="CD321" s="9">
        <v>0</v>
      </c>
      <c r="CE321" s="9">
        <v>0</v>
      </c>
      <c r="CF321" s="9">
        <v>0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v>0</v>
      </c>
      <c r="CN321" s="9">
        <v>0</v>
      </c>
      <c r="CO321" s="9">
        <v>0</v>
      </c>
      <c r="CP321" s="9">
        <v>0</v>
      </c>
      <c r="CQ321" s="9">
        <v>0</v>
      </c>
      <c r="CR321" s="9">
        <v>0</v>
      </c>
      <c r="CS321" s="9">
        <v>0</v>
      </c>
      <c r="CT321" s="9">
        <v>0</v>
      </c>
      <c r="CU321" s="9">
        <v>0</v>
      </c>
      <c r="CV321" s="9">
        <v>0</v>
      </c>
      <c r="CW321" s="9">
        <v>0</v>
      </c>
      <c r="CX321" s="9">
        <v>0</v>
      </c>
      <c r="CY321" s="9">
        <v>0</v>
      </c>
      <c r="CZ321" s="9">
        <v>0</v>
      </c>
    </row>
    <row r="322" spans="1:104" x14ac:dyDescent="0.25">
      <c r="A322" s="9" t="s">
        <v>22</v>
      </c>
      <c r="B322" s="9" t="s">
        <v>151</v>
      </c>
      <c r="C322" s="9" t="s">
        <v>150</v>
      </c>
      <c r="D322" s="9">
        <v>2018</v>
      </c>
      <c r="E322" s="9">
        <v>11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0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  <c r="BD322" s="9">
        <v>66.678730000000002</v>
      </c>
      <c r="BE322" s="9">
        <v>65.114599999999996</v>
      </c>
      <c r="BF322" s="9">
        <v>64.267250000000004</v>
      </c>
      <c r="BG322" s="9">
        <v>63.05997</v>
      </c>
      <c r="BH322" s="9">
        <v>62.167029999999997</v>
      </c>
      <c r="BI322" s="9">
        <v>61.142440000000001</v>
      </c>
      <c r="BJ322" s="9">
        <v>60.746200000000002</v>
      </c>
      <c r="BK322" s="9">
        <v>60.816670000000002</v>
      </c>
      <c r="BL322" s="9">
        <v>62.925930000000001</v>
      </c>
      <c r="BM322" s="9">
        <v>67.753110000000007</v>
      </c>
      <c r="BN322" s="9">
        <v>73.809929999999994</v>
      </c>
      <c r="BO322" s="9">
        <v>78.876670000000004</v>
      </c>
      <c r="BP322" s="9">
        <v>82.212860000000006</v>
      </c>
      <c r="BQ322" s="9">
        <v>84.065089999999998</v>
      </c>
      <c r="BR322" s="9">
        <v>85.253320000000002</v>
      </c>
      <c r="BS322" s="9">
        <v>85.358760000000004</v>
      </c>
      <c r="BT322" s="9">
        <v>84.208669999999998</v>
      </c>
      <c r="BU322" s="9">
        <v>81.843350000000001</v>
      </c>
      <c r="BV322" s="9">
        <v>78.739980000000003</v>
      </c>
      <c r="BW322" s="9">
        <v>75.555629999999994</v>
      </c>
      <c r="BX322" s="9">
        <v>73.042379999999994</v>
      </c>
      <c r="BY322" s="9">
        <v>70.882930000000002</v>
      </c>
      <c r="BZ322" s="9">
        <v>68.886340000000004</v>
      </c>
      <c r="CA322" s="9">
        <v>67.550280000000001</v>
      </c>
      <c r="CB322" s="9">
        <v>0</v>
      </c>
      <c r="CC322" s="9">
        <v>0</v>
      </c>
      <c r="CD322" s="9">
        <v>0</v>
      </c>
      <c r="CE322" s="9">
        <v>0</v>
      </c>
      <c r="CF322" s="9">
        <v>0</v>
      </c>
      <c r="CG322" s="9">
        <v>0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v>0</v>
      </c>
      <c r="CN322" s="9">
        <v>0</v>
      </c>
      <c r="CO322" s="9">
        <v>0</v>
      </c>
      <c r="CP322" s="9">
        <v>0</v>
      </c>
      <c r="CQ322" s="9">
        <v>0</v>
      </c>
      <c r="CR322" s="9">
        <v>0</v>
      </c>
      <c r="CS322" s="9">
        <v>0</v>
      </c>
      <c r="CT322" s="9">
        <v>0</v>
      </c>
      <c r="CU322" s="9">
        <v>0</v>
      </c>
      <c r="CV322" s="9">
        <v>0</v>
      </c>
      <c r="CW322" s="9">
        <v>0</v>
      </c>
      <c r="CX322" s="9">
        <v>0</v>
      </c>
      <c r="CY322" s="9">
        <v>0</v>
      </c>
      <c r="CZ322" s="9">
        <v>0</v>
      </c>
    </row>
    <row r="323" spans="1:104" x14ac:dyDescent="0.25">
      <c r="A323" s="9" t="s">
        <v>22</v>
      </c>
      <c r="B323" s="9" t="s">
        <v>151</v>
      </c>
      <c r="C323" s="9" t="s">
        <v>150</v>
      </c>
      <c r="D323" s="9">
        <v>2018</v>
      </c>
      <c r="E323" s="9">
        <v>12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v>0</v>
      </c>
      <c r="AV323" s="9">
        <v>0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  <c r="BD323" s="9">
        <v>43.858759999999997</v>
      </c>
      <c r="BE323" s="9">
        <v>43.092109999999998</v>
      </c>
      <c r="BF323" s="9">
        <v>42.730119999999999</v>
      </c>
      <c r="BG323" s="9">
        <v>42.633499999999998</v>
      </c>
      <c r="BH323" s="9">
        <v>42.556370000000001</v>
      </c>
      <c r="BI323" s="9">
        <v>42.31841</v>
      </c>
      <c r="BJ323" s="9">
        <v>42.541449999999998</v>
      </c>
      <c r="BK323" s="9">
        <v>42.481099999999998</v>
      </c>
      <c r="BL323" s="9">
        <v>43.008270000000003</v>
      </c>
      <c r="BM323" s="9">
        <v>44.584620000000001</v>
      </c>
      <c r="BN323" s="9">
        <v>46.3371</v>
      </c>
      <c r="BO323" s="9">
        <v>48.426909999999999</v>
      </c>
      <c r="BP323" s="9">
        <v>49.826560000000001</v>
      </c>
      <c r="BQ323" s="9">
        <v>50.374200000000002</v>
      </c>
      <c r="BR323" s="9">
        <v>50.622450000000001</v>
      </c>
      <c r="BS323" s="9">
        <v>50.691609999999997</v>
      </c>
      <c r="BT323" s="9">
        <v>50.421559999999999</v>
      </c>
      <c r="BU323" s="9">
        <v>49.445219999999999</v>
      </c>
      <c r="BV323" s="9">
        <v>48.260590000000001</v>
      </c>
      <c r="BW323" s="9">
        <v>47.048340000000003</v>
      </c>
      <c r="BX323" s="9">
        <v>45.882449999999999</v>
      </c>
      <c r="BY323" s="9">
        <v>45.134889999999999</v>
      </c>
      <c r="BZ323" s="9">
        <v>44.577869999999997</v>
      </c>
      <c r="CA323" s="9">
        <v>43.7483</v>
      </c>
      <c r="CB323" s="9">
        <v>0</v>
      </c>
      <c r="CC323" s="9">
        <v>0</v>
      </c>
      <c r="CD323" s="9">
        <v>0</v>
      </c>
      <c r="CE323" s="9">
        <v>0</v>
      </c>
      <c r="CF323" s="9">
        <v>0</v>
      </c>
      <c r="CG323" s="9">
        <v>0</v>
      </c>
      <c r="CH323" s="9">
        <v>0</v>
      </c>
      <c r="CI323" s="9">
        <v>0</v>
      </c>
      <c r="CJ323" s="9">
        <v>0</v>
      </c>
      <c r="CK323" s="9">
        <v>0</v>
      </c>
      <c r="CL323" s="9">
        <v>0</v>
      </c>
      <c r="CM323" s="9">
        <v>0</v>
      </c>
      <c r="CN323" s="9">
        <v>0</v>
      </c>
      <c r="CO323" s="9">
        <v>0</v>
      </c>
      <c r="CP323" s="9">
        <v>0</v>
      </c>
      <c r="CQ323" s="9">
        <v>0</v>
      </c>
      <c r="CR323" s="9">
        <v>0</v>
      </c>
      <c r="CS323" s="9">
        <v>0</v>
      </c>
      <c r="CT323" s="9">
        <v>0</v>
      </c>
      <c r="CU323" s="9">
        <v>0</v>
      </c>
      <c r="CV323" s="9">
        <v>0</v>
      </c>
      <c r="CW323" s="9">
        <v>0</v>
      </c>
      <c r="CX323" s="9">
        <v>0</v>
      </c>
      <c r="CY323" s="9">
        <v>0</v>
      </c>
      <c r="CZ323" s="9">
        <v>0</v>
      </c>
    </row>
    <row r="324" spans="1:104" x14ac:dyDescent="0.25">
      <c r="A324" s="9" t="s">
        <v>22</v>
      </c>
      <c r="B324" s="9" t="s">
        <v>151</v>
      </c>
      <c r="C324" s="9" t="s">
        <v>150</v>
      </c>
      <c r="D324" s="9">
        <v>2019</v>
      </c>
      <c r="E324" s="9">
        <v>1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0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  <c r="BD324" s="9">
        <v>43.712299999999999</v>
      </c>
      <c r="BE324" s="9">
        <v>42.857399999999998</v>
      </c>
      <c r="BF324" s="9">
        <v>42.085459999999998</v>
      </c>
      <c r="BG324" s="9">
        <v>41.487760000000002</v>
      </c>
      <c r="BH324" s="9">
        <v>41.349310000000003</v>
      </c>
      <c r="BI324" s="9">
        <v>40.970010000000002</v>
      </c>
      <c r="BJ324" s="9">
        <v>40.547899999999998</v>
      </c>
      <c r="BK324" s="9">
        <v>40.327330000000003</v>
      </c>
      <c r="BL324" s="9">
        <v>40.698050000000002</v>
      </c>
      <c r="BM324" s="9">
        <v>42.703319999999998</v>
      </c>
      <c r="BN324" s="9">
        <v>45.270380000000003</v>
      </c>
      <c r="BO324" s="9">
        <v>47.564830000000001</v>
      </c>
      <c r="BP324" s="9">
        <v>49.547449999999998</v>
      </c>
      <c r="BQ324" s="9">
        <v>50.443049999999999</v>
      </c>
      <c r="BR324" s="9">
        <v>50.966479999999997</v>
      </c>
      <c r="BS324" s="9">
        <v>50.907760000000003</v>
      </c>
      <c r="BT324" s="9">
        <v>50.066330000000001</v>
      </c>
      <c r="BU324" s="9">
        <v>48.836019999999998</v>
      </c>
      <c r="BV324" s="9">
        <v>46.759540000000001</v>
      </c>
      <c r="BW324" s="9">
        <v>45.240810000000003</v>
      </c>
      <c r="BX324" s="9">
        <v>44.148710000000001</v>
      </c>
      <c r="BY324" s="9">
        <v>43.327379999999998</v>
      </c>
      <c r="BZ324" s="9">
        <v>42.580959999999997</v>
      </c>
      <c r="CA324" s="9">
        <v>41.876910000000002</v>
      </c>
      <c r="CB324" s="9">
        <v>0</v>
      </c>
      <c r="CC324" s="9">
        <v>0</v>
      </c>
      <c r="CD324" s="9">
        <v>0</v>
      </c>
      <c r="CE324" s="9">
        <v>0</v>
      </c>
      <c r="CF324" s="9">
        <v>0</v>
      </c>
      <c r="CG324" s="9">
        <v>0</v>
      </c>
      <c r="CH324" s="9">
        <v>0</v>
      </c>
      <c r="CI324" s="9">
        <v>0</v>
      </c>
      <c r="CJ324" s="9">
        <v>0</v>
      </c>
      <c r="CK324" s="9">
        <v>0</v>
      </c>
      <c r="CL324" s="9">
        <v>0</v>
      </c>
      <c r="CM324" s="9">
        <v>0</v>
      </c>
      <c r="CN324" s="9">
        <v>0</v>
      </c>
      <c r="CO324" s="9">
        <v>0</v>
      </c>
      <c r="CP324" s="9">
        <v>0</v>
      </c>
      <c r="CQ324" s="9">
        <v>0</v>
      </c>
      <c r="CR324" s="9">
        <v>0</v>
      </c>
      <c r="CS324" s="9">
        <v>0</v>
      </c>
      <c r="CT324" s="9">
        <v>0</v>
      </c>
      <c r="CU324" s="9">
        <v>0</v>
      </c>
      <c r="CV324" s="9">
        <v>0</v>
      </c>
      <c r="CW324" s="9">
        <v>0</v>
      </c>
      <c r="CX324" s="9">
        <v>0</v>
      </c>
      <c r="CY324" s="9">
        <v>0</v>
      </c>
      <c r="CZ324" s="9">
        <v>0</v>
      </c>
    </row>
    <row r="325" spans="1:104" x14ac:dyDescent="0.25">
      <c r="A325" s="9" t="s">
        <v>22</v>
      </c>
      <c r="B325" s="9" t="s">
        <v>151</v>
      </c>
      <c r="C325" s="9" t="s">
        <v>150</v>
      </c>
      <c r="D325" s="9">
        <v>2019</v>
      </c>
      <c r="E325" s="9">
        <v>2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  <c r="BD325" s="9">
        <v>50.34113</v>
      </c>
      <c r="BE325" s="9">
        <v>49.963619999999999</v>
      </c>
      <c r="BF325" s="9">
        <v>49.40851</v>
      </c>
      <c r="BG325" s="9">
        <v>48.936439999999997</v>
      </c>
      <c r="BH325" s="9">
        <v>48.609580000000001</v>
      </c>
      <c r="BI325" s="9">
        <v>47.905290000000001</v>
      </c>
      <c r="BJ325" s="9">
        <v>46.890169999999998</v>
      </c>
      <c r="BK325" s="9">
        <v>47.216549999999998</v>
      </c>
      <c r="BL325" s="9">
        <v>48.096699999999998</v>
      </c>
      <c r="BM325" s="9">
        <v>50.167099999999998</v>
      </c>
      <c r="BN325" s="9">
        <v>52.524000000000001</v>
      </c>
      <c r="BO325" s="9">
        <v>54.015540000000001</v>
      </c>
      <c r="BP325" s="9">
        <v>55.42503</v>
      </c>
      <c r="BQ325" s="9">
        <v>56.82987</v>
      </c>
      <c r="BR325" s="9">
        <v>57.945689999999999</v>
      </c>
      <c r="BS325" s="9">
        <v>58.322009999999999</v>
      </c>
      <c r="BT325" s="9">
        <v>57.67792</v>
      </c>
      <c r="BU325" s="9">
        <v>57.063560000000003</v>
      </c>
      <c r="BV325" s="9">
        <v>55.402320000000003</v>
      </c>
      <c r="BW325" s="9">
        <v>53.57056</v>
      </c>
      <c r="BX325" s="9">
        <v>52.090940000000003</v>
      </c>
      <c r="BY325" s="9">
        <v>50.656700000000001</v>
      </c>
      <c r="BZ325" s="9">
        <v>49.781350000000003</v>
      </c>
      <c r="CA325" s="9">
        <v>48.820790000000002</v>
      </c>
      <c r="CB325" s="9">
        <v>0</v>
      </c>
      <c r="CC325" s="9">
        <v>0</v>
      </c>
      <c r="CD325" s="9">
        <v>0</v>
      </c>
      <c r="CE325" s="9">
        <v>0</v>
      </c>
      <c r="CF325" s="9">
        <v>0</v>
      </c>
      <c r="CG325" s="9">
        <v>0</v>
      </c>
      <c r="CH325" s="9">
        <v>0</v>
      </c>
      <c r="CI325" s="9">
        <v>0</v>
      </c>
      <c r="CJ325" s="9">
        <v>0</v>
      </c>
      <c r="CK325" s="9">
        <v>0</v>
      </c>
      <c r="CL325" s="9">
        <v>0</v>
      </c>
      <c r="CM325" s="9">
        <v>0</v>
      </c>
      <c r="CN325" s="9">
        <v>0</v>
      </c>
      <c r="CO325" s="9">
        <v>0</v>
      </c>
      <c r="CP325" s="9">
        <v>0</v>
      </c>
      <c r="CQ325" s="9">
        <v>0</v>
      </c>
      <c r="CR325" s="9">
        <v>0</v>
      </c>
      <c r="CS325" s="9">
        <v>0</v>
      </c>
      <c r="CT325" s="9">
        <v>0</v>
      </c>
      <c r="CU325" s="9">
        <v>0</v>
      </c>
      <c r="CV325" s="9">
        <v>0</v>
      </c>
      <c r="CW325" s="9">
        <v>0</v>
      </c>
      <c r="CX325" s="9">
        <v>0</v>
      </c>
      <c r="CY325" s="9">
        <v>0</v>
      </c>
      <c r="CZ325" s="9">
        <v>0</v>
      </c>
    </row>
    <row r="326" spans="1:104" x14ac:dyDescent="0.25">
      <c r="A326" s="9" t="s">
        <v>22</v>
      </c>
      <c r="B326" s="9" t="s">
        <v>151</v>
      </c>
      <c r="C326" s="9" t="s">
        <v>150</v>
      </c>
      <c r="D326" s="9">
        <v>2019</v>
      </c>
      <c r="E326" s="9">
        <v>3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  <c r="BD326" s="9">
        <v>59.24709</v>
      </c>
      <c r="BE326" s="9">
        <v>57.396509999999999</v>
      </c>
      <c r="BF326" s="9">
        <v>56.219769999999997</v>
      </c>
      <c r="BG326" s="9">
        <v>55.516599999999997</v>
      </c>
      <c r="BH326" s="9">
        <v>54.638269999999999</v>
      </c>
      <c r="BI326" s="9">
        <v>53.924599999999998</v>
      </c>
      <c r="BJ326" s="9">
        <v>53.342289999999998</v>
      </c>
      <c r="BK326" s="9">
        <v>53.198590000000003</v>
      </c>
      <c r="BL326" s="9">
        <v>54.295310000000001</v>
      </c>
      <c r="BM326" s="9">
        <v>58.179580000000001</v>
      </c>
      <c r="BN326" s="9">
        <v>63.060180000000003</v>
      </c>
      <c r="BO326" s="9">
        <v>67.642359999999996</v>
      </c>
      <c r="BP326" s="9">
        <v>71.221950000000007</v>
      </c>
      <c r="BQ326" s="9">
        <v>73.359880000000004</v>
      </c>
      <c r="BR326" s="9">
        <v>74.687709999999996</v>
      </c>
      <c r="BS326" s="9">
        <v>75.516999999999996</v>
      </c>
      <c r="BT326" s="9">
        <v>75.561909999999997</v>
      </c>
      <c r="BU326" s="9">
        <v>74.667879999999997</v>
      </c>
      <c r="BV326" s="9">
        <v>73.241240000000005</v>
      </c>
      <c r="BW326" s="9">
        <v>70.856579999999994</v>
      </c>
      <c r="BX326" s="9">
        <v>67.667630000000003</v>
      </c>
      <c r="BY326" s="9">
        <v>64.844989999999996</v>
      </c>
      <c r="BZ326" s="9">
        <v>62.453949999999999</v>
      </c>
      <c r="CA326" s="9">
        <v>60.345460000000003</v>
      </c>
      <c r="CB326" s="9">
        <v>0</v>
      </c>
      <c r="CC326" s="9">
        <v>0</v>
      </c>
      <c r="CD326" s="9">
        <v>0</v>
      </c>
      <c r="CE326" s="9">
        <v>0</v>
      </c>
      <c r="CF326" s="9">
        <v>0</v>
      </c>
      <c r="CG326" s="9">
        <v>0</v>
      </c>
      <c r="CH326" s="9">
        <v>0</v>
      </c>
      <c r="CI326" s="9">
        <v>0</v>
      </c>
      <c r="CJ326" s="9">
        <v>0</v>
      </c>
      <c r="CK326" s="9">
        <v>0</v>
      </c>
      <c r="CL326" s="9">
        <v>0</v>
      </c>
      <c r="CM326" s="9">
        <v>0</v>
      </c>
      <c r="CN326" s="9">
        <v>0</v>
      </c>
      <c r="CO326" s="9">
        <v>0</v>
      </c>
      <c r="CP326" s="9">
        <v>0</v>
      </c>
      <c r="CQ326" s="9">
        <v>0</v>
      </c>
      <c r="CR326" s="9">
        <v>0</v>
      </c>
      <c r="CS326" s="9">
        <v>0</v>
      </c>
      <c r="CT326" s="9">
        <v>0</v>
      </c>
      <c r="CU326" s="9">
        <v>0</v>
      </c>
      <c r="CV326" s="9">
        <v>0</v>
      </c>
      <c r="CW326" s="9">
        <v>0</v>
      </c>
      <c r="CX326" s="9">
        <v>0</v>
      </c>
      <c r="CY326" s="9">
        <v>0</v>
      </c>
      <c r="CZ326" s="9">
        <v>0</v>
      </c>
    </row>
    <row r="327" spans="1:104" x14ac:dyDescent="0.25">
      <c r="A327" s="9" t="s">
        <v>22</v>
      </c>
      <c r="B327" s="9" t="s">
        <v>151</v>
      </c>
      <c r="C327" s="9" t="s">
        <v>150</v>
      </c>
      <c r="D327" s="9">
        <v>2019</v>
      </c>
      <c r="E327" s="9">
        <v>4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  <c r="BD327" s="9">
        <v>70.333309999999997</v>
      </c>
      <c r="BE327" s="9">
        <v>68.623360000000005</v>
      </c>
      <c r="BF327" s="9">
        <v>66.618880000000004</v>
      </c>
      <c r="BG327" s="9">
        <v>64.964299999999994</v>
      </c>
      <c r="BH327" s="9">
        <v>63.797080000000001</v>
      </c>
      <c r="BI327" s="9">
        <v>62.708260000000003</v>
      </c>
      <c r="BJ327" s="9">
        <v>61.95185</v>
      </c>
      <c r="BK327" s="9">
        <v>61.966639999999998</v>
      </c>
      <c r="BL327" s="9">
        <v>65.107690000000005</v>
      </c>
      <c r="BM327" s="9">
        <v>70.878050000000002</v>
      </c>
      <c r="BN327" s="9">
        <v>76.855770000000007</v>
      </c>
      <c r="BO327" s="9">
        <v>82.174310000000006</v>
      </c>
      <c r="BP327" s="9">
        <v>85.937920000000005</v>
      </c>
      <c r="BQ327" s="9">
        <v>88.137069999999994</v>
      </c>
      <c r="BR327" s="9">
        <v>89.344099999999997</v>
      </c>
      <c r="BS327" s="9">
        <v>90.14282</v>
      </c>
      <c r="BT327" s="9">
        <v>90.266260000000003</v>
      </c>
      <c r="BU327" s="9">
        <v>89.670580000000001</v>
      </c>
      <c r="BV327" s="9">
        <v>88.142110000000002</v>
      </c>
      <c r="BW327" s="9">
        <v>84.934269999999998</v>
      </c>
      <c r="BX327" s="9">
        <v>80.390240000000006</v>
      </c>
      <c r="BY327" s="9">
        <v>76.580659999999995</v>
      </c>
      <c r="BZ327" s="9">
        <v>73.778940000000006</v>
      </c>
      <c r="CA327" s="9">
        <v>71.497579999999999</v>
      </c>
      <c r="CB327" s="9">
        <v>0</v>
      </c>
      <c r="CC327" s="9">
        <v>0</v>
      </c>
      <c r="CD327" s="9">
        <v>0</v>
      </c>
      <c r="CE327" s="9">
        <v>0</v>
      </c>
      <c r="CF327" s="9">
        <v>0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v>0</v>
      </c>
      <c r="CN327" s="9">
        <v>0</v>
      </c>
      <c r="CO327" s="9">
        <v>0</v>
      </c>
      <c r="CP327" s="9">
        <v>0</v>
      </c>
      <c r="CQ327" s="9">
        <v>0</v>
      </c>
      <c r="CR327" s="9">
        <v>0</v>
      </c>
      <c r="CS327" s="9">
        <v>0</v>
      </c>
      <c r="CT327" s="9">
        <v>0</v>
      </c>
      <c r="CU327" s="9">
        <v>0</v>
      </c>
      <c r="CV327" s="9">
        <v>0</v>
      </c>
      <c r="CW327" s="9">
        <v>0</v>
      </c>
      <c r="CX327" s="9">
        <v>0</v>
      </c>
      <c r="CY327" s="9">
        <v>0</v>
      </c>
      <c r="CZ327" s="9">
        <v>0</v>
      </c>
    </row>
    <row r="328" spans="1:104" x14ac:dyDescent="0.25">
      <c r="A328" s="9" t="s">
        <v>22</v>
      </c>
      <c r="B328" s="9" t="s">
        <v>151</v>
      </c>
      <c r="C328" s="9" t="s">
        <v>150</v>
      </c>
      <c r="D328" s="9">
        <v>2019</v>
      </c>
      <c r="E328" s="9">
        <v>5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 s="9">
        <v>0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0</v>
      </c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9">
        <v>0</v>
      </c>
      <c r="AR328" s="9">
        <v>0</v>
      </c>
      <c r="AS328" s="9">
        <v>0</v>
      </c>
      <c r="AT328" s="9">
        <v>0</v>
      </c>
      <c r="AU328" s="9">
        <v>0</v>
      </c>
      <c r="AV328" s="9">
        <v>0</v>
      </c>
      <c r="AW328" s="9">
        <v>0</v>
      </c>
      <c r="AX328" s="9">
        <v>0</v>
      </c>
      <c r="AY328" s="9">
        <v>0</v>
      </c>
      <c r="AZ328" s="9">
        <v>0</v>
      </c>
      <c r="BA328" s="9">
        <v>0</v>
      </c>
      <c r="BB328" s="9">
        <v>0</v>
      </c>
      <c r="BC328" s="9">
        <v>0</v>
      </c>
      <c r="BD328" s="9">
        <v>74.672389999999993</v>
      </c>
      <c r="BE328" s="9">
        <v>72.666730000000001</v>
      </c>
      <c r="BF328" s="9">
        <v>71.066509999999994</v>
      </c>
      <c r="BG328" s="9">
        <v>70.143129999999999</v>
      </c>
      <c r="BH328" s="9">
        <v>69.06353</v>
      </c>
      <c r="BI328" s="9">
        <v>67.791240000000002</v>
      </c>
      <c r="BJ328" s="9">
        <v>67.189049999999995</v>
      </c>
      <c r="BK328" s="9">
        <v>67.532179999999997</v>
      </c>
      <c r="BL328" s="9">
        <v>70.963970000000003</v>
      </c>
      <c r="BM328" s="9">
        <v>76.358969999999999</v>
      </c>
      <c r="BN328" s="9">
        <v>81.509190000000004</v>
      </c>
      <c r="BO328" s="9">
        <v>85.041070000000005</v>
      </c>
      <c r="BP328" s="9">
        <v>88.262950000000004</v>
      </c>
      <c r="BQ328" s="9">
        <v>90.727500000000006</v>
      </c>
      <c r="BR328" s="9">
        <v>92.204490000000007</v>
      </c>
      <c r="BS328" s="9">
        <v>92.818830000000005</v>
      </c>
      <c r="BT328" s="9">
        <v>92.623490000000004</v>
      </c>
      <c r="BU328" s="9">
        <v>91.765550000000005</v>
      </c>
      <c r="BV328" s="9">
        <v>90.526200000000003</v>
      </c>
      <c r="BW328" s="9">
        <v>88.111750000000001</v>
      </c>
      <c r="BX328" s="9">
        <v>84.377700000000004</v>
      </c>
      <c r="BY328" s="9">
        <v>80.231700000000004</v>
      </c>
      <c r="BZ328" s="9">
        <v>77.637150000000005</v>
      </c>
      <c r="CA328" s="9">
        <v>75.054000000000002</v>
      </c>
      <c r="CB328" s="9">
        <v>0</v>
      </c>
      <c r="CC328" s="9">
        <v>0</v>
      </c>
      <c r="CD328" s="9">
        <v>0</v>
      </c>
      <c r="CE328" s="9">
        <v>0</v>
      </c>
      <c r="CF328" s="9">
        <v>0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v>0</v>
      </c>
      <c r="CN328" s="9">
        <v>0</v>
      </c>
      <c r="CO328" s="9">
        <v>0</v>
      </c>
      <c r="CP328" s="9">
        <v>0</v>
      </c>
      <c r="CQ328" s="9">
        <v>0</v>
      </c>
      <c r="CR328" s="9">
        <v>0</v>
      </c>
      <c r="CS328" s="9">
        <v>0</v>
      </c>
      <c r="CT328" s="9">
        <v>0</v>
      </c>
      <c r="CU328" s="9">
        <v>0</v>
      </c>
      <c r="CV328" s="9">
        <v>0</v>
      </c>
      <c r="CW328" s="9">
        <v>0</v>
      </c>
      <c r="CX328" s="9">
        <v>0</v>
      </c>
      <c r="CY328" s="9">
        <v>0</v>
      </c>
      <c r="CZ328" s="9">
        <v>0</v>
      </c>
    </row>
    <row r="329" spans="1:104" x14ac:dyDescent="0.25">
      <c r="A329" s="9" t="s">
        <v>22</v>
      </c>
      <c r="B329" s="9" t="s">
        <v>151</v>
      </c>
      <c r="C329" s="9" t="s">
        <v>150</v>
      </c>
      <c r="D329" s="9">
        <v>2019</v>
      </c>
      <c r="E329" s="9">
        <v>6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0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  <c r="BD329" s="9">
        <v>73.730770000000007</v>
      </c>
      <c r="BE329" s="9">
        <v>72.223420000000004</v>
      </c>
      <c r="BF329" s="9">
        <v>71.143299999999996</v>
      </c>
      <c r="BG329" s="9">
        <v>70.05932</v>
      </c>
      <c r="BH329" s="9">
        <v>68.763450000000006</v>
      </c>
      <c r="BI329" s="9">
        <v>67.429829999999995</v>
      </c>
      <c r="BJ329" s="9">
        <v>66.765379999999993</v>
      </c>
      <c r="BK329" s="9">
        <v>67.666499999999999</v>
      </c>
      <c r="BL329" s="9">
        <v>71.212289999999996</v>
      </c>
      <c r="BM329" s="9">
        <v>76.184640000000002</v>
      </c>
      <c r="BN329" s="9">
        <v>81.285020000000003</v>
      </c>
      <c r="BO329" s="9">
        <v>85.590760000000003</v>
      </c>
      <c r="BP329" s="9">
        <v>88.722110000000001</v>
      </c>
      <c r="BQ329" s="9">
        <v>91.037660000000002</v>
      </c>
      <c r="BR329" s="9">
        <v>92.749560000000002</v>
      </c>
      <c r="BS329" s="9">
        <v>93.577439999999996</v>
      </c>
      <c r="BT329" s="9">
        <v>93.981499999999997</v>
      </c>
      <c r="BU329" s="9">
        <v>93.176159999999996</v>
      </c>
      <c r="BV329" s="9">
        <v>92.195670000000007</v>
      </c>
      <c r="BW329" s="9">
        <v>89.602260000000001</v>
      </c>
      <c r="BX329" s="9">
        <v>86.022390000000001</v>
      </c>
      <c r="BY329" s="9">
        <v>82.058520000000001</v>
      </c>
      <c r="BZ329" s="9">
        <v>79.377120000000005</v>
      </c>
      <c r="CA329" s="9">
        <v>77.478949999999998</v>
      </c>
      <c r="CB329" s="9">
        <v>0</v>
      </c>
      <c r="CC329" s="9">
        <v>0</v>
      </c>
      <c r="CD329" s="9">
        <v>0</v>
      </c>
      <c r="CE329" s="9">
        <v>0</v>
      </c>
      <c r="CF329" s="9">
        <v>0</v>
      </c>
      <c r="CG329" s="9">
        <v>0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v>0</v>
      </c>
      <c r="CN329" s="9">
        <v>0</v>
      </c>
      <c r="CO329" s="9">
        <v>0</v>
      </c>
      <c r="CP329" s="9">
        <v>0</v>
      </c>
      <c r="CQ329" s="9">
        <v>0</v>
      </c>
      <c r="CR329" s="9">
        <v>0</v>
      </c>
      <c r="CS329" s="9">
        <v>0</v>
      </c>
      <c r="CT329" s="9">
        <v>0</v>
      </c>
      <c r="CU329" s="9">
        <v>0</v>
      </c>
      <c r="CV329" s="9">
        <v>0</v>
      </c>
      <c r="CW329" s="9">
        <v>0</v>
      </c>
      <c r="CX329" s="9">
        <v>0</v>
      </c>
      <c r="CY329" s="9">
        <v>0</v>
      </c>
      <c r="CZ329" s="9">
        <v>0</v>
      </c>
    </row>
    <row r="330" spans="1:104" x14ac:dyDescent="0.25">
      <c r="A330" s="9" t="s">
        <v>22</v>
      </c>
      <c r="B330" s="9" t="s">
        <v>151</v>
      </c>
      <c r="C330" s="9" t="s">
        <v>150</v>
      </c>
      <c r="D330" s="9">
        <v>2019</v>
      </c>
      <c r="E330" s="9">
        <v>7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0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  <c r="BD330" s="9">
        <v>78.702550000000002</v>
      </c>
      <c r="BE330" s="9">
        <v>77.396780000000007</v>
      </c>
      <c r="BF330" s="9">
        <v>76.134820000000005</v>
      </c>
      <c r="BG330" s="9">
        <v>74.707599999999999</v>
      </c>
      <c r="BH330" s="9">
        <v>73.68974</v>
      </c>
      <c r="BI330" s="9">
        <v>72.727450000000005</v>
      </c>
      <c r="BJ330" s="9">
        <v>71.983969999999999</v>
      </c>
      <c r="BK330" s="9">
        <v>72.316299999999998</v>
      </c>
      <c r="BL330" s="9">
        <v>75.202579999999998</v>
      </c>
      <c r="BM330" s="9">
        <v>79.985919999999993</v>
      </c>
      <c r="BN330" s="9">
        <v>84.923159999999996</v>
      </c>
      <c r="BO330" s="9">
        <v>88.998639999999995</v>
      </c>
      <c r="BP330" s="9">
        <v>91.51925</v>
      </c>
      <c r="BQ330" s="9">
        <v>92.877840000000006</v>
      </c>
      <c r="BR330" s="9">
        <v>94.319109999999995</v>
      </c>
      <c r="BS330" s="9">
        <v>94.746070000000003</v>
      </c>
      <c r="BT330" s="9">
        <v>94.730029999999999</v>
      </c>
      <c r="BU330" s="9">
        <v>94.321330000000003</v>
      </c>
      <c r="BV330" s="9">
        <v>93.169539999999998</v>
      </c>
      <c r="BW330" s="9">
        <v>91.060670000000002</v>
      </c>
      <c r="BX330" s="9">
        <v>87.548259999999999</v>
      </c>
      <c r="BY330" s="9">
        <v>83.941909999999993</v>
      </c>
      <c r="BZ330" s="9">
        <v>81.467410000000001</v>
      </c>
      <c r="CA330" s="9">
        <v>79.85557</v>
      </c>
      <c r="CB330" s="9">
        <v>0</v>
      </c>
      <c r="CC330" s="9">
        <v>0</v>
      </c>
      <c r="CD330" s="9">
        <v>0</v>
      </c>
      <c r="CE330" s="9">
        <v>0</v>
      </c>
      <c r="CF330" s="9">
        <v>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v>0</v>
      </c>
      <c r="CN330" s="9">
        <v>0</v>
      </c>
      <c r="CO330" s="9">
        <v>0</v>
      </c>
      <c r="CP330" s="9">
        <v>0</v>
      </c>
      <c r="CQ330" s="9">
        <v>0</v>
      </c>
      <c r="CR330" s="9">
        <v>0</v>
      </c>
      <c r="CS330" s="9">
        <v>0</v>
      </c>
      <c r="CT330" s="9">
        <v>0</v>
      </c>
      <c r="CU330" s="9">
        <v>0</v>
      </c>
      <c r="CV330" s="9">
        <v>0</v>
      </c>
      <c r="CW330" s="9">
        <v>0</v>
      </c>
      <c r="CX330" s="9">
        <v>0</v>
      </c>
      <c r="CY330" s="9">
        <v>0</v>
      </c>
      <c r="CZ330" s="9">
        <v>0</v>
      </c>
    </row>
    <row r="331" spans="1:104" x14ac:dyDescent="0.25">
      <c r="A331" s="9" t="s">
        <v>22</v>
      </c>
      <c r="B331" s="9" t="s">
        <v>151</v>
      </c>
      <c r="C331" s="9" t="s">
        <v>150</v>
      </c>
      <c r="D331" s="9">
        <v>2019</v>
      </c>
      <c r="E331" s="9">
        <v>8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  <c r="BD331" s="9">
        <v>78.151949999999999</v>
      </c>
      <c r="BE331" s="9">
        <v>77.15258</v>
      </c>
      <c r="BF331" s="9">
        <v>76.014399999999995</v>
      </c>
      <c r="BG331" s="9">
        <v>75.14528</v>
      </c>
      <c r="BH331" s="9">
        <v>74.130970000000005</v>
      </c>
      <c r="BI331" s="9">
        <v>73.528139999999993</v>
      </c>
      <c r="BJ331" s="9">
        <v>73.065020000000004</v>
      </c>
      <c r="BK331" s="9">
        <v>73.228319999999997</v>
      </c>
      <c r="BL331" s="9">
        <v>75.793859999999995</v>
      </c>
      <c r="BM331" s="9">
        <v>80.617249999999999</v>
      </c>
      <c r="BN331" s="9">
        <v>85.342330000000004</v>
      </c>
      <c r="BO331" s="9">
        <v>89.837999999999994</v>
      </c>
      <c r="BP331" s="9">
        <v>93.198729999999998</v>
      </c>
      <c r="BQ331" s="9">
        <v>95.424409999999995</v>
      </c>
      <c r="BR331" s="9">
        <v>96.717410000000001</v>
      </c>
      <c r="BS331" s="9">
        <v>97.886600000000001</v>
      </c>
      <c r="BT331" s="9">
        <v>98.309820000000002</v>
      </c>
      <c r="BU331" s="9">
        <v>97.786429999999996</v>
      </c>
      <c r="BV331" s="9">
        <v>97.166880000000006</v>
      </c>
      <c r="BW331" s="9">
        <v>94.705250000000007</v>
      </c>
      <c r="BX331" s="9">
        <v>90.762730000000005</v>
      </c>
      <c r="BY331" s="9">
        <v>87.299710000000005</v>
      </c>
      <c r="BZ331" s="9">
        <v>84.684039999999996</v>
      </c>
      <c r="CA331" s="9">
        <v>82.514080000000007</v>
      </c>
      <c r="CB331" s="9">
        <v>0</v>
      </c>
      <c r="CC331" s="9">
        <v>0</v>
      </c>
      <c r="CD331" s="9">
        <v>0</v>
      </c>
      <c r="CE331" s="9">
        <v>0</v>
      </c>
      <c r="CF331" s="9">
        <v>0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v>0</v>
      </c>
      <c r="CN331" s="9">
        <v>0</v>
      </c>
      <c r="CO331" s="9">
        <v>0</v>
      </c>
      <c r="CP331" s="9">
        <v>0</v>
      </c>
      <c r="CQ331" s="9">
        <v>0</v>
      </c>
      <c r="CR331" s="9">
        <v>0</v>
      </c>
      <c r="CS331" s="9">
        <v>0</v>
      </c>
      <c r="CT331" s="9">
        <v>0</v>
      </c>
      <c r="CU331" s="9">
        <v>0</v>
      </c>
      <c r="CV331" s="9">
        <v>0</v>
      </c>
      <c r="CW331" s="9">
        <v>0</v>
      </c>
      <c r="CX331" s="9">
        <v>0</v>
      </c>
      <c r="CY331" s="9">
        <v>0</v>
      </c>
      <c r="CZ331" s="9">
        <v>0</v>
      </c>
    </row>
    <row r="332" spans="1:104" x14ac:dyDescent="0.25">
      <c r="A332" s="9" t="s">
        <v>22</v>
      </c>
      <c r="B332" s="9" t="s">
        <v>151</v>
      </c>
      <c r="C332" s="9" t="s">
        <v>150</v>
      </c>
      <c r="D332" s="9">
        <v>2019</v>
      </c>
      <c r="E332" s="9">
        <v>9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  <c r="BD332" s="9">
        <v>78.98218</v>
      </c>
      <c r="BE332" s="9">
        <v>77.836929999999995</v>
      </c>
      <c r="BF332" s="9">
        <v>76.641459999999995</v>
      </c>
      <c r="BG332" s="9">
        <v>75.822220000000002</v>
      </c>
      <c r="BH332" s="9">
        <v>74.850459999999998</v>
      </c>
      <c r="BI332" s="9">
        <v>74.157619999999994</v>
      </c>
      <c r="BJ332" s="9">
        <v>73.585819999999998</v>
      </c>
      <c r="BK332" s="9">
        <v>73.230599999999995</v>
      </c>
      <c r="BL332" s="9">
        <v>75.132040000000003</v>
      </c>
      <c r="BM332" s="9">
        <v>79.312830000000005</v>
      </c>
      <c r="BN332" s="9">
        <v>84.037710000000004</v>
      </c>
      <c r="BO332" s="9">
        <v>88.540220000000005</v>
      </c>
      <c r="BP332" s="9">
        <v>91.939030000000002</v>
      </c>
      <c r="BQ332" s="9">
        <v>94.131050000000002</v>
      </c>
      <c r="BR332" s="9">
        <v>95.234179999999995</v>
      </c>
      <c r="BS332" s="9">
        <v>95.825789999999998</v>
      </c>
      <c r="BT332" s="9">
        <v>95.798910000000006</v>
      </c>
      <c r="BU332" s="9">
        <v>94.832120000000003</v>
      </c>
      <c r="BV332" s="9">
        <v>93.337599999999995</v>
      </c>
      <c r="BW332" s="9">
        <v>90.392809999999997</v>
      </c>
      <c r="BX332" s="9">
        <v>86.463660000000004</v>
      </c>
      <c r="BY332" s="9">
        <v>83.23545</v>
      </c>
      <c r="BZ332" s="9">
        <v>80.726330000000004</v>
      </c>
      <c r="CA332" s="9">
        <v>78.730609999999999</v>
      </c>
      <c r="CB332" s="9">
        <v>0</v>
      </c>
      <c r="CC332" s="9">
        <v>0</v>
      </c>
      <c r="CD332" s="9">
        <v>0</v>
      </c>
      <c r="CE332" s="9">
        <v>0</v>
      </c>
      <c r="CF332" s="9">
        <v>0</v>
      </c>
      <c r="CG332" s="9">
        <v>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v>0</v>
      </c>
      <c r="CN332" s="9">
        <v>0</v>
      </c>
      <c r="CO332" s="9">
        <v>0</v>
      </c>
      <c r="CP332" s="9">
        <v>0</v>
      </c>
      <c r="CQ332" s="9">
        <v>0</v>
      </c>
      <c r="CR332" s="9">
        <v>0</v>
      </c>
      <c r="CS332" s="9">
        <v>0</v>
      </c>
      <c r="CT332" s="9">
        <v>0</v>
      </c>
      <c r="CU332" s="9">
        <v>0</v>
      </c>
      <c r="CV332" s="9">
        <v>0</v>
      </c>
      <c r="CW332" s="9">
        <v>0</v>
      </c>
      <c r="CX332" s="9">
        <v>0</v>
      </c>
      <c r="CY332" s="9">
        <v>0</v>
      </c>
      <c r="CZ332" s="9">
        <v>0</v>
      </c>
    </row>
    <row r="333" spans="1:104" x14ac:dyDescent="0.25">
      <c r="A333" s="9" t="s">
        <v>22</v>
      </c>
      <c r="B333" s="9" t="s">
        <v>151</v>
      </c>
      <c r="C333" s="9" t="s">
        <v>150</v>
      </c>
      <c r="D333" s="9">
        <v>2019</v>
      </c>
      <c r="E333" s="9">
        <v>10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0</v>
      </c>
      <c r="T333" s="9">
        <v>0</v>
      </c>
      <c r="U333" s="9">
        <v>0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v>0</v>
      </c>
      <c r="AV333" s="9">
        <v>0</v>
      </c>
      <c r="AW333" s="9">
        <v>0</v>
      </c>
      <c r="AX333" s="9">
        <v>0</v>
      </c>
      <c r="AY333" s="9">
        <v>0</v>
      </c>
      <c r="AZ333" s="9">
        <v>0</v>
      </c>
      <c r="BA333" s="9">
        <v>0</v>
      </c>
      <c r="BB333" s="9">
        <v>0</v>
      </c>
      <c r="BC333" s="9">
        <v>0</v>
      </c>
      <c r="BD333" s="9">
        <v>73.478290000000001</v>
      </c>
      <c r="BE333" s="9">
        <v>71.820790000000002</v>
      </c>
      <c r="BF333" s="9">
        <v>70.717699999999994</v>
      </c>
      <c r="BG333" s="9">
        <v>69.516499999999994</v>
      </c>
      <c r="BH333" s="9">
        <v>68.481120000000004</v>
      </c>
      <c r="BI333" s="9">
        <v>67.558459999999997</v>
      </c>
      <c r="BJ333" s="9">
        <v>67.033259999999999</v>
      </c>
      <c r="BK333" s="9">
        <v>66.573650000000001</v>
      </c>
      <c r="BL333" s="9">
        <v>67.537710000000004</v>
      </c>
      <c r="BM333" s="9">
        <v>71.687380000000005</v>
      </c>
      <c r="BN333" s="9">
        <v>77.288030000000006</v>
      </c>
      <c r="BO333" s="9">
        <v>83.015789999999996</v>
      </c>
      <c r="BP333" s="9">
        <v>87.712770000000006</v>
      </c>
      <c r="BQ333" s="9">
        <v>90.758570000000006</v>
      </c>
      <c r="BR333" s="9">
        <v>92.089389999999995</v>
      </c>
      <c r="BS333" s="9">
        <v>92.854929999999996</v>
      </c>
      <c r="BT333" s="9">
        <v>92.898290000000003</v>
      </c>
      <c r="BU333" s="9">
        <v>91.899929999999998</v>
      </c>
      <c r="BV333" s="9">
        <v>89.28716</v>
      </c>
      <c r="BW333" s="9">
        <v>85.062550000000002</v>
      </c>
      <c r="BX333" s="9">
        <v>80.968059999999994</v>
      </c>
      <c r="BY333" s="9">
        <v>78.12791</v>
      </c>
      <c r="BZ333" s="9">
        <v>75.902820000000006</v>
      </c>
      <c r="CA333" s="9">
        <v>73.892009999999999</v>
      </c>
      <c r="CB333" s="9">
        <v>0</v>
      </c>
      <c r="CC333" s="9">
        <v>0</v>
      </c>
      <c r="CD333" s="9">
        <v>0</v>
      </c>
      <c r="CE333" s="9">
        <v>0</v>
      </c>
      <c r="CF333" s="9">
        <v>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v>0</v>
      </c>
      <c r="CN333" s="9">
        <v>0</v>
      </c>
      <c r="CO333" s="9">
        <v>0</v>
      </c>
      <c r="CP333" s="9">
        <v>0</v>
      </c>
      <c r="CQ333" s="9">
        <v>0</v>
      </c>
      <c r="CR333" s="9">
        <v>0</v>
      </c>
      <c r="CS333" s="9">
        <v>0</v>
      </c>
      <c r="CT333" s="9">
        <v>0</v>
      </c>
      <c r="CU333" s="9">
        <v>0</v>
      </c>
      <c r="CV333" s="9">
        <v>0</v>
      </c>
      <c r="CW333" s="9">
        <v>0</v>
      </c>
      <c r="CX333" s="9">
        <v>0</v>
      </c>
      <c r="CY333" s="9">
        <v>0</v>
      </c>
      <c r="CZ333" s="9">
        <v>0</v>
      </c>
    </row>
    <row r="334" spans="1:104" x14ac:dyDescent="0.25">
      <c r="A334" s="9" t="s">
        <v>22</v>
      </c>
      <c r="B334" s="9" t="s">
        <v>151</v>
      </c>
      <c r="C334" s="9" t="s">
        <v>150</v>
      </c>
      <c r="D334" s="9">
        <v>2019</v>
      </c>
      <c r="E334" s="9">
        <v>11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 s="9">
        <v>0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  <c r="BD334" s="9">
        <v>66.678730000000002</v>
      </c>
      <c r="BE334" s="9">
        <v>65.114599999999996</v>
      </c>
      <c r="BF334" s="9">
        <v>64.267250000000004</v>
      </c>
      <c r="BG334" s="9">
        <v>63.05997</v>
      </c>
      <c r="BH334" s="9">
        <v>62.167029999999997</v>
      </c>
      <c r="BI334" s="9">
        <v>61.142440000000001</v>
      </c>
      <c r="BJ334" s="9">
        <v>60.746200000000002</v>
      </c>
      <c r="BK334" s="9">
        <v>60.816670000000002</v>
      </c>
      <c r="BL334" s="9">
        <v>62.925930000000001</v>
      </c>
      <c r="BM334" s="9">
        <v>67.753110000000007</v>
      </c>
      <c r="BN334" s="9">
        <v>73.809929999999994</v>
      </c>
      <c r="BO334" s="9">
        <v>78.876670000000004</v>
      </c>
      <c r="BP334" s="9">
        <v>82.212860000000006</v>
      </c>
      <c r="BQ334" s="9">
        <v>84.065089999999998</v>
      </c>
      <c r="BR334" s="9">
        <v>85.253320000000002</v>
      </c>
      <c r="BS334" s="9">
        <v>85.358760000000004</v>
      </c>
      <c r="BT334" s="9">
        <v>84.208669999999998</v>
      </c>
      <c r="BU334" s="9">
        <v>81.843350000000001</v>
      </c>
      <c r="BV334" s="9">
        <v>78.739980000000003</v>
      </c>
      <c r="BW334" s="9">
        <v>75.555629999999994</v>
      </c>
      <c r="BX334" s="9">
        <v>73.042379999999994</v>
      </c>
      <c r="BY334" s="9">
        <v>70.882930000000002</v>
      </c>
      <c r="BZ334" s="9">
        <v>68.886340000000004</v>
      </c>
      <c r="CA334" s="9">
        <v>67.550280000000001</v>
      </c>
      <c r="CB334" s="9">
        <v>0</v>
      </c>
      <c r="CC334" s="9">
        <v>0</v>
      </c>
      <c r="CD334" s="9">
        <v>0</v>
      </c>
      <c r="CE334" s="9">
        <v>0</v>
      </c>
      <c r="CF334" s="9">
        <v>0</v>
      </c>
      <c r="CG334" s="9">
        <v>0</v>
      </c>
      <c r="CH334" s="9">
        <v>0</v>
      </c>
      <c r="CI334" s="9">
        <v>0</v>
      </c>
      <c r="CJ334" s="9">
        <v>0</v>
      </c>
      <c r="CK334" s="9">
        <v>0</v>
      </c>
      <c r="CL334" s="9">
        <v>0</v>
      </c>
      <c r="CM334" s="9">
        <v>0</v>
      </c>
      <c r="CN334" s="9">
        <v>0</v>
      </c>
      <c r="CO334" s="9">
        <v>0</v>
      </c>
      <c r="CP334" s="9">
        <v>0</v>
      </c>
      <c r="CQ334" s="9">
        <v>0</v>
      </c>
      <c r="CR334" s="9">
        <v>0</v>
      </c>
      <c r="CS334" s="9">
        <v>0</v>
      </c>
      <c r="CT334" s="9">
        <v>0</v>
      </c>
      <c r="CU334" s="9">
        <v>0</v>
      </c>
      <c r="CV334" s="9">
        <v>0</v>
      </c>
      <c r="CW334" s="9">
        <v>0</v>
      </c>
      <c r="CX334" s="9">
        <v>0</v>
      </c>
      <c r="CY334" s="9">
        <v>0</v>
      </c>
      <c r="CZ334" s="9">
        <v>0</v>
      </c>
    </row>
    <row r="335" spans="1:104" x14ac:dyDescent="0.25">
      <c r="A335" s="9" t="s">
        <v>22</v>
      </c>
      <c r="B335" s="9" t="s">
        <v>151</v>
      </c>
      <c r="C335" s="9" t="s">
        <v>150</v>
      </c>
      <c r="D335" s="9">
        <v>2019</v>
      </c>
      <c r="E335" s="9">
        <v>12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0</v>
      </c>
      <c r="BA335" s="9">
        <v>0</v>
      </c>
      <c r="BB335" s="9">
        <v>0</v>
      </c>
      <c r="BC335" s="9">
        <v>0</v>
      </c>
      <c r="BD335" s="9">
        <v>43.858759999999997</v>
      </c>
      <c r="BE335" s="9">
        <v>43.092109999999998</v>
      </c>
      <c r="BF335" s="9">
        <v>42.730119999999999</v>
      </c>
      <c r="BG335" s="9">
        <v>42.633499999999998</v>
      </c>
      <c r="BH335" s="9">
        <v>42.556370000000001</v>
      </c>
      <c r="BI335" s="9">
        <v>42.31841</v>
      </c>
      <c r="BJ335" s="9">
        <v>42.541449999999998</v>
      </c>
      <c r="BK335" s="9">
        <v>42.481099999999998</v>
      </c>
      <c r="BL335" s="9">
        <v>43.008270000000003</v>
      </c>
      <c r="BM335" s="9">
        <v>44.584620000000001</v>
      </c>
      <c r="BN335" s="9">
        <v>46.3371</v>
      </c>
      <c r="BO335" s="9">
        <v>48.426909999999999</v>
      </c>
      <c r="BP335" s="9">
        <v>49.826560000000001</v>
      </c>
      <c r="BQ335" s="9">
        <v>50.374200000000002</v>
      </c>
      <c r="BR335" s="9">
        <v>50.622450000000001</v>
      </c>
      <c r="BS335" s="9">
        <v>50.691609999999997</v>
      </c>
      <c r="BT335" s="9">
        <v>50.421559999999999</v>
      </c>
      <c r="BU335" s="9">
        <v>49.445219999999999</v>
      </c>
      <c r="BV335" s="9">
        <v>48.260590000000001</v>
      </c>
      <c r="BW335" s="9">
        <v>47.048340000000003</v>
      </c>
      <c r="BX335" s="9">
        <v>45.882449999999999</v>
      </c>
      <c r="BY335" s="9">
        <v>45.134889999999999</v>
      </c>
      <c r="BZ335" s="9">
        <v>44.577869999999997</v>
      </c>
      <c r="CA335" s="9">
        <v>43.7483</v>
      </c>
      <c r="CB335" s="9">
        <v>0</v>
      </c>
      <c r="CC335" s="9">
        <v>0</v>
      </c>
      <c r="CD335" s="9">
        <v>0</v>
      </c>
      <c r="CE335" s="9">
        <v>0</v>
      </c>
      <c r="CF335" s="9">
        <v>0</v>
      </c>
      <c r="CG335" s="9">
        <v>0</v>
      </c>
      <c r="CH335" s="9">
        <v>0</v>
      </c>
      <c r="CI335" s="9">
        <v>0</v>
      </c>
      <c r="CJ335" s="9">
        <v>0</v>
      </c>
      <c r="CK335" s="9">
        <v>0</v>
      </c>
      <c r="CL335" s="9">
        <v>0</v>
      </c>
      <c r="CM335" s="9">
        <v>0</v>
      </c>
      <c r="CN335" s="9">
        <v>0</v>
      </c>
      <c r="CO335" s="9">
        <v>0</v>
      </c>
      <c r="CP335" s="9">
        <v>0</v>
      </c>
      <c r="CQ335" s="9">
        <v>0</v>
      </c>
      <c r="CR335" s="9">
        <v>0</v>
      </c>
      <c r="CS335" s="9">
        <v>0</v>
      </c>
      <c r="CT335" s="9">
        <v>0</v>
      </c>
      <c r="CU335" s="9">
        <v>0</v>
      </c>
      <c r="CV335" s="9">
        <v>0</v>
      </c>
      <c r="CW335" s="9">
        <v>0</v>
      </c>
      <c r="CX335" s="9">
        <v>0</v>
      </c>
      <c r="CY335" s="9">
        <v>0</v>
      </c>
      <c r="CZ335" s="9">
        <v>0</v>
      </c>
    </row>
    <row r="336" spans="1:104" x14ac:dyDescent="0.25">
      <c r="A336" s="9" t="s">
        <v>22</v>
      </c>
      <c r="B336" s="9" t="s">
        <v>151</v>
      </c>
      <c r="C336" s="9" t="s">
        <v>150</v>
      </c>
      <c r="D336" s="9">
        <v>2020</v>
      </c>
      <c r="E336" s="9">
        <v>1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  <c r="BD336" s="9">
        <v>43.712299999999999</v>
      </c>
      <c r="BE336" s="9">
        <v>42.857399999999998</v>
      </c>
      <c r="BF336" s="9">
        <v>42.085459999999998</v>
      </c>
      <c r="BG336" s="9">
        <v>41.487760000000002</v>
      </c>
      <c r="BH336" s="9">
        <v>41.349310000000003</v>
      </c>
      <c r="BI336" s="9">
        <v>40.970010000000002</v>
      </c>
      <c r="BJ336" s="9">
        <v>40.547899999999998</v>
      </c>
      <c r="BK336" s="9">
        <v>40.327330000000003</v>
      </c>
      <c r="BL336" s="9">
        <v>40.698050000000002</v>
      </c>
      <c r="BM336" s="9">
        <v>42.703319999999998</v>
      </c>
      <c r="BN336" s="9">
        <v>45.270380000000003</v>
      </c>
      <c r="BO336" s="9">
        <v>47.564830000000001</v>
      </c>
      <c r="BP336" s="9">
        <v>49.547449999999998</v>
      </c>
      <c r="BQ336" s="9">
        <v>50.443049999999999</v>
      </c>
      <c r="BR336" s="9">
        <v>50.966479999999997</v>
      </c>
      <c r="BS336" s="9">
        <v>50.907760000000003</v>
      </c>
      <c r="BT336" s="9">
        <v>50.066330000000001</v>
      </c>
      <c r="BU336" s="9">
        <v>48.836019999999998</v>
      </c>
      <c r="BV336" s="9">
        <v>46.759540000000001</v>
      </c>
      <c r="BW336" s="9">
        <v>45.240810000000003</v>
      </c>
      <c r="BX336" s="9">
        <v>44.148710000000001</v>
      </c>
      <c r="BY336" s="9">
        <v>43.327379999999998</v>
      </c>
      <c r="BZ336" s="9">
        <v>42.580959999999997</v>
      </c>
      <c r="CA336" s="9">
        <v>41.876910000000002</v>
      </c>
      <c r="CB336" s="9">
        <v>0</v>
      </c>
      <c r="CC336" s="9">
        <v>0</v>
      </c>
      <c r="CD336" s="9">
        <v>0</v>
      </c>
      <c r="CE336" s="9">
        <v>0</v>
      </c>
      <c r="CF336" s="9">
        <v>0</v>
      </c>
      <c r="CG336" s="9">
        <v>0</v>
      </c>
      <c r="CH336" s="9">
        <v>0</v>
      </c>
      <c r="CI336" s="9">
        <v>0</v>
      </c>
      <c r="CJ336" s="9">
        <v>0</v>
      </c>
      <c r="CK336" s="9">
        <v>0</v>
      </c>
      <c r="CL336" s="9">
        <v>0</v>
      </c>
      <c r="CM336" s="9">
        <v>0</v>
      </c>
      <c r="CN336" s="9">
        <v>0</v>
      </c>
      <c r="CO336" s="9">
        <v>0</v>
      </c>
      <c r="CP336" s="9">
        <v>0</v>
      </c>
      <c r="CQ336" s="9">
        <v>0</v>
      </c>
      <c r="CR336" s="9">
        <v>0</v>
      </c>
      <c r="CS336" s="9">
        <v>0</v>
      </c>
      <c r="CT336" s="9">
        <v>0</v>
      </c>
      <c r="CU336" s="9">
        <v>0</v>
      </c>
      <c r="CV336" s="9">
        <v>0</v>
      </c>
      <c r="CW336" s="9">
        <v>0</v>
      </c>
      <c r="CX336" s="9">
        <v>0</v>
      </c>
      <c r="CY336" s="9">
        <v>0</v>
      </c>
      <c r="CZ336" s="9">
        <v>0</v>
      </c>
    </row>
    <row r="337" spans="1:104" x14ac:dyDescent="0.25">
      <c r="A337" s="9" t="s">
        <v>22</v>
      </c>
      <c r="B337" s="9" t="s">
        <v>151</v>
      </c>
      <c r="C337" s="9" t="s">
        <v>150</v>
      </c>
      <c r="D337" s="9">
        <v>2020</v>
      </c>
      <c r="E337" s="9">
        <v>2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0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  <c r="BD337" s="9">
        <v>50.34113</v>
      </c>
      <c r="BE337" s="9">
        <v>49.963619999999999</v>
      </c>
      <c r="BF337" s="9">
        <v>49.40851</v>
      </c>
      <c r="BG337" s="9">
        <v>48.936439999999997</v>
      </c>
      <c r="BH337" s="9">
        <v>48.609580000000001</v>
      </c>
      <c r="BI337" s="9">
        <v>47.905290000000001</v>
      </c>
      <c r="BJ337" s="9">
        <v>46.890169999999998</v>
      </c>
      <c r="BK337" s="9">
        <v>47.216549999999998</v>
      </c>
      <c r="BL337" s="9">
        <v>48.096699999999998</v>
      </c>
      <c r="BM337" s="9">
        <v>50.167099999999998</v>
      </c>
      <c r="BN337" s="9">
        <v>52.524000000000001</v>
      </c>
      <c r="BO337" s="9">
        <v>54.015540000000001</v>
      </c>
      <c r="BP337" s="9">
        <v>55.42503</v>
      </c>
      <c r="BQ337" s="9">
        <v>56.82987</v>
      </c>
      <c r="BR337" s="9">
        <v>57.945689999999999</v>
      </c>
      <c r="BS337" s="9">
        <v>58.322009999999999</v>
      </c>
      <c r="BT337" s="9">
        <v>57.67792</v>
      </c>
      <c r="BU337" s="9">
        <v>57.063560000000003</v>
      </c>
      <c r="BV337" s="9">
        <v>55.402320000000003</v>
      </c>
      <c r="BW337" s="9">
        <v>53.57056</v>
      </c>
      <c r="BX337" s="9">
        <v>52.090940000000003</v>
      </c>
      <c r="BY337" s="9">
        <v>50.656700000000001</v>
      </c>
      <c r="BZ337" s="9">
        <v>49.781350000000003</v>
      </c>
      <c r="CA337" s="9">
        <v>48.820790000000002</v>
      </c>
      <c r="CB337" s="9">
        <v>0</v>
      </c>
      <c r="CC337" s="9">
        <v>0</v>
      </c>
      <c r="CD337" s="9">
        <v>0</v>
      </c>
      <c r="CE337" s="9">
        <v>0</v>
      </c>
      <c r="CF337" s="9">
        <v>0</v>
      </c>
      <c r="CG337" s="9">
        <v>0</v>
      </c>
      <c r="CH337" s="9">
        <v>0</v>
      </c>
      <c r="CI337" s="9">
        <v>0</v>
      </c>
      <c r="CJ337" s="9">
        <v>0</v>
      </c>
      <c r="CK337" s="9">
        <v>0</v>
      </c>
      <c r="CL337" s="9">
        <v>0</v>
      </c>
      <c r="CM337" s="9">
        <v>0</v>
      </c>
      <c r="CN337" s="9">
        <v>0</v>
      </c>
      <c r="CO337" s="9">
        <v>0</v>
      </c>
      <c r="CP337" s="9">
        <v>0</v>
      </c>
      <c r="CQ337" s="9">
        <v>0</v>
      </c>
      <c r="CR337" s="9">
        <v>0</v>
      </c>
      <c r="CS337" s="9">
        <v>0</v>
      </c>
      <c r="CT337" s="9">
        <v>0</v>
      </c>
      <c r="CU337" s="9">
        <v>0</v>
      </c>
      <c r="CV337" s="9">
        <v>0</v>
      </c>
      <c r="CW337" s="9">
        <v>0</v>
      </c>
      <c r="CX337" s="9">
        <v>0</v>
      </c>
      <c r="CY337" s="9">
        <v>0</v>
      </c>
      <c r="CZ337" s="9">
        <v>0</v>
      </c>
    </row>
    <row r="338" spans="1:104" x14ac:dyDescent="0.25">
      <c r="A338" s="9" t="s">
        <v>22</v>
      </c>
      <c r="B338" s="9" t="s">
        <v>151</v>
      </c>
      <c r="C338" s="9" t="s">
        <v>150</v>
      </c>
      <c r="D338" s="9">
        <v>2020</v>
      </c>
      <c r="E338" s="9">
        <v>3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9">
        <v>0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  <c r="BD338" s="9">
        <v>59.24709</v>
      </c>
      <c r="BE338" s="9">
        <v>57.396509999999999</v>
      </c>
      <c r="BF338" s="9">
        <v>56.219769999999997</v>
      </c>
      <c r="BG338" s="9">
        <v>55.516599999999997</v>
      </c>
      <c r="BH338" s="9">
        <v>54.638269999999999</v>
      </c>
      <c r="BI338" s="9">
        <v>53.924599999999998</v>
      </c>
      <c r="BJ338" s="9">
        <v>53.342289999999998</v>
      </c>
      <c r="BK338" s="9">
        <v>53.198590000000003</v>
      </c>
      <c r="BL338" s="9">
        <v>54.295310000000001</v>
      </c>
      <c r="BM338" s="9">
        <v>58.179580000000001</v>
      </c>
      <c r="BN338" s="9">
        <v>63.060180000000003</v>
      </c>
      <c r="BO338" s="9">
        <v>67.642359999999996</v>
      </c>
      <c r="BP338" s="9">
        <v>71.221950000000007</v>
      </c>
      <c r="BQ338" s="9">
        <v>73.359880000000004</v>
      </c>
      <c r="BR338" s="9">
        <v>74.687709999999996</v>
      </c>
      <c r="BS338" s="9">
        <v>75.516999999999996</v>
      </c>
      <c r="BT338" s="9">
        <v>75.561909999999997</v>
      </c>
      <c r="BU338" s="9">
        <v>74.667879999999997</v>
      </c>
      <c r="BV338" s="9">
        <v>73.241240000000005</v>
      </c>
      <c r="BW338" s="9">
        <v>70.856579999999994</v>
      </c>
      <c r="BX338" s="9">
        <v>67.667630000000003</v>
      </c>
      <c r="BY338" s="9">
        <v>64.844989999999996</v>
      </c>
      <c r="BZ338" s="9">
        <v>62.453949999999999</v>
      </c>
      <c r="CA338" s="9">
        <v>60.345460000000003</v>
      </c>
      <c r="CB338" s="9">
        <v>0</v>
      </c>
      <c r="CC338" s="9">
        <v>0</v>
      </c>
      <c r="CD338" s="9">
        <v>0</v>
      </c>
      <c r="CE338" s="9">
        <v>0</v>
      </c>
      <c r="CF338" s="9">
        <v>0</v>
      </c>
      <c r="CG338" s="9">
        <v>0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v>0</v>
      </c>
      <c r="CN338" s="9">
        <v>0</v>
      </c>
      <c r="CO338" s="9">
        <v>0</v>
      </c>
      <c r="CP338" s="9">
        <v>0</v>
      </c>
      <c r="CQ338" s="9">
        <v>0</v>
      </c>
      <c r="CR338" s="9">
        <v>0</v>
      </c>
      <c r="CS338" s="9">
        <v>0</v>
      </c>
      <c r="CT338" s="9">
        <v>0</v>
      </c>
      <c r="CU338" s="9">
        <v>0</v>
      </c>
      <c r="CV338" s="9">
        <v>0</v>
      </c>
      <c r="CW338" s="9">
        <v>0</v>
      </c>
      <c r="CX338" s="9">
        <v>0</v>
      </c>
      <c r="CY338" s="9">
        <v>0</v>
      </c>
      <c r="CZ338" s="9">
        <v>0</v>
      </c>
    </row>
    <row r="339" spans="1:104" x14ac:dyDescent="0.25">
      <c r="A339" s="9" t="s">
        <v>22</v>
      </c>
      <c r="B339" s="9" t="s">
        <v>151</v>
      </c>
      <c r="C339" s="9" t="s">
        <v>150</v>
      </c>
      <c r="D339" s="9">
        <v>2020</v>
      </c>
      <c r="E339" s="9">
        <v>4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  <c r="BD339" s="9">
        <v>70.333309999999997</v>
      </c>
      <c r="BE339" s="9">
        <v>68.623360000000005</v>
      </c>
      <c r="BF339" s="9">
        <v>66.618880000000004</v>
      </c>
      <c r="BG339" s="9">
        <v>64.964299999999994</v>
      </c>
      <c r="BH339" s="9">
        <v>63.797080000000001</v>
      </c>
      <c r="BI339" s="9">
        <v>62.708260000000003</v>
      </c>
      <c r="BJ339" s="9">
        <v>61.95185</v>
      </c>
      <c r="BK339" s="9">
        <v>61.966639999999998</v>
      </c>
      <c r="BL339" s="9">
        <v>65.107690000000005</v>
      </c>
      <c r="BM339" s="9">
        <v>70.878050000000002</v>
      </c>
      <c r="BN339" s="9">
        <v>76.855770000000007</v>
      </c>
      <c r="BO339" s="9">
        <v>82.174310000000006</v>
      </c>
      <c r="BP339" s="9">
        <v>85.937920000000005</v>
      </c>
      <c r="BQ339" s="9">
        <v>88.137069999999994</v>
      </c>
      <c r="BR339" s="9">
        <v>89.344099999999997</v>
      </c>
      <c r="BS339" s="9">
        <v>90.14282</v>
      </c>
      <c r="BT339" s="9">
        <v>90.266260000000003</v>
      </c>
      <c r="BU339" s="9">
        <v>89.670580000000001</v>
      </c>
      <c r="BV339" s="9">
        <v>88.142110000000002</v>
      </c>
      <c r="BW339" s="9">
        <v>84.934269999999998</v>
      </c>
      <c r="BX339" s="9">
        <v>80.390240000000006</v>
      </c>
      <c r="BY339" s="9">
        <v>76.580659999999995</v>
      </c>
      <c r="BZ339" s="9">
        <v>73.778940000000006</v>
      </c>
      <c r="CA339" s="9">
        <v>71.497579999999999</v>
      </c>
      <c r="CB339" s="9">
        <v>0</v>
      </c>
      <c r="CC339" s="9">
        <v>0</v>
      </c>
      <c r="CD339" s="9">
        <v>0</v>
      </c>
      <c r="CE339" s="9">
        <v>0</v>
      </c>
      <c r="CF339" s="9">
        <v>0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v>0</v>
      </c>
      <c r="CN339" s="9">
        <v>0</v>
      </c>
      <c r="CO339" s="9">
        <v>0</v>
      </c>
      <c r="CP339" s="9">
        <v>0</v>
      </c>
      <c r="CQ339" s="9">
        <v>0</v>
      </c>
      <c r="CR339" s="9">
        <v>0</v>
      </c>
      <c r="CS339" s="9">
        <v>0</v>
      </c>
      <c r="CT339" s="9">
        <v>0</v>
      </c>
      <c r="CU339" s="9">
        <v>0</v>
      </c>
      <c r="CV339" s="9">
        <v>0</v>
      </c>
      <c r="CW339" s="9">
        <v>0</v>
      </c>
      <c r="CX339" s="9">
        <v>0</v>
      </c>
      <c r="CY339" s="9">
        <v>0</v>
      </c>
      <c r="CZ339" s="9">
        <v>0</v>
      </c>
    </row>
    <row r="340" spans="1:104" x14ac:dyDescent="0.25">
      <c r="A340" s="9" t="s">
        <v>22</v>
      </c>
      <c r="B340" s="9" t="s">
        <v>151</v>
      </c>
      <c r="C340" s="9" t="s">
        <v>150</v>
      </c>
      <c r="D340" s="9">
        <v>2020</v>
      </c>
      <c r="E340" s="9">
        <v>5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0</v>
      </c>
      <c r="X340" s="9">
        <v>0</v>
      </c>
      <c r="Y340" s="9">
        <v>0</v>
      </c>
      <c r="Z340" s="9">
        <v>0</v>
      </c>
      <c r="AA340" s="9">
        <v>0</v>
      </c>
      <c r="AB340" s="9">
        <v>0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  <c r="BD340" s="9">
        <v>74.672389999999993</v>
      </c>
      <c r="BE340" s="9">
        <v>72.666730000000001</v>
      </c>
      <c r="BF340" s="9">
        <v>71.066509999999994</v>
      </c>
      <c r="BG340" s="9">
        <v>70.143129999999999</v>
      </c>
      <c r="BH340" s="9">
        <v>69.06353</v>
      </c>
      <c r="BI340" s="9">
        <v>67.791240000000002</v>
      </c>
      <c r="BJ340" s="9">
        <v>67.189049999999995</v>
      </c>
      <c r="BK340" s="9">
        <v>67.532179999999997</v>
      </c>
      <c r="BL340" s="9">
        <v>70.963970000000003</v>
      </c>
      <c r="BM340" s="9">
        <v>76.358969999999999</v>
      </c>
      <c r="BN340" s="9">
        <v>81.509190000000004</v>
      </c>
      <c r="BO340" s="9">
        <v>85.041070000000005</v>
      </c>
      <c r="BP340" s="9">
        <v>88.262950000000004</v>
      </c>
      <c r="BQ340" s="9">
        <v>90.727500000000006</v>
      </c>
      <c r="BR340" s="9">
        <v>92.204490000000007</v>
      </c>
      <c r="BS340" s="9">
        <v>92.818830000000005</v>
      </c>
      <c r="BT340" s="9">
        <v>92.623490000000004</v>
      </c>
      <c r="BU340" s="9">
        <v>91.765550000000005</v>
      </c>
      <c r="BV340" s="9">
        <v>90.526200000000003</v>
      </c>
      <c r="BW340" s="9">
        <v>88.111750000000001</v>
      </c>
      <c r="BX340" s="9">
        <v>84.377700000000004</v>
      </c>
      <c r="BY340" s="9">
        <v>80.231700000000004</v>
      </c>
      <c r="BZ340" s="9">
        <v>77.637150000000005</v>
      </c>
      <c r="CA340" s="9">
        <v>75.054000000000002</v>
      </c>
      <c r="CB340" s="9">
        <v>0</v>
      </c>
      <c r="CC340" s="9">
        <v>0</v>
      </c>
      <c r="CD340" s="9">
        <v>0</v>
      </c>
      <c r="CE340" s="9">
        <v>0</v>
      </c>
      <c r="CF340" s="9">
        <v>0</v>
      </c>
      <c r="CG340" s="9">
        <v>0</v>
      </c>
      <c r="CH340" s="9">
        <v>0</v>
      </c>
      <c r="CI340" s="9">
        <v>0</v>
      </c>
      <c r="CJ340" s="9">
        <v>0</v>
      </c>
      <c r="CK340" s="9">
        <v>0</v>
      </c>
      <c r="CL340" s="9">
        <v>0</v>
      </c>
      <c r="CM340" s="9">
        <v>0</v>
      </c>
      <c r="CN340" s="9">
        <v>0</v>
      </c>
      <c r="CO340" s="9">
        <v>0</v>
      </c>
      <c r="CP340" s="9">
        <v>0</v>
      </c>
      <c r="CQ340" s="9">
        <v>0</v>
      </c>
      <c r="CR340" s="9">
        <v>0</v>
      </c>
      <c r="CS340" s="9">
        <v>0</v>
      </c>
      <c r="CT340" s="9">
        <v>0</v>
      </c>
      <c r="CU340" s="9">
        <v>0</v>
      </c>
      <c r="CV340" s="9">
        <v>0</v>
      </c>
      <c r="CW340" s="9">
        <v>0</v>
      </c>
      <c r="CX340" s="9">
        <v>0</v>
      </c>
      <c r="CY340" s="9">
        <v>0</v>
      </c>
      <c r="CZ340" s="9">
        <v>0</v>
      </c>
    </row>
    <row r="341" spans="1:104" x14ac:dyDescent="0.25">
      <c r="A341" s="9" t="s">
        <v>22</v>
      </c>
      <c r="B341" s="9" t="s">
        <v>151</v>
      </c>
      <c r="C341" s="9" t="s">
        <v>150</v>
      </c>
      <c r="D341" s="9">
        <v>2020</v>
      </c>
      <c r="E341" s="9">
        <v>6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0</v>
      </c>
      <c r="BC341" s="9">
        <v>0</v>
      </c>
      <c r="BD341" s="9">
        <v>73.730770000000007</v>
      </c>
      <c r="BE341" s="9">
        <v>72.223420000000004</v>
      </c>
      <c r="BF341" s="9">
        <v>71.143299999999996</v>
      </c>
      <c r="BG341" s="9">
        <v>70.05932</v>
      </c>
      <c r="BH341" s="9">
        <v>68.763450000000006</v>
      </c>
      <c r="BI341" s="9">
        <v>67.429829999999995</v>
      </c>
      <c r="BJ341" s="9">
        <v>66.765379999999993</v>
      </c>
      <c r="BK341" s="9">
        <v>67.666499999999999</v>
      </c>
      <c r="BL341" s="9">
        <v>71.212289999999996</v>
      </c>
      <c r="BM341" s="9">
        <v>76.184640000000002</v>
      </c>
      <c r="BN341" s="9">
        <v>81.285020000000003</v>
      </c>
      <c r="BO341" s="9">
        <v>85.590760000000003</v>
      </c>
      <c r="BP341" s="9">
        <v>88.722110000000001</v>
      </c>
      <c r="BQ341" s="9">
        <v>91.037660000000002</v>
      </c>
      <c r="BR341" s="9">
        <v>92.749560000000002</v>
      </c>
      <c r="BS341" s="9">
        <v>93.577439999999996</v>
      </c>
      <c r="BT341" s="9">
        <v>93.981499999999997</v>
      </c>
      <c r="BU341" s="9">
        <v>93.176159999999996</v>
      </c>
      <c r="BV341" s="9">
        <v>92.195670000000007</v>
      </c>
      <c r="BW341" s="9">
        <v>89.602260000000001</v>
      </c>
      <c r="BX341" s="9">
        <v>86.022390000000001</v>
      </c>
      <c r="BY341" s="9">
        <v>82.058520000000001</v>
      </c>
      <c r="BZ341" s="9">
        <v>79.377120000000005</v>
      </c>
      <c r="CA341" s="9">
        <v>77.478949999999998</v>
      </c>
      <c r="CB341" s="9">
        <v>0</v>
      </c>
      <c r="CC341" s="9">
        <v>0</v>
      </c>
      <c r="CD341" s="9">
        <v>0</v>
      </c>
      <c r="CE341" s="9">
        <v>0</v>
      </c>
      <c r="CF341" s="9">
        <v>0</v>
      </c>
      <c r="CG341" s="9">
        <v>0</v>
      </c>
      <c r="CH341" s="9">
        <v>0</v>
      </c>
      <c r="CI341" s="9">
        <v>0</v>
      </c>
      <c r="CJ341" s="9">
        <v>0</v>
      </c>
      <c r="CK341" s="9">
        <v>0</v>
      </c>
      <c r="CL341" s="9">
        <v>0</v>
      </c>
      <c r="CM341" s="9">
        <v>0</v>
      </c>
      <c r="CN341" s="9">
        <v>0</v>
      </c>
      <c r="CO341" s="9">
        <v>0</v>
      </c>
      <c r="CP341" s="9">
        <v>0</v>
      </c>
      <c r="CQ341" s="9">
        <v>0</v>
      </c>
      <c r="CR341" s="9">
        <v>0</v>
      </c>
      <c r="CS341" s="9">
        <v>0</v>
      </c>
      <c r="CT341" s="9">
        <v>0</v>
      </c>
      <c r="CU341" s="9">
        <v>0</v>
      </c>
      <c r="CV341" s="9">
        <v>0</v>
      </c>
      <c r="CW341" s="9">
        <v>0</v>
      </c>
      <c r="CX341" s="9">
        <v>0</v>
      </c>
      <c r="CY341" s="9">
        <v>0</v>
      </c>
      <c r="CZ341" s="9">
        <v>0</v>
      </c>
    </row>
    <row r="342" spans="1:104" x14ac:dyDescent="0.25">
      <c r="A342" s="9" t="s">
        <v>22</v>
      </c>
      <c r="B342" s="9" t="s">
        <v>151</v>
      </c>
      <c r="C342" s="9" t="s">
        <v>150</v>
      </c>
      <c r="D342" s="9">
        <v>2020</v>
      </c>
      <c r="E342" s="9">
        <v>7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  <c r="V342" s="9">
        <v>0</v>
      </c>
      <c r="W342" s="9">
        <v>0</v>
      </c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9">
        <v>0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0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  <c r="BD342" s="9">
        <v>78.702550000000002</v>
      </c>
      <c r="BE342" s="9">
        <v>77.396780000000007</v>
      </c>
      <c r="BF342" s="9">
        <v>76.134820000000005</v>
      </c>
      <c r="BG342" s="9">
        <v>74.707599999999999</v>
      </c>
      <c r="BH342" s="9">
        <v>73.68974</v>
      </c>
      <c r="BI342" s="9">
        <v>72.727450000000005</v>
      </c>
      <c r="BJ342" s="9">
        <v>71.983969999999999</v>
      </c>
      <c r="BK342" s="9">
        <v>72.316299999999998</v>
      </c>
      <c r="BL342" s="9">
        <v>75.202579999999998</v>
      </c>
      <c r="BM342" s="9">
        <v>79.985919999999993</v>
      </c>
      <c r="BN342" s="9">
        <v>84.923159999999996</v>
      </c>
      <c r="BO342" s="9">
        <v>88.998639999999995</v>
      </c>
      <c r="BP342" s="9">
        <v>91.51925</v>
      </c>
      <c r="BQ342" s="9">
        <v>92.877840000000006</v>
      </c>
      <c r="BR342" s="9">
        <v>94.319109999999995</v>
      </c>
      <c r="BS342" s="9">
        <v>94.746070000000003</v>
      </c>
      <c r="BT342" s="9">
        <v>94.730029999999999</v>
      </c>
      <c r="BU342" s="9">
        <v>94.321330000000003</v>
      </c>
      <c r="BV342" s="9">
        <v>93.169539999999998</v>
      </c>
      <c r="BW342" s="9">
        <v>91.060670000000002</v>
      </c>
      <c r="BX342" s="9">
        <v>87.548259999999999</v>
      </c>
      <c r="BY342" s="9">
        <v>83.941909999999993</v>
      </c>
      <c r="BZ342" s="9">
        <v>81.467410000000001</v>
      </c>
      <c r="CA342" s="9">
        <v>79.85557</v>
      </c>
      <c r="CB342" s="9">
        <v>0</v>
      </c>
      <c r="CC342" s="9">
        <v>0</v>
      </c>
      <c r="CD342" s="9">
        <v>0</v>
      </c>
      <c r="CE342" s="9">
        <v>0</v>
      </c>
      <c r="CF342" s="9">
        <v>0</v>
      </c>
      <c r="CG342" s="9">
        <v>0</v>
      </c>
      <c r="CH342" s="9">
        <v>0</v>
      </c>
      <c r="CI342" s="9">
        <v>0</v>
      </c>
      <c r="CJ342" s="9">
        <v>0</v>
      </c>
      <c r="CK342" s="9">
        <v>0</v>
      </c>
      <c r="CL342" s="9">
        <v>0</v>
      </c>
      <c r="CM342" s="9">
        <v>0</v>
      </c>
      <c r="CN342" s="9">
        <v>0</v>
      </c>
      <c r="CO342" s="9">
        <v>0</v>
      </c>
      <c r="CP342" s="9">
        <v>0</v>
      </c>
      <c r="CQ342" s="9">
        <v>0</v>
      </c>
      <c r="CR342" s="9">
        <v>0</v>
      </c>
      <c r="CS342" s="9">
        <v>0</v>
      </c>
      <c r="CT342" s="9">
        <v>0</v>
      </c>
      <c r="CU342" s="9">
        <v>0</v>
      </c>
      <c r="CV342" s="9">
        <v>0</v>
      </c>
      <c r="CW342" s="9">
        <v>0</v>
      </c>
      <c r="CX342" s="9">
        <v>0</v>
      </c>
      <c r="CY342" s="9">
        <v>0</v>
      </c>
      <c r="CZ342" s="9">
        <v>0</v>
      </c>
    </row>
    <row r="343" spans="1:104" x14ac:dyDescent="0.25">
      <c r="A343" s="9" t="s">
        <v>22</v>
      </c>
      <c r="B343" s="9" t="s">
        <v>151</v>
      </c>
      <c r="C343" s="9" t="s">
        <v>150</v>
      </c>
      <c r="D343" s="9">
        <v>2020</v>
      </c>
      <c r="E343" s="9">
        <v>8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  <c r="BD343" s="9">
        <v>78.151949999999999</v>
      </c>
      <c r="BE343" s="9">
        <v>77.15258</v>
      </c>
      <c r="BF343" s="9">
        <v>76.014399999999995</v>
      </c>
      <c r="BG343" s="9">
        <v>75.14528</v>
      </c>
      <c r="BH343" s="9">
        <v>74.130970000000005</v>
      </c>
      <c r="BI343" s="9">
        <v>73.528139999999993</v>
      </c>
      <c r="BJ343" s="9">
        <v>73.065020000000004</v>
      </c>
      <c r="BK343" s="9">
        <v>73.228319999999997</v>
      </c>
      <c r="BL343" s="9">
        <v>75.793859999999995</v>
      </c>
      <c r="BM343" s="9">
        <v>80.617249999999999</v>
      </c>
      <c r="BN343" s="9">
        <v>85.342330000000004</v>
      </c>
      <c r="BO343" s="9">
        <v>89.837999999999994</v>
      </c>
      <c r="BP343" s="9">
        <v>93.198729999999998</v>
      </c>
      <c r="BQ343" s="9">
        <v>95.424409999999995</v>
      </c>
      <c r="BR343" s="9">
        <v>96.717410000000001</v>
      </c>
      <c r="BS343" s="9">
        <v>97.886600000000001</v>
      </c>
      <c r="BT343" s="9">
        <v>98.309820000000002</v>
      </c>
      <c r="BU343" s="9">
        <v>97.786429999999996</v>
      </c>
      <c r="BV343" s="9">
        <v>97.166880000000006</v>
      </c>
      <c r="BW343" s="9">
        <v>94.705250000000007</v>
      </c>
      <c r="BX343" s="9">
        <v>90.762730000000005</v>
      </c>
      <c r="BY343" s="9">
        <v>87.299710000000005</v>
      </c>
      <c r="BZ343" s="9">
        <v>84.684039999999996</v>
      </c>
      <c r="CA343" s="9">
        <v>82.514080000000007</v>
      </c>
      <c r="CB343" s="9">
        <v>0</v>
      </c>
      <c r="CC343" s="9">
        <v>0</v>
      </c>
      <c r="CD343" s="9">
        <v>0</v>
      </c>
      <c r="CE343" s="9">
        <v>0</v>
      </c>
      <c r="CF343" s="9">
        <v>0</v>
      </c>
      <c r="CG343" s="9">
        <v>0</v>
      </c>
      <c r="CH343" s="9">
        <v>0</v>
      </c>
      <c r="CI343" s="9">
        <v>0</v>
      </c>
      <c r="CJ343" s="9">
        <v>0</v>
      </c>
      <c r="CK343" s="9">
        <v>0</v>
      </c>
      <c r="CL343" s="9">
        <v>0</v>
      </c>
      <c r="CM343" s="9">
        <v>0</v>
      </c>
      <c r="CN343" s="9">
        <v>0</v>
      </c>
      <c r="CO343" s="9">
        <v>0</v>
      </c>
      <c r="CP343" s="9">
        <v>0</v>
      </c>
      <c r="CQ343" s="9">
        <v>0</v>
      </c>
      <c r="CR343" s="9">
        <v>0</v>
      </c>
      <c r="CS343" s="9">
        <v>0</v>
      </c>
      <c r="CT343" s="9">
        <v>0</v>
      </c>
      <c r="CU343" s="9">
        <v>0</v>
      </c>
      <c r="CV343" s="9">
        <v>0</v>
      </c>
      <c r="CW343" s="9">
        <v>0</v>
      </c>
      <c r="CX343" s="9">
        <v>0</v>
      </c>
      <c r="CY343" s="9">
        <v>0</v>
      </c>
      <c r="CZ343" s="9">
        <v>0</v>
      </c>
    </row>
    <row r="344" spans="1:104" x14ac:dyDescent="0.25">
      <c r="A344" s="9" t="s">
        <v>22</v>
      </c>
      <c r="B344" s="9" t="s">
        <v>151</v>
      </c>
      <c r="C344" s="9" t="s">
        <v>150</v>
      </c>
      <c r="D344" s="9">
        <v>2020</v>
      </c>
      <c r="E344" s="9">
        <v>9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  <c r="BD344" s="9">
        <v>78.98218</v>
      </c>
      <c r="BE344" s="9">
        <v>77.836929999999995</v>
      </c>
      <c r="BF344" s="9">
        <v>76.641459999999995</v>
      </c>
      <c r="BG344" s="9">
        <v>75.822220000000002</v>
      </c>
      <c r="BH344" s="9">
        <v>74.850459999999998</v>
      </c>
      <c r="BI344" s="9">
        <v>74.157619999999994</v>
      </c>
      <c r="BJ344" s="9">
        <v>73.585819999999998</v>
      </c>
      <c r="BK344" s="9">
        <v>73.230599999999995</v>
      </c>
      <c r="BL344" s="9">
        <v>75.132040000000003</v>
      </c>
      <c r="BM344" s="9">
        <v>79.312830000000005</v>
      </c>
      <c r="BN344" s="9">
        <v>84.037710000000004</v>
      </c>
      <c r="BO344" s="9">
        <v>88.540220000000005</v>
      </c>
      <c r="BP344" s="9">
        <v>91.939030000000002</v>
      </c>
      <c r="BQ344" s="9">
        <v>94.131050000000002</v>
      </c>
      <c r="BR344" s="9">
        <v>95.234179999999995</v>
      </c>
      <c r="BS344" s="9">
        <v>95.825789999999998</v>
      </c>
      <c r="BT344" s="9">
        <v>95.798910000000006</v>
      </c>
      <c r="BU344" s="9">
        <v>94.832120000000003</v>
      </c>
      <c r="BV344" s="9">
        <v>93.337599999999995</v>
      </c>
      <c r="BW344" s="9">
        <v>90.392809999999997</v>
      </c>
      <c r="BX344" s="9">
        <v>86.463660000000004</v>
      </c>
      <c r="BY344" s="9">
        <v>83.23545</v>
      </c>
      <c r="BZ344" s="9">
        <v>80.726330000000004</v>
      </c>
      <c r="CA344" s="9">
        <v>78.730609999999999</v>
      </c>
      <c r="CB344" s="9">
        <v>0</v>
      </c>
      <c r="CC344" s="9">
        <v>0</v>
      </c>
      <c r="CD344" s="9">
        <v>0</v>
      </c>
      <c r="CE344" s="9">
        <v>0</v>
      </c>
      <c r="CF344" s="9">
        <v>0</v>
      </c>
      <c r="CG344" s="9">
        <v>0</v>
      </c>
      <c r="CH344" s="9">
        <v>0</v>
      </c>
      <c r="CI344" s="9">
        <v>0</v>
      </c>
      <c r="CJ344" s="9">
        <v>0</v>
      </c>
      <c r="CK344" s="9">
        <v>0</v>
      </c>
      <c r="CL344" s="9">
        <v>0</v>
      </c>
      <c r="CM344" s="9">
        <v>0</v>
      </c>
      <c r="CN344" s="9">
        <v>0</v>
      </c>
      <c r="CO344" s="9">
        <v>0</v>
      </c>
      <c r="CP344" s="9">
        <v>0</v>
      </c>
      <c r="CQ344" s="9">
        <v>0</v>
      </c>
      <c r="CR344" s="9">
        <v>0</v>
      </c>
      <c r="CS344" s="9">
        <v>0</v>
      </c>
      <c r="CT344" s="9">
        <v>0</v>
      </c>
      <c r="CU344" s="9">
        <v>0</v>
      </c>
      <c r="CV344" s="9">
        <v>0</v>
      </c>
      <c r="CW344" s="9">
        <v>0</v>
      </c>
      <c r="CX344" s="9">
        <v>0</v>
      </c>
      <c r="CY344" s="9">
        <v>0</v>
      </c>
      <c r="CZ344" s="9">
        <v>0</v>
      </c>
    </row>
    <row r="345" spans="1:104" x14ac:dyDescent="0.25">
      <c r="A345" s="9" t="s">
        <v>22</v>
      </c>
      <c r="B345" s="9" t="s">
        <v>151</v>
      </c>
      <c r="C345" s="9" t="s">
        <v>150</v>
      </c>
      <c r="D345" s="9">
        <v>2020</v>
      </c>
      <c r="E345" s="9">
        <v>10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0</v>
      </c>
      <c r="AT345" s="9">
        <v>0</v>
      </c>
      <c r="AU345" s="9">
        <v>0</v>
      </c>
      <c r="AV345" s="9">
        <v>0</v>
      </c>
      <c r="AW345" s="9">
        <v>0</v>
      </c>
      <c r="AX345" s="9">
        <v>0</v>
      </c>
      <c r="AY345" s="9">
        <v>0</v>
      </c>
      <c r="AZ345" s="9">
        <v>0</v>
      </c>
      <c r="BA345" s="9">
        <v>0</v>
      </c>
      <c r="BB345" s="9">
        <v>0</v>
      </c>
      <c r="BC345" s="9">
        <v>0</v>
      </c>
      <c r="BD345" s="9">
        <v>73.478290000000001</v>
      </c>
      <c r="BE345" s="9">
        <v>71.820790000000002</v>
      </c>
      <c r="BF345" s="9">
        <v>70.717699999999994</v>
      </c>
      <c r="BG345" s="9">
        <v>69.516499999999994</v>
      </c>
      <c r="BH345" s="9">
        <v>68.481120000000004</v>
      </c>
      <c r="BI345" s="9">
        <v>67.558459999999997</v>
      </c>
      <c r="BJ345" s="9">
        <v>67.033259999999999</v>
      </c>
      <c r="BK345" s="9">
        <v>66.573650000000001</v>
      </c>
      <c r="BL345" s="9">
        <v>67.537710000000004</v>
      </c>
      <c r="BM345" s="9">
        <v>71.687380000000005</v>
      </c>
      <c r="BN345" s="9">
        <v>77.288030000000006</v>
      </c>
      <c r="BO345" s="9">
        <v>83.015789999999996</v>
      </c>
      <c r="BP345" s="9">
        <v>87.712770000000006</v>
      </c>
      <c r="BQ345" s="9">
        <v>90.758570000000006</v>
      </c>
      <c r="BR345" s="9">
        <v>92.089389999999995</v>
      </c>
      <c r="BS345" s="9">
        <v>92.854929999999996</v>
      </c>
      <c r="BT345" s="9">
        <v>92.898290000000003</v>
      </c>
      <c r="BU345" s="9">
        <v>91.899929999999998</v>
      </c>
      <c r="BV345" s="9">
        <v>89.28716</v>
      </c>
      <c r="BW345" s="9">
        <v>85.062550000000002</v>
      </c>
      <c r="BX345" s="9">
        <v>80.968059999999994</v>
      </c>
      <c r="BY345" s="9">
        <v>78.12791</v>
      </c>
      <c r="BZ345" s="9">
        <v>75.902820000000006</v>
      </c>
      <c r="CA345" s="9">
        <v>73.892009999999999</v>
      </c>
      <c r="CB345" s="9">
        <v>0</v>
      </c>
      <c r="CC345" s="9">
        <v>0</v>
      </c>
      <c r="CD345" s="9">
        <v>0</v>
      </c>
      <c r="CE345" s="9">
        <v>0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v>0</v>
      </c>
      <c r="CN345" s="9">
        <v>0</v>
      </c>
      <c r="CO345" s="9">
        <v>0</v>
      </c>
      <c r="CP345" s="9">
        <v>0</v>
      </c>
      <c r="CQ345" s="9">
        <v>0</v>
      </c>
      <c r="CR345" s="9">
        <v>0</v>
      </c>
      <c r="CS345" s="9">
        <v>0</v>
      </c>
      <c r="CT345" s="9">
        <v>0</v>
      </c>
      <c r="CU345" s="9">
        <v>0</v>
      </c>
      <c r="CV345" s="9">
        <v>0</v>
      </c>
      <c r="CW345" s="9">
        <v>0</v>
      </c>
      <c r="CX345" s="9">
        <v>0</v>
      </c>
      <c r="CY345" s="9">
        <v>0</v>
      </c>
      <c r="CZ345" s="9">
        <v>0</v>
      </c>
    </row>
    <row r="346" spans="1:104" x14ac:dyDescent="0.25">
      <c r="A346" s="9" t="s">
        <v>22</v>
      </c>
      <c r="B346" s="9" t="s">
        <v>151</v>
      </c>
      <c r="C346" s="9" t="s">
        <v>150</v>
      </c>
      <c r="D346" s="9">
        <v>2020</v>
      </c>
      <c r="E346" s="9">
        <v>11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0</v>
      </c>
      <c r="Z346" s="9">
        <v>0</v>
      </c>
      <c r="AA346" s="9">
        <v>0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>
        <v>0</v>
      </c>
      <c r="AP346" s="9">
        <v>0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  <c r="BD346" s="9">
        <v>66.678730000000002</v>
      </c>
      <c r="BE346" s="9">
        <v>65.114599999999996</v>
      </c>
      <c r="BF346" s="9">
        <v>64.267250000000004</v>
      </c>
      <c r="BG346" s="9">
        <v>63.05997</v>
      </c>
      <c r="BH346" s="9">
        <v>62.167029999999997</v>
      </c>
      <c r="BI346" s="9">
        <v>61.142440000000001</v>
      </c>
      <c r="BJ346" s="9">
        <v>60.746200000000002</v>
      </c>
      <c r="BK346" s="9">
        <v>60.816670000000002</v>
      </c>
      <c r="BL346" s="9">
        <v>62.925930000000001</v>
      </c>
      <c r="BM346" s="9">
        <v>67.753110000000007</v>
      </c>
      <c r="BN346" s="9">
        <v>73.809929999999994</v>
      </c>
      <c r="BO346" s="9">
        <v>78.876670000000004</v>
      </c>
      <c r="BP346" s="9">
        <v>82.212860000000006</v>
      </c>
      <c r="BQ346" s="9">
        <v>84.065089999999998</v>
      </c>
      <c r="BR346" s="9">
        <v>85.253320000000002</v>
      </c>
      <c r="BS346" s="9">
        <v>85.358760000000004</v>
      </c>
      <c r="BT346" s="9">
        <v>84.208669999999998</v>
      </c>
      <c r="BU346" s="9">
        <v>81.843350000000001</v>
      </c>
      <c r="BV346" s="9">
        <v>78.739980000000003</v>
      </c>
      <c r="BW346" s="9">
        <v>75.555629999999994</v>
      </c>
      <c r="BX346" s="9">
        <v>73.042379999999994</v>
      </c>
      <c r="BY346" s="9">
        <v>70.882930000000002</v>
      </c>
      <c r="BZ346" s="9">
        <v>68.886340000000004</v>
      </c>
      <c r="CA346" s="9">
        <v>67.550280000000001</v>
      </c>
      <c r="CB346" s="9">
        <v>0</v>
      </c>
      <c r="CC346" s="9">
        <v>0</v>
      </c>
      <c r="CD346" s="9">
        <v>0</v>
      </c>
      <c r="CE346" s="9">
        <v>0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v>0</v>
      </c>
      <c r="CN346" s="9">
        <v>0</v>
      </c>
      <c r="CO346" s="9">
        <v>0</v>
      </c>
      <c r="CP346" s="9">
        <v>0</v>
      </c>
      <c r="CQ346" s="9">
        <v>0</v>
      </c>
      <c r="CR346" s="9">
        <v>0</v>
      </c>
      <c r="CS346" s="9">
        <v>0</v>
      </c>
      <c r="CT346" s="9">
        <v>0</v>
      </c>
      <c r="CU346" s="9">
        <v>0</v>
      </c>
      <c r="CV346" s="9">
        <v>0</v>
      </c>
      <c r="CW346" s="9">
        <v>0</v>
      </c>
      <c r="CX346" s="9">
        <v>0</v>
      </c>
      <c r="CY346" s="9">
        <v>0</v>
      </c>
      <c r="CZ346" s="9">
        <v>0</v>
      </c>
    </row>
    <row r="347" spans="1:104" x14ac:dyDescent="0.25">
      <c r="A347" s="9" t="s">
        <v>22</v>
      </c>
      <c r="B347" s="9" t="s">
        <v>151</v>
      </c>
      <c r="C347" s="9" t="s">
        <v>150</v>
      </c>
      <c r="D347" s="9">
        <v>2020</v>
      </c>
      <c r="E347" s="9">
        <v>12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  <c r="BD347" s="9">
        <v>43.858759999999997</v>
      </c>
      <c r="BE347" s="9">
        <v>43.092109999999998</v>
      </c>
      <c r="BF347" s="9">
        <v>42.730119999999999</v>
      </c>
      <c r="BG347" s="9">
        <v>42.633499999999998</v>
      </c>
      <c r="BH347" s="9">
        <v>42.556370000000001</v>
      </c>
      <c r="BI347" s="9">
        <v>42.31841</v>
      </c>
      <c r="BJ347" s="9">
        <v>42.541449999999998</v>
      </c>
      <c r="BK347" s="9">
        <v>42.481099999999998</v>
      </c>
      <c r="BL347" s="9">
        <v>43.008270000000003</v>
      </c>
      <c r="BM347" s="9">
        <v>44.584620000000001</v>
      </c>
      <c r="BN347" s="9">
        <v>46.3371</v>
      </c>
      <c r="BO347" s="9">
        <v>48.426909999999999</v>
      </c>
      <c r="BP347" s="9">
        <v>49.826560000000001</v>
      </c>
      <c r="BQ347" s="9">
        <v>50.374200000000002</v>
      </c>
      <c r="BR347" s="9">
        <v>50.622450000000001</v>
      </c>
      <c r="BS347" s="9">
        <v>50.691609999999997</v>
      </c>
      <c r="BT347" s="9">
        <v>50.421559999999999</v>
      </c>
      <c r="BU347" s="9">
        <v>49.445219999999999</v>
      </c>
      <c r="BV347" s="9">
        <v>48.260590000000001</v>
      </c>
      <c r="BW347" s="9">
        <v>47.048340000000003</v>
      </c>
      <c r="BX347" s="9">
        <v>45.882449999999999</v>
      </c>
      <c r="BY347" s="9">
        <v>45.134889999999999</v>
      </c>
      <c r="BZ347" s="9">
        <v>44.577869999999997</v>
      </c>
      <c r="CA347" s="9">
        <v>43.7483</v>
      </c>
      <c r="CB347" s="9">
        <v>0</v>
      </c>
      <c r="CC347" s="9">
        <v>0</v>
      </c>
      <c r="CD347" s="9">
        <v>0</v>
      </c>
      <c r="CE347" s="9">
        <v>0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v>0</v>
      </c>
      <c r="CN347" s="9">
        <v>0</v>
      </c>
      <c r="CO347" s="9">
        <v>0</v>
      </c>
      <c r="CP347" s="9">
        <v>0</v>
      </c>
      <c r="CQ347" s="9">
        <v>0</v>
      </c>
      <c r="CR347" s="9">
        <v>0</v>
      </c>
      <c r="CS347" s="9">
        <v>0</v>
      </c>
      <c r="CT347" s="9">
        <v>0</v>
      </c>
      <c r="CU347" s="9">
        <v>0</v>
      </c>
      <c r="CV347" s="9">
        <v>0</v>
      </c>
      <c r="CW347" s="9">
        <v>0</v>
      </c>
      <c r="CX347" s="9">
        <v>0</v>
      </c>
      <c r="CY347" s="9">
        <v>0</v>
      </c>
      <c r="CZ347" s="9">
        <v>0</v>
      </c>
    </row>
    <row r="348" spans="1:104" x14ac:dyDescent="0.25">
      <c r="A348" s="9" t="s">
        <v>22</v>
      </c>
      <c r="B348" s="9" t="s">
        <v>151</v>
      </c>
      <c r="C348" s="9" t="s">
        <v>150</v>
      </c>
      <c r="D348" s="9">
        <v>2021</v>
      </c>
      <c r="E348" s="9">
        <v>1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  <c r="BD348" s="9">
        <v>43.712299999999999</v>
      </c>
      <c r="BE348" s="9">
        <v>42.857399999999998</v>
      </c>
      <c r="BF348" s="9">
        <v>42.085459999999998</v>
      </c>
      <c r="BG348" s="9">
        <v>41.487760000000002</v>
      </c>
      <c r="BH348" s="9">
        <v>41.349310000000003</v>
      </c>
      <c r="BI348" s="9">
        <v>40.970010000000002</v>
      </c>
      <c r="BJ348" s="9">
        <v>40.547899999999998</v>
      </c>
      <c r="BK348" s="9">
        <v>40.327330000000003</v>
      </c>
      <c r="BL348" s="9">
        <v>40.698050000000002</v>
      </c>
      <c r="BM348" s="9">
        <v>42.703319999999998</v>
      </c>
      <c r="BN348" s="9">
        <v>45.270380000000003</v>
      </c>
      <c r="BO348" s="9">
        <v>47.564830000000001</v>
      </c>
      <c r="BP348" s="9">
        <v>49.547449999999998</v>
      </c>
      <c r="BQ348" s="9">
        <v>50.443049999999999</v>
      </c>
      <c r="BR348" s="9">
        <v>50.966479999999997</v>
      </c>
      <c r="BS348" s="9">
        <v>50.907760000000003</v>
      </c>
      <c r="BT348" s="9">
        <v>50.066330000000001</v>
      </c>
      <c r="BU348" s="9">
        <v>48.836019999999998</v>
      </c>
      <c r="BV348" s="9">
        <v>46.759540000000001</v>
      </c>
      <c r="BW348" s="9">
        <v>45.240810000000003</v>
      </c>
      <c r="BX348" s="9">
        <v>44.148710000000001</v>
      </c>
      <c r="BY348" s="9">
        <v>43.327379999999998</v>
      </c>
      <c r="BZ348" s="9">
        <v>42.580959999999997</v>
      </c>
      <c r="CA348" s="9">
        <v>41.876910000000002</v>
      </c>
      <c r="CB348" s="9">
        <v>0</v>
      </c>
      <c r="CC348" s="9">
        <v>0</v>
      </c>
      <c r="CD348" s="9">
        <v>0</v>
      </c>
      <c r="CE348" s="9">
        <v>0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v>0</v>
      </c>
      <c r="CN348" s="9">
        <v>0</v>
      </c>
      <c r="CO348" s="9">
        <v>0</v>
      </c>
      <c r="CP348" s="9">
        <v>0</v>
      </c>
      <c r="CQ348" s="9">
        <v>0</v>
      </c>
      <c r="CR348" s="9">
        <v>0</v>
      </c>
      <c r="CS348" s="9">
        <v>0</v>
      </c>
      <c r="CT348" s="9">
        <v>0</v>
      </c>
      <c r="CU348" s="9">
        <v>0</v>
      </c>
      <c r="CV348" s="9">
        <v>0</v>
      </c>
      <c r="CW348" s="9">
        <v>0</v>
      </c>
      <c r="CX348" s="9">
        <v>0</v>
      </c>
      <c r="CY348" s="9">
        <v>0</v>
      </c>
      <c r="CZ348" s="9">
        <v>0</v>
      </c>
    </row>
    <row r="349" spans="1:104" x14ac:dyDescent="0.25">
      <c r="A349" s="9" t="s">
        <v>22</v>
      </c>
      <c r="B349" s="9" t="s">
        <v>151</v>
      </c>
      <c r="C349" s="9" t="s">
        <v>150</v>
      </c>
      <c r="D349" s="9">
        <v>2021</v>
      </c>
      <c r="E349" s="9">
        <v>2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  <c r="BD349" s="9">
        <v>50.34113</v>
      </c>
      <c r="BE349" s="9">
        <v>49.963619999999999</v>
      </c>
      <c r="BF349" s="9">
        <v>49.40851</v>
      </c>
      <c r="BG349" s="9">
        <v>48.936439999999997</v>
      </c>
      <c r="BH349" s="9">
        <v>48.609580000000001</v>
      </c>
      <c r="BI349" s="9">
        <v>47.905290000000001</v>
      </c>
      <c r="BJ349" s="9">
        <v>46.890169999999998</v>
      </c>
      <c r="BK349" s="9">
        <v>47.216549999999998</v>
      </c>
      <c r="BL349" s="9">
        <v>48.096699999999998</v>
      </c>
      <c r="BM349" s="9">
        <v>50.167099999999998</v>
      </c>
      <c r="BN349" s="9">
        <v>52.524000000000001</v>
      </c>
      <c r="BO349" s="9">
        <v>54.015540000000001</v>
      </c>
      <c r="BP349" s="9">
        <v>55.42503</v>
      </c>
      <c r="BQ349" s="9">
        <v>56.82987</v>
      </c>
      <c r="BR349" s="9">
        <v>57.945689999999999</v>
      </c>
      <c r="BS349" s="9">
        <v>58.322009999999999</v>
      </c>
      <c r="BT349" s="9">
        <v>57.67792</v>
      </c>
      <c r="BU349" s="9">
        <v>57.063560000000003</v>
      </c>
      <c r="BV349" s="9">
        <v>55.402320000000003</v>
      </c>
      <c r="BW349" s="9">
        <v>53.57056</v>
      </c>
      <c r="BX349" s="9">
        <v>52.090940000000003</v>
      </c>
      <c r="BY349" s="9">
        <v>50.656700000000001</v>
      </c>
      <c r="BZ349" s="9">
        <v>49.781350000000003</v>
      </c>
      <c r="CA349" s="9">
        <v>48.820790000000002</v>
      </c>
      <c r="CB349" s="9">
        <v>0</v>
      </c>
      <c r="CC349" s="9">
        <v>0</v>
      </c>
      <c r="CD349" s="9">
        <v>0</v>
      </c>
      <c r="CE349" s="9">
        <v>0</v>
      </c>
      <c r="CF349" s="9">
        <v>0</v>
      </c>
      <c r="CG349" s="9">
        <v>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v>0</v>
      </c>
      <c r="CN349" s="9">
        <v>0</v>
      </c>
      <c r="CO349" s="9">
        <v>0</v>
      </c>
      <c r="CP349" s="9">
        <v>0</v>
      </c>
      <c r="CQ349" s="9">
        <v>0</v>
      </c>
      <c r="CR349" s="9">
        <v>0</v>
      </c>
      <c r="CS349" s="9">
        <v>0</v>
      </c>
      <c r="CT349" s="9">
        <v>0</v>
      </c>
      <c r="CU349" s="9">
        <v>0</v>
      </c>
      <c r="CV349" s="9">
        <v>0</v>
      </c>
      <c r="CW349" s="9">
        <v>0</v>
      </c>
      <c r="CX349" s="9">
        <v>0</v>
      </c>
      <c r="CY349" s="9">
        <v>0</v>
      </c>
      <c r="CZ349" s="9">
        <v>0</v>
      </c>
    </row>
    <row r="350" spans="1:104" x14ac:dyDescent="0.25">
      <c r="A350" s="9" t="s">
        <v>22</v>
      </c>
      <c r="B350" s="9" t="s">
        <v>151</v>
      </c>
      <c r="C350" s="9" t="s">
        <v>150</v>
      </c>
      <c r="D350" s="9">
        <v>2021</v>
      </c>
      <c r="E350" s="9">
        <v>3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  <c r="BD350" s="9">
        <v>59.24709</v>
      </c>
      <c r="BE350" s="9">
        <v>57.396509999999999</v>
      </c>
      <c r="BF350" s="9">
        <v>56.219769999999997</v>
      </c>
      <c r="BG350" s="9">
        <v>55.516599999999997</v>
      </c>
      <c r="BH350" s="9">
        <v>54.638269999999999</v>
      </c>
      <c r="BI350" s="9">
        <v>53.924599999999998</v>
      </c>
      <c r="BJ350" s="9">
        <v>53.342289999999998</v>
      </c>
      <c r="BK350" s="9">
        <v>53.198590000000003</v>
      </c>
      <c r="BL350" s="9">
        <v>54.295310000000001</v>
      </c>
      <c r="BM350" s="9">
        <v>58.179580000000001</v>
      </c>
      <c r="BN350" s="9">
        <v>63.060180000000003</v>
      </c>
      <c r="BO350" s="9">
        <v>67.642359999999996</v>
      </c>
      <c r="BP350" s="9">
        <v>71.221950000000007</v>
      </c>
      <c r="BQ350" s="9">
        <v>73.359880000000004</v>
      </c>
      <c r="BR350" s="9">
        <v>74.687709999999996</v>
      </c>
      <c r="BS350" s="9">
        <v>75.516999999999996</v>
      </c>
      <c r="BT350" s="9">
        <v>75.561909999999997</v>
      </c>
      <c r="BU350" s="9">
        <v>74.667879999999997</v>
      </c>
      <c r="BV350" s="9">
        <v>73.241240000000005</v>
      </c>
      <c r="BW350" s="9">
        <v>70.856579999999994</v>
      </c>
      <c r="BX350" s="9">
        <v>67.667630000000003</v>
      </c>
      <c r="BY350" s="9">
        <v>64.844989999999996</v>
      </c>
      <c r="BZ350" s="9">
        <v>62.453949999999999</v>
      </c>
      <c r="CA350" s="9">
        <v>60.345460000000003</v>
      </c>
      <c r="CB350" s="9">
        <v>0</v>
      </c>
      <c r="CC350" s="9">
        <v>0</v>
      </c>
      <c r="CD350" s="9">
        <v>0</v>
      </c>
      <c r="CE350" s="9">
        <v>0</v>
      </c>
      <c r="CF350" s="9">
        <v>0</v>
      </c>
      <c r="CG350" s="9">
        <v>0</v>
      </c>
      <c r="CH350" s="9">
        <v>0</v>
      </c>
      <c r="CI350" s="9">
        <v>0</v>
      </c>
      <c r="CJ350" s="9">
        <v>0</v>
      </c>
      <c r="CK350" s="9">
        <v>0</v>
      </c>
      <c r="CL350" s="9">
        <v>0</v>
      </c>
      <c r="CM350" s="9">
        <v>0</v>
      </c>
      <c r="CN350" s="9">
        <v>0</v>
      </c>
      <c r="CO350" s="9">
        <v>0</v>
      </c>
      <c r="CP350" s="9">
        <v>0</v>
      </c>
      <c r="CQ350" s="9">
        <v>0</v>
      </c>
      <c r="CR350" s="9">
        <v>0</v>
      </c>
      <c r="CS350" s="9">
        <v>0</v>
      </c>
      <c r="CT350" s="9">
        <v>0</v>
      </c>
      <c r="CU350" s="9">
        <v>0</v>
      </c>
      <c r="CV350" s="9">
        <v>0</v>
      </c>
      <c r="CW350" s="9">
        <v>0</v>
      </c>
      <c r="CX350" s="9">
        <v>0</v>
      </c>
      <c r="CY350" s="9">
        <v>0</v>
      </c>
      <c r="CZ350" s="9">
        <v>0</v>
      </c>
    </row>
    <row r="351" spans="1:104" x14ac:dyDescent="0.25">
      <c r="A351" s="9" t="s">
        <v>22</v>
      </c>
      <c r="B351" s="9" t="s">
        <v>151</v>
      </c>
      <c r="C351" s="9" t="s">
        <v>150</v>
      </c>
      <c r="D351" s="9">
        <v>2021</v>
      </c>
      <c r="E351" s="9">
        <v>4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  <c r="BD351" s="9">
        <v>70.333309999999997</v>
      </c>
      <c r="BE351" s="9">
        <v>68.623360000000005</v>
      </c>
      <c r="BF351" s="9">
        <v>66.618880000000004</v>
      </c>
      <c r="BG351" s="9">
        <v>64.964299999999994</v>
      </c>
      <c r="BH351" s="9">
        <v>63.797080000000001</v>
      </c>
      <c r="BI351" s="9">
        <v>62.708260000000003</v>
      </c>
      <c r="BJ351" s="9">
        <v>61.95185</v>
      </c>
      <c r="BK351" s="9">
        <v>61.966639999999998</v>
      </c>
      <c r="BL351" s="9">
        <v>65.107690000000005</v>
      </c>
      <c r="BM351" s="9">
        <v>70.878050000000002</v>
      </c>
      <c r="BN351" s="9">
        <v>76.855770000000007</v>
      </c>
      <c r="BO351" s="9">
        <v>82.174310000000006</v>
      </c>
      <c r="BP351" s="9">
        <v>85.937920000000005</v>
      </c>
      <c r="BQ351" s="9">
        <v>88.137069999999994</v>
      </c>
      <c r="BR351" s="9">
        <v>89.344099999999997</v>
      </c>
      <c r="BS351" s="9">
        <v>90.14282</v>
      </c>
      <c r="BT351" s="9">
        <v>90.266260000000003</v>
      </c>
      <c r="BU351" s="9">
        <v>89.670580000000001</v>
      </c>
      <c r="BV351" s="9">
        <v>88.142110000000002</v>
      </c>
      <c r="BW351" s="9">
        <v>84.934269999999998</v>
      </c>
      <c r="BX351" s="9">
        <v>80.390240000000006</v>
      </c>
      <c r="BY351" s="9">
        <v>76.580659999999995</v>
      </c>
      <c r="BZ351" s="9">
        <v>73.778940000000006</v>
      </c>
      <c r="CA351" s="9">
        <v>71.497579999999999</v>
      </c>
      <c r="CB351" s="9">
        <v>0</v>
      </c>
      <c r="CC351" s="9">
        <v>0</v>
      </c>
      <c r="CD351" s="9">
        <v>0</v>
      </c>
      <c r="CE351" s="9">
        <v>0</v>
      </c>
      <c r="CF351" s="9">
        <v>0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v>0</v>
      </c>
      <c r="CN351" s="9">
        <v>0</v>
      </c>
      <c r="CO351" s="9">
        <v>0</v>
      </c>
      <c r="CP351" s="9">
        <v>0</v>
      </c>
      <c r="CQ351" s="9">
        <v>0</v>
      </c>
      <c r="CR351" s="9">
        <v>0</v>
      </c>
      <c r="CS351" s="9">
        <v>0</v>
      </c>
      <c r="CT351" s="9">
        <v>0</v>
      </c>
      <c r="CU351" s="9">
        <v>0</v>
      </c>
      <c r="CV351" s="9">
        <v>0</v>
      </c>
      <c r="CW351" s="9">
        <v>0</v>
      </c>
      <c r="CX351" s="9">
        <v>0</v>
      </c>
      <c r="CY351" s="9">
        <v>0</v>
      </c>
      <c r="CZ351" s="9">
        <v>0</v>
      </c>
    </row>
    <row r="352" spans="1:104" x14ac:dyDescent="0.25">
      <c r="A352" s="9" t="s">
        <v>22</v>
      </c>
      <c r="B352" s="9" t="s">
        <v>151</v>
      </c>
      <c r="C352" s="9" t="s">
        <v>150</v>
      </c>
      <c r="D352" s="9">
        <v>2021</v>
      </c>
      <c r="E352" s="9">
        <v>5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9">
        <v>0</v>
      </c>
      <c r="AO352" s="9">
        <v>0</v>
      </c>
      <c r="AP352" s="9">
        <v>0</v>
      </c>
      <c r="AQ352" s="9">
        <v>0</v>
      </c>
      <c r="AR352" s="9">
        <v>0</v>
      </c>
      <c r="AS352" s="9">
        <v>0</v>
      </c>
      <c r="AT352" s="9">
        <v>0</v>
      </c>
      <c r="AU352" s="9">
        <v>0</v>
      </c>
      <c r="AV352" s="9">
        <v>0</v>
      </c>
      <c r="AW352" s="9">
        <v>0</v>
      </c>
      <c r="AX352" s="9">
        <v>0</v>
      </c>
      <c r="AY352" s="9">
        <v>0</v>
      </c>
      <c r="AZ352" s="9">
        <v>0</v>
      </c>
      <c r="BA352" s="9">
        <v>0</v>
      </c>
      <c r="BB352" s="9">
        <v>0</v>
      </c>
      <c r="BC352" s="9">
        <v>0</v>
      </c>
      <c r="BD352" s="9">
        <v>74.672389999999993</v>
      </c>
      <c r="BE352" s="9">
        <v>72.666730000000001</v>
      </c>
      <c r="BF352" s="9">
        <v>71.066509999999994</v>
      </c>
      <c r="BG352" s="9">
        <v>70.143129999999999</v>
      </c>
      <c r="BH352" s="9">
        <v>69.06353</v>
      </c>
      <c r="BI352" s="9">
        <v>67.791240000000002</v>
      </c>
      <c r="BJ352" s="9">
        <v>67.189049999999995</v>
      </c>
      <c r="BK352" s="9">
        <v>67.532179999999997</v>
      </c>
      <c r="BL352" s="9">
        <v>70.963970000000003</v>
      </c>
      <c r="BM352" s="9">
        <v>76.358969999999999</v>
      </c>
      <c r="BN352" s="9">
        <v>81.509190000000004</v>
      </c>
      <c r="BO352" s="9">
        <v>85.041070000000005</v>
      </c>
      <c r="BP352" s="9">
        <v>88.262950000000004</v>
      </c>
      <c r="BQ352" s="9">
        <v>90.727500000000006</v>
      </c>
      <c r="BR352" s="9">
        <v>92.204490000000007</v>
      </c>
      <c r="BS352" s="9">
        <v>92.818830000000005</v>
      </c>
      <c r="BT352" s="9">
        <v>92.623490000000004</v>
      </c>
      <c r="BU352" s="9">
        <v>91.765550000000005</v>
      </c>
      <c r="BV352" s="9">
        <v>90.526200000000003</v>
      </c>
      <c r="BW352" s="9">
        <v>88.111750000000001</v>
      </c>
      <c r="BX352" s="9">
        <v>84.377700000000004</v>
      </c>
      <c r="BY352" s="9">
        <v>80.231700000000004</v>
      </c>
      <c r="BZ352" s="9">
        <v>77.637150000000005</v>
      </c>
      <c r="CA352" s="9">
        <v>75.054000000000002</v>
      </c>
      <c r="CB352" s="9">
        <v>0</v>
      </c>
      <c r="CC352" s="9">
        <v>0</v>
      </c>
      <c r="CD352" s="9">
        <v>0</v>
      </c>
      <c r="CE352" s="9">
        <v>0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v>0</v>
      </c>
      <c r="CN352" s="9">
        <v>0</v>
      </c>
      <c r="CO352" s="9">
        <v>0</v>
      </c>
      <c r="CP352" s="9">
        <v>0</v>
      </c>
      <c r="CQ352" s="9">
        <v>0</v>
      </c>
      <c r="CR352" s="9">
        <v>0</v>
      </c>
      <c r="CS352" s="9">
        <v>0</v>
      </c>
      <c r="CT352" s="9">
        <v>0</v>
      </c>
      <c r="CU352" s="9">
        <v>0</v>
      </c>
      <c r="CV352" s="9">
        <v>0</v>
      </c>
      <c r="CW352" s="9">
        <v>0</v>
      </c>
      <c r="CX352" s="9">
        <v>0</v>
      </c>
      <c r="CY352" s="9">
        <v>0</v>
      </c>
      <c r="CZ352" s="9">
        <v>0</v>
      </c>
    </row>
    <row r="353" spans="1:104" x14ac:dyDescent="0.25">
      <c r="A353" s="9" t="s">
        <v>22</v>
      </c>
      <c r="B353" s="9" t="s">
        <v>151</v>
      </c>
      <c r="C353" s="9" t="s">
        <v>150</v>
      </c>
      <c r="D353" s="9">
        <v>2021</v>
      </c>
      <c r="E353" s="9">
        <v>6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0</v>
      </c>
      <c r="P353" s="9">
        <v>0</v>
      </c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9">
        <v>0</v>
      </c>
      <c r="W353" s="9">
        <v>0</v>
      </c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v>0</v>
      </c>
      <c r="AU353" s="9">
        <v>0</v>
      </c>
      <c r="AV353" s="9">
        <v>0</v>
      </c>
      <c r="AW353" s="9">
        <v>0</v>
      </c>
      <c r="AX353" s="9">
        <v>0</v>
      </c>
      <c r="AY353" s="9">
        <v>0</v>
      </c>
      <c r="AZ353" s="9">
        <v>0</v>
      </c>
      <c r="BA353" s="9">
        <v>0</v>
      </c>
      <c r="BB353" s="9">
        <v>0</v>
      </c>
      <c r="BC353" s="9">
        <v>0</v>
      </c>
      <c r="BD353" s="9">
        <v>73.730770000000007</v>
      </c>
      <c r="BE353" s="9">
        <v>72.223420000000004</v>
      </c>
      <c r="BF353" s="9">
        <v>71.143299999999996</v>
      </c>
      <c r="BG353" s="9">
        <v>70.05932</v>
      </c>
      <c r="BH353" s="9">
        <v>68.763450000000006</v>
      </c>
      <c r="BI353" s="9">
        <v>67.429829999999995</v>
      </c>
      <c r="BJ353" s="9">
        <v>66.765379999999993</v>
      </c>
      <c r="BK353" s="9">
        <v>67.666499999999999</v>
      </c>
      <c r="BL353" s="9">
        <v>71.212289999999996</v>
      </c>
      <c r="BM353" s="9">
        <v>76.184640000000002</v>
      </c>
      <c r="BN353" s="9">
        <v>81.285020000000003</v>
      </c>
      <c r="BO353" s="9">
        <v>85.590760000000003</v>
      </c>
      <c r="BP353" s="9">
        <v>88.722110000000001</v>
      </c>
      <c r="BQ353" s="9">
        <v>91.037660000000002</v>
      </c>
      <c r="BR353" s="9">
        <v>92.749560000000002</v>
      </c>
      <c r="BS353" s="9">
        <v>93.577439999999996</v>
      </c>
      <c r="BT353" s="9">
        <v>93.981499999999997</v>
      </c>
      <c r="BU353" s="9">
        <v>93.176159999999996</v>
      </c>
      <c r="BV353" s="9">
        <v>92.195670000000007</v>
      </c>
      <c r="BW353" s="9">
        <v>89.602260000000001</v>
      </c>
      <c r="BX353" s="9">
        <v>86.022390000000001</v>
      </c>
      <c r="BY353" s="9">
        <v>82.058520000000001</v>
      </c>
      <c r="BZ353" s="9">
        <v>79.377120000000005</v>
      </c>
      <c r="CA353" s="9">
        <v>77.478949999999998</v>
      </c>
      <c r="CB353" s="9">
        <v>0</v>
      </c>
      <c r="CC353" s="9">
        <v>0</v>
      </c>
      <c r="CD353" s="9">
        <v>0</v>
      </c>
      <c r="CE353" s="9">
        <v>0</v>
      </c>
      <c r="CF353" s="9">
        <v>0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v>0</v>
      </c>
      <c r="CN353" s="9">
        <v>0</v>
      </c>
      <c r="CO353" s="9">
        <v>0</v>
      </c>
      <c r="CP353" s="9">
        <v>0</v>
      </c>
      <c r="CQ353" s="9">
        <v>0</v>
      </c>
      <c r="CR353" s="9">
        <v>0</v>
      </c>
      <c r="CS353" s="9">
        <v>0</v>
      </c>
      <c r="CT353" s="9">
        <v>0</v>
      </c>
      <c r="CU353" s="9">
        <v>0</v>
      </c>
      <c r="CV353" s="9">
        <v>0</v>
      </c>
      <c r="CW353" s="9">
        <v>0</v>
      </c>
      <c r="CX353" s="9">
        <v>0</v>
      </c>
      <c r="CY353" s="9">
        <v>0</v>
      </c>
      <c r="CZ353" s="9">
        <v>0</v>
      </c>
    </row>
    <row r="354" spans="1:104" x14ac:dyDescent="0.25">
      <c r="A354" s="9" t="s">
        <v>22</v>
      </c>
      <c r="B354" s="9" t="s">
        <v>151</v>
      </c>
      <c r="C354" s="9" t="s">
        <v>150</v>
      </c>
      <c r="D354" s="9">
        <v>2021</v>
      </c>
      <c r="E354" s="9">
        <v>7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  <c r="BD354" s="9">
        <v>78.702550000000002</v>
      </c>
      <c r="BE354" s="9">
        <v>77.396780000000007</v>
      </c>
      <c r="BF354" s="9">
        <v>76.134820000000005</v>
      </c>
      <c r="BG354" s="9">
        <v>74.707599999999999</v>
      </c>
      <c r="BH354" s="9">
        <v>73.68974</v>
      </c>
      <c r="BI354" s="9">
        <v>72.727450000000005</v>
      </c>
      <c r="BJ354" s="9">
        <v>71.983969999999999</v>
      </c>
      <c r="BK354" s="9">
        <v>72.316299999999998</v>
      </c>
      <c r="BL354" s="9">
        <v>75.202579999999998</v>
      </c>
      <c r="BM354" s="9">
        <v>79.985919999999993</v>
      </c>
      <c r="BN354" s="9">
        <v>84.923159999999996</v>
      </c>
      <c r="BO354" s="9">
        <v>88.998639999999995</v>
      </c>
      <c r="BP354" s="9">
        <v>91.51925</v>
      </c>
      <c r="BQ354" s="9">
        <v>92.877840000000006</v>
      </c>
      <c r="BR354" s="9">
        <v>94.319109999999995</v>
      </c>
      <c r="BS354" s="9">
        <v>94.746070000000003</v>
      </c>
      <c r="BT354" s="9">
        <v>94.730029999999999</v>
      </c>
      <c r="BU354" s="9">
        <v>94.321330000000003</v>
      </c>
      <c r="BV354" s="9">
        <v>93.169539999999998</v>
      </c>
      <c r="BW354" s="9">
        <v>91.060670000000002</v>
      </c>
      <c r="BX354" s="9">
        <v>87.548259999999999</v>
      </c>
      <c r="BY354" s="9">
        <v>83.941909999999993</v>
      </c>
      <c r="BZ354" s="9">
        <v>81.467410000000001</v>
      </c>
      <c r="CA354" s="9">
        <v>79.85557</v>
      </c>
      <c r="CB354" s="9">
        <v>0</v>
      </c>
      <c r="CC354" s="9">
        <v>0</v>
      </c>
      <c r="CD354" s="9">
        <v>0</v>
      </c>
      <c r="CE354" s="9">
        <v>0</v>
      </c>
      <c r="CF354" s="9">
        <v>0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v>0</v>
      </c>
      <c r="CN354" s="9">
        <v>0</v>
      </c>
      <c r="CO354" s="9">
        <v>0</v>
      </c>
      <c r="CP354" s="9">
        <v>0</v>
      </c>
      <c r="CQ354" s="9">
        <v>0</v>
      </c>
      <c r="CR354" s="9">
        <v>0</v>
      </c>
      <c r="CS354" s="9">
        <v>0</v>
      </c>
      <c r="CT354" s="9">
        <v>0</v>
      </c>
      <c r="CU354" s="9">
        <v>0</v>
      </c>
      <c r="CV354" s="9">
        <v>0</v>
      </c>
      <c r="CW354" s="9">
        <v>0</v>
      </c>
      <c r="CX354" s="9">
        <v>0</v>
      </c>
      <c r="CY354" s="9">
        <v>0</v>
      </c>
      <c r="CZ354" s="9">
        <v>0</v>
      </c>
    </row>
    <row r="355" spans="1:104" x14ac:dyDescent="0.25">
      <c r="A355" s="9" t="s">
        <v>22</v>
      </c>
      <c r="B355" s="9" t="s">
        <v>151</v>
      </c>
      <c r="C355" s="9" t="s">
        <v>150</v>
      </c>
      <c r="D355" s="9">
        <v>2021</v>
      </c>
      <c r="E355" s="9">
        <v>8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9">
        <v>0</v>
      </c>
      <c r="L355" s="9">
        <v>0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v>0</v>
      </c>
      <c r="AV355" s="9">
        <v>0</v>
      </c>
      <c r="AW355" s="9">
        <v>0</v>
      </c>
      <c r="AX355" s="9">
        <v>0</v>
      </c>
      <c r="AY355" s="9">
        <v>0</v>
      </c>
      <c r="AZ355" s="9">
        <v>0</v>
      </c>
      <c r="BA355" s="9">
        <v>0</v>
      </c>
      <c r="BB355" s="9">
        <v>0</v>
      </c>
      <c r="BC355" s="9">
        <v>0</v>
      </c>
      <c r="BD355" s="9">
        <v>78.151949999999999</v>
      </c>
      <c r="BE355" s="9">
        <v>77.15258</v>
      </c>
      <c r="BF355" s="9">
        <v>76.014399999999995</v>
      </c>
      <c r="BG355" s="9">
        <v>75.14528</v>
      </c>
      <c r="BH355" s="9">
        <v>74.130970000000005</v>
      </c>
      <c r="BI355" s="9">
        <v>73.528139999999993</v>
      </c>
      <c r="BJ355" s="9">
        <v>73.065020000000004</v>
      </c>
      <c r="BK355" s="9">
        <v>73.228319999999997</v>
      </c>
      <c r="BL355" s="9">
        <v>75.793859999999995</v>
      </c>
      <c r="BM355" s="9">
        <v>80.617249999999999</v>
      </c>
      <c r="BN355" s="9">
        <v>85.342330000000004</v>
      </c>
      <c r="BO355" s="9">
        <v>89.837999999999994</v>
      </c>
      <c r="BP355" s="9">
        <v>93.198729999999998</v>
      </c>
      <c r="BQ355" s="9">
        <v>95.424409999999995</v>
      </c>
      <c r="BR355" s="9">
        <v>96.717410000000001</v>
      </c>
      <c r="BS355" s="9">
        <v>97.886600000000001</v>
      </c>
      <c r="BT355" s="9">
        <v>98.309820000000002</v>
      </c>
      <c r="BU355" s="9">
        <v>97.786429999999996</v>
      </c>
      <c r="BV355" s="9">
        <v>97.166880000000006</v>
      </c>
      <c r="BW355" s="9">
        <v>94.705250000000007</v>
      </c>
      <c r="BX355" s="9">
        <v>90.762730000000005</v>
      </c>
      <c r="BY355" s="9">
        <v>87.299710000000005</v>
      </c>
      <c r="BZ355" s="9">
        <v>84.684039999999996</v>
      </c>
      <c r="CA355" s="9">
        <v>82.514080000000007</v>
      </c>
      <c r="CB355" s="9">
        <v>0</v>
      </c>
      <c r="CC355" s="9">
        <v>0</v>
      </c>
      <c r="CD355" s="9">
        <v>0</v>
      </c>
      <c r="CE355" s="9">
        <v>0</v>
      </c>
      <c r="CF355" s="9">
        <v>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v>0</v>
      </c>
      <c r="CN355" s="9">
        <v>0</v>
      </c>
      <c r="CO355" s="9">
        <v>0</v>
      </c>
      <c r="CP355" s="9">
        <v>0</v>
      </c>
      <c r="CQ355" s="9">
        <v>0</v>
      </c>
      <c r="CR355" s="9">
        <v>0</v>
      </c>
      <c r="CS355" s="9">
        <v>0</v>
      </c>
      <c r="CT355" s="9">
        <v>0</v>
      </c>
      <c r="CU355" s="9">
        <v>0</v>
      </c>
      <c r="CV355" s="9">
        <v>0</v>
      </c>
      <c r="CW355" s="9">
        <v>0</v>
      </c>
      <c r="CX355" s="9">
        <v>0</v>
      </c>
      <c r="CY355" s="9">
        <v>0</v>
      </c>
      <c r="CZ355" s="9">
        <v>0</v>
      </c>
    </row>
    <row r="356" spans="1:104" x14ac:dyDescent="0.25">
      <c r="A356" s="9" t="s">
        <v>22</v>
      </c>
      <c r="B356" s="9" t="s">
        <v>151</v>
      </c>
      <c r="C356" s="9" t="s">
        <v>150</v>
      </c>
      <c r="D356" s="9">
        <v>2021</v>
      </c>
      <c r="E356" s="9">
        <v>9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  <c r="BD356" s="9">
        <v>78.98218</v>
      </c>
      <c r="BE356" s="9">
        <v>77.836929999999995</v>
      </c>
      <c r="BF356" s="9">
        <v>76.641459999999995</v>
      </c>
      <c r="BG356" s="9">
        <v>75.822220000000002</v>
      </c>
      <c r="BH356" s="9">
        <v>74.850459999999998</v>
      </c>
      <c r="BI356" s="9">
        <v>74.157619999999994</v>
      </c>
      <c r="BJ356" s="9">
        <v>73.585819999999998</v>
      </c>
      <c r="BK356" s="9">
        <v>73.230599999999995</v>
      </c>
      <c r="BL356" s="9">
        <v>75.132040000000003</v>
      </c>
      <c r="BM356" s="9">
        <v>79.312830000000005</v>
      </c>
      <c r="BN356" s="9">
        <v>84.037710000000004</v>
      </c>
      <c r="BO356" s="9">
        <v>88.540220000000005</v>
      </c>
      <c r="BP356" s="9">
        <v>91.939030000000002</v>
      </c>
      <c r="BQ356" s="9">
        <v>94.131050000000002</v>
      </c>
      <c r="BR356" s="9">
        <v>95.234179999999995</v>
      </c>
      <c r="BS356" s="9">
        <v>95.825789999999998</v>
      </c>
      <c r="BT356" s="9">
        <v>95.798910000000006</v>
      </c>
      <c r="BU356" s="9">
        <v>94.832120000000003</v>
      </c>
      <c r="BV356" s="9">
        <v>93.337599999999995</v>
      </c>
      <c r="BW356" s="9">
        <v>90.392809999999997</v>
      </c>
      <c r="BX356" s="9">
        <v>86.463660000000004</v>
      </c>
      <c r="BY356" s="9">
        <v>83.23545</v>
      </c>
      <c r="BZ356" s="9">
        <v>80.726330000000004</v>
      </c>
      <c r="CA356" s="9">
        <v>78.730609999999999</v>
      </c>
      <c r="CB356" s="9">
        <v>0</v>
      </c>
      <c r="CC356" s="9">
        <v>0</v>
      </c>
      <c r="CD356" s="9">
        <v>0</v>
      </c>
      <c r="CE356" s="9">
        <v>0</v>
      </c>
      <c r="CF356" s="9">
        <v>0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v>0</v>
      </c>
      <c r="CN356" s="9">
        <v>0</v>
      </c>
      <c r="CO356" s="9">
        <v>0</v>
      </c>
      <c r="CP356" s="9">
        <v>0</v>
      </c>
      <c r="CQ356" s="9">
        <v>0</v>
      </c>
      <c r="CR356" s="9">
        <v>0</v>
      </c>
      <c r="CS356" s="9">
        <v>0</v>
      </c>
      <c r="CT356" s="9">
        <v>0</v>
      </c>
      <c r="CU356" s="9">
        <v>0</v>
      </c>
      <c r="CV356" s="9">
        <v>0</v>
      </c>
      <c r="CW356" s="9">
        <v>0</v>
      </c>
      <c r="CX356" s="9">
        <v>0</v>
      </c>
      <c r="CY356" s="9">
        <v>0</v>
      </c>
      <c r="CZ356" s="9">
        <v>0</v>
      </c>
    </row>
    <row r="357" spans="1:104" x14ac:dyDescent="0.25">
      <c r="A357" s="9" t="s">
        <v>22</v>
      </c>
      <c r="B357" s="9" t="s">
        <v>151</v>
      </c>
      <c r="C357" s="9" t="s">
        <v>150</v>
      </c>
      <c r="D357" s="9">
        <v>2021</v>
      </c>
      <c r="E357" s="9">
        <v>10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  <c r="BD357" s="9">
        <v>73.478290000000001</v>
      </c>
      <c r="BE357" s="9">
        <v>71.820790000000002</v>
      </c>
      <c r="BF357" s="9">
        <v>70.717699999999994</v>
      </c>
      <c r="BG357" s="9">
        <v>69.516499999999994</v>
      </c>
      <c r="BH357" s="9">
        <v>68.481120000000004</v>
      </c>
      <c r="BI357" s="9">
        <v>67.558459999999997</v>
      </c>
      <c r="BJ357" s="9">
        <v>67.033259999999999</v>
      </c>
      <c r="BK357" s="9">
        <v>66.573650000000001</v>
      </c>
      <c r="BL357" s="9">
        <v>67.537710000000004</v>
      </c>
      <c r="BM357" s="9">
        <v>71.687380000000005</v>
      </c>
      <c r="BN357" s="9">
        <v>77.288030000000006</v>
      </c>
      <c r="BO357" s="9">
        <v>83.015789999999996</v>
      </c>
      <c r="BP357" s="9">
        <v>87.712770000000006</v>
      </c>
      <c r="BQ357" s="9">
        <v>90.758570000000006</v>
      </c>
      <c r="BR357" s="9">
        <v>92.089389999999995</v>
      </c>
      <c r="BS357" s="9">
        <v>92.854929999999996</v>
      </c>
      <c r="BT357" s="9">
        <v>92.898290000000003</v>
      </c>
      <c r="BU357" s="9">
        <v>91.899929999999998</v>
      </c>
      <c r="BV357" s="9">
        <v>89.28716</v>
      </c>
      <c r="BW357" s="9">
        <v>85.062550000000002</v>
      </c>
      <c r="BX357" s="9">
        <v>80.968059999999994</v>
      </c>
      <c r="BY357" s="9">
        <v>78.12791</v>
      </c>
      <c r="BZ357" s="9">
        <v>75.902820000000006</v>
      </c>
      <c r="CA357" s="9">
        <v>73.892009999999999</v>
      </c>
      <c r="CB357" s="9">
        <v>0</v>
      </c>
      <c r="CC357" s="9">
        <v>0</v>
      </c>
      <c r="CD357" s="9">
        <v>0</v>
      </c>
      <c r="CE357" s="9">
        <v>0</v>
      </c>
      <c r="CF357" s="9">
        <v>0</v>
      </c>
      <c r="CG357" s="9">
        <v>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v>0</v>
      </c>
      <c r="CN357" s="9">
        <v>0</v>
      </c>
      <c r="CO357" s="9">
        <v>0</v>
      </c>
      <c r="CP357" s="9">
        <v>0</v>
      </c>
      <c r="CQ357" s="9">
        <v>0</v>
      </c>
      <c r="CR357" s="9">
        <v>0</v>
      </c>
      <c r="CS357" s="9">
        <v>0</v>
      </c>
      <c r="CT357" s="9">
        <v>0</v>
      </c>
      <c r="CU357" s="9">
        <v>0</v>
      </c>
      <c r="CV357" s="9">
        <v>0</v>
      </c>
      <c r="CW357" s="9">
        <v>0</v>
      </c>
      <c r="CX357" s="9">
        <v>0</v>
      </c>
      <c r="CY357" s="9">
        <v>0</v>
      </c>
      <c r="CZ357" s="9">
        <v>0</v>
      </c>
    </row>
    <row r="358" spans="1:104" x14ac:dyDescent="0.25">
      <c r="A358" s="9" t="s">
        <v>22</v>
      </c>
      <c r="B358" s="9" t="s">
        <v>151</v>
      </c>
      <c r="C358" s="9" t="s">
        <v>150</v>
      </c>
      <c r="D358" s="9">
        <v>2021</v>
      </c>
      <c r="E358" s="9">
        <v>11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  <c r="BD358" s="9">
        <v>66.678730000000002</v>
      </c>
      <c r="BE358" s="9">
        <v>65.114599999999996</v>
      </c>
      <c r="BF358" s="9">
        <v>64.267250000000004</v>
      </c>
      <c r="BG358" s="9">
        <v>63.05997</v>
      </c>
      <c r="BH358" s="9">
        <v>62.167029999999997</v>
      </c>
      <c r="BI358" s="9">
        <v>61.142440000000001</v>
      </c>
      <c r="BJ358" s="9">
        <v>60.746200000000002</v>
      </c>
      <c r="BK358" s="9">
        <v>60.816670000000002</v>
      </c>
      <c r="BL358" s="9">
        <v>62.925930000000001</v>
      </c>
      <c r="BM358" s="9">
        <v>67.753110000000007</v>
      </c>
      <c r="BN358" s="9">
        <v>73.809929999999994</v>
      </c>
      <c r="BO358" s="9">
        <v>78.876670000000004</v>
      </c>
      <c r="BP358" s="9">
        <v>82.212860000000006</v>
      </c>
      <c r="BQ358" s="9">
        <v>84.065089999999998</v>
      </c>
      <c r="BR358" s="9">
        <v>85.253320000000002</v>
      </c>
      <c r="BS358" s="9">
        <v>85.358760000000004</v>
      </c>
      <c r="BT358" s="9">
        <v>84.208669999999998</v>
      </c>
      <c r="BU358" s="9">
        <v>81.843350000000001</v>
      </c>
      <c r="BV358" s="9">
        <v>78.739980000000003</v>
      </c>
      <c r="BW358" s="9">
        <v>75.555629999999994</v>
      </c>
      <c r="BX358" s="9">
        <v>73.042379999999994</v>
      </c>
      <c r="BY358" s="9">
        <v>70.882930000000002</v>
      </c>
      <c r="BZ358" s="9">
        <v>68.886340000000004</v>
      </c>
      <c r="CA358" s="9">
        <v>67.550280000000001</v>
      </c>
      <c r="CB358" s="9">
        <v>0</v>
      </c>
      <c r="CC358" s="9">
        <v>0</v>
      </c>
      <c r="CD358" s="9">
        <v>0</v>
      </c>
      <c r="CE358" s="9">
        <v>0</v>
      </c>
      <c r="CF358" s="9">
        <v>0</v>
      </c>
      <c r="CG358" s="9">
        <v>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v>0</v>
      </c>
      <c r="CN358" s="9">
        <v>0</v>
      </c>
      <c r="CO358" s="9">
        <v>0</v>
      </c>
      <c r="CP358" s="9">
        <v>0</v>
      </c>
      <c r="CQ358" s="9">
        <v>0</v>
      </c>
      <c r="CR358" s="9">
        <v>0</v>
      </c>
      <c r="CS358" s="9">
        <v>0</v>
      </c>
      <c r="CT358" s="9">
        <v>0</v>
      </c>
      <c r="CU358" s="9">
        <v>0</v>
      </c>
      <c r="CV358" s="9">
        <v>0</v>
      </c>
      <c r="CW358" s="9">
        <v>0</v>
      </c>
      <c r="CX358" s="9">
        <v>0</v>
      </c>
      <c r="CY358" s="9">
        <v>0</v>
      </c>
      <c r="CZ358" s="9">
        <v>0</v>
      </c>
    </row>
    <row r="359" spans="1:104" x14ac:dyDescent="0.25">
      <c r="A359" s="9" t="s">
        <v>22</v>
      </c>
      <c r="B359" s="9" t="s">
        <v>151</v>
      </c>
      <c r="C359" s="9" t="s">
        <v>150</v>
      </c>
      <c r="D359" s="9">
        <v>2021</v>
      </c>
      <c r="E359" s="9">
        <v>12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  <c r="BD359" s="9">
        <v>43.858759999999997</v>
      </c>
      <c r="BE359" s="9">
        <v>43.092109999999998</v>
      </c>
      <c r="BF359" s="9">
        <v>42.730119999999999</v>
      </c>
      <c r="BG359" s="9">
        <v>42.633499999999998</v>
      </c>
      <c r="BH359" s="9">
        <v>42.556370000000001</v>
      </c>
      <c r="BI359" s="9">
        <v>42.31841</v>
      </c>
      <c r="BJ359" s="9">
        <v>42.541449999999998</v>
      </c>
      <c r="BK359" s="9">
        <v>42.481099999999998</v>
      </c>
      <c r="BL359" s="9">
        <v>43.008270000000003</v>
      </c>
      <c r="BM359" s="9">
        <v>44.584620000000001</v>
      </c>
      <c r="BN359" s="9">
        <v>46.3371</v>
      </c>
      <c r="BO359" s="9">
        <v>48.426909999999999</v>
      </c>
      <c r="BP359" s="9">
        <v>49.826560000000001</v>
      </c>
      <c r="BQ359" s="9">
        <v>50.374200000000002</v>
      </c>
      <c r="BR359" s="9">
        <v>50.622450000000001</v>
      </c>
      <c r="BS359" s="9">
        <v>50.691609999999997</v>
      </c>
      <c r="BT359" s="9">
        <v>50.421559999999999</v>
      </c>
      <c r="BU359" s="9">
        <v>49.445219999999999</v>
      </c>
      <c r="BV359" s="9">
        <v>48.260590000000001</v>
      </c>
      <c r="BW359" s="9">
        <v>47.048340000000003</v>
      </c>
      <c r="BX359" s="9">
        <v>45.882449999999999</v>
      </c>
      <c r="BY359" s="9">
        <v>45.134889999999999</v>
      </c>
      <c r="BZ359" s="9">
        <v>44.577869999999997</v>
      </c>
      <c r="CA359" s="9">
        <v>43.7483</v>
      </c>
      <c r="CB359" s="9">
        <v>0</v>
      </c>
      <c r="CC359" s="9">
        <v>0</v>
      </c>
      <c r="CD359" s="9">
        <v>0</v>
      </c>
      <c r="CE359" s="9">
        <v>0</v>
      </c>
      <c r="CF359" s="9">
        <v>0</v>
      </c>
      <c r="CG359" s="9">
        <v>0</v>
      </c>
      <c r="CH359" s="9">
        <v>0</v>
      </c>
      <c r="CI359" s="9">
        <v>0</v>
      </c>
      <c r="CJ359" s="9">
        <v>0</v>
      </c>
      <c r="CK359" s="9">
        <v>0</v>
      </c>
      <c r="CL359" s="9">
        <v>0</v>
      </c>
      <c r="CM359" s="9">
        <v>0</v>
      </c>
      <c r="CN359" s="9">
        <v>0</v>
      </c>
      <c r="CO359" s="9">
        <v>0</v>
      </c>
      <c r="CP359" s="9">
        <v>0</v>
      </c>
      <c r="CQ359" s="9">
        <v>0</v>
      </c>
      <c r="CR359" s="9">
        <v>0</v>
      </c>
      <c r="CS359" s="9">
        <v>0</v>
      </c>
      <c r="CT359" s="9">
        <v>0</v>
      </c>
      <c r="CU359" s="9">
        <v>0</v>
      </c>
      <c r="CV359" s="9">
        <v>0</v>
      </c>
      <c r="CW359" s="9">
        <v>0</v>
      </c>
      <c r="CX359" s="9">
        <v>0</v>
      </c>
      <c r="CY359" s="9">
        <v>0</v>
      </c>
      <c r="CZ359" s="9">
        <v>0</v>
      </c>
    </row>
    <row r="360" spans="1:104" x14ac:dyDescent="0.25">
      <c r="A360" s="9" t="s">
        <v>22</v>
      </c>
      <c r="B360" s="9" t="s">
        <v>151</v>
      </c>
      <c r="C360" s="9" t="s">
        <v>150</v>
      </c>
      <c r="D360" s="9">
        <v>2022</v>
      </c>
      <c r="E360" s="9">
        <v>1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  <c r="BD360" s="9">
        <v>43.712299999999999</v>
      </c>
      <c r="BE360" s="9">
        <v>42.857399999999998</v>
      </c>
      <c r="BF360" s="9">
        <v>42.085459999999998</v>
      </c>
      <c r="BG360" s="9">
        <v>41.487760000000002</v>
      </c>
      <c r="BH360" s="9">
        <v>41.349310000000003</v>
      </c>
      <c r="BI360" s="9">
        <v>40.970010000000002</v>
      </c>
      <c r="BJ360" s="9">
        <v>40.547899999999998</v>
      </c>
      <c r="BK360" s="9">
        <v>40.327330000000003</v>
      </c>
      <c r="BL360" s="9">
        <v>40.698050000000002</v>
      </c>
      <c r="BM360" s="9">
        <v>42.703319999999998</v>
      </c>
      <c r="BN360" s="9">
        <v>45.270380000000003</v>
      </c>
      <c r="BO360" s="9">
        <v>47.564830000000001</v>
      </c>
      <c r="BP360" s="9">
        <v>49.547449999999998</v>
      </c>
      <c r="BQ360" s="9">
        <v>50.443049999999999</v>
      </c>
      <c r="BR360" s="9">
        <v>50.966479999999997</v>
      </c>
      <c r="BS360" s="9">
        <v>50.907760000000003</v>
      </c>
      <c r="BT360" s="9">
        <v>50.066330000000001</v>
      </c>
      <c r="BU360" s="9">
        <v>48.836019999999998</v>
      </c>
      <c r="BV360" s="9">
        <v>46.759540000000001</v>
      </c>
      <c r="BW360" s="9">
        <v>45.240810000000003</v>
      </c>
      <c r="BX360" s="9">
        <v>44.148710000000001</v>
      </c>
      <c r="BY360" s="9">
        <v>43.327379999999998</v>
      </c>
      <c r="BZ360" s="9">
        <v>42.580959999999997</v>
      </c>
      <c r="CA360" s="9">
        <v>41.876910000000002</v>
      </c>
      <c r="CB360" s="9">
        <v>0</v>
      </c>
      <c r="CC360" s="9">
        <v>0</v>
      </c>
      <c r="CD360" s="9">
        <v>0</v>
      </c>
      <c r="CE360" s="9">
        <v>0</v>
      </c>
      <c r="CF360" s="9">
        <v>0</v>
      </c>
      <c r="CG360" s="9">
        <v>0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v>0</v>
      </c>
      <c r="CN360" s="9">
        <v>0</v>
      </c>
      <c r="CO360" s="9">
        <v>0</v>
      </c>
      <c r="CP360" s="9">
        <v>0</v>
      </c>
      <c r="CQ360" s="9">
        <v>0</v>
      </c>
      <c r="CR360" s="9">
        <v>0</v>
      </c>
      <c r="CS360" s="9">
        <v>0</v>
      </c>
      <c r="CT360" s="9">
        <v>0</v>
      </c>
      <c r="CU360" s="9">
        <v>0</v>
      </c>
      <c r="CV360" s="9">
        <v>0</v>
      </c>
      <c r="CW360" s="9">
        <v>0</v>
      </c>
      <c r="CX360" s="9">
        <v>0</v>
      </c>
      <c r="CY360" s="9">
        <v>0</v>
      </c>
      <c r="CZ360" s="9">
        <v>0</v>
      </c>
    </row>
    <row r="361" spans="1:104" x14ac:dyDescent="0.25">
      <c r="A361" s="9" t="s">
        <v>22</v>
      </c>
      <c r="B361" s="9" t="s">
        <v>151</v>
      </c>
      <c r="C361" s="9" t="s">
        <v>150</v>
      </c>
      <c r="D361" s="9">
        <v>2022</v>
      </c>
      <c r="E361" s="9">
        <v>2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0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  <c r="BD361" s="9">
        <v>50.34113</v>
      </c>
      <c r="BE361" s="9">
        <v>49.963619999999999</v>
      </c>
      <c r="BF361" s="9">
        <v>49.40851</v>
      </c>
      <c r="BG361" s="9">
        <v>48.936439999999997</v>
      </c>
      <c r="BH361" s="9">
        <v>48.609580000000001</v>
      </c>
      <c r="BI361" s="9">
        <v>47.905290000000001</v>
      </c>
      <c r="BJ361" s="9">
        <v>46.890169999999998</v>
      </c>
      <c r="BK361" s="9">
        <v>47.216549999999998</v>
      </c>
      <c r="BL361" s="9">
        <v>48.096699999999998</v>
      </c>
      <c r="BM361" s="9">
        <v>50.167099999999998</v>
      </c>
      <c r="BN361" s="9">
        <v>52.524000000000001</v>
      </c>
      <c r="BO361" s="9">
        <v>54.015540000000001</v>
      </c>
      <c r="BP361" s="9">
        <v>55.42503</v>
      </c>
      <c r="BQ361" s="9">
        <v>56.82987</v>
      </c>
      <c r="BR361" s="9">
        <v>57.945689999999999</v>
      </c>
      <c r="BS361" s="9">
        <v>58.322009999999999</v>
      </c>
      <c r="BT361" s="9">
        <v>57.67792</v>
      </c>
      <c r="BU361" s="9">
        <v>57.063560000000003</v>
      </c>
      <c r="BV361" s="9">
        <v>55.402320000000003</v>
      </c>
      <c r="BW361" s="9">
        <v>53.57056</v>
      </c>
      <c r="BX361" s="9">
        <v>52.090940000000003</v>
      </c>
      <c r="BY361" s="9">
        <v>50.656700000000001</v>
      </c>
      <c r="BZ361" s="9">
        <v>49.781350000000003</v>
      </c>
      <c r="CA361" s="9">
        <v>48.820790000000002</v>
      </c>
      <c r="CB361" s="9">
        <v>0</v>
      </c>
      <c r="CC361" s="9">
        <v>0</v>
      </c>
      <c r="CD361" s="9">
        <v>0</v>
      </c>
      <c r="CE361" s="9">
        <v>0</v>
      </c>
      <c r="CF361" s="9">
        <v>0</v>
      </c>
      <c r="CG361" s="9">
        <v>0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v>0</v>
      </c>
      <c r="CN361" s="9">
        <v>0</v>
      </c>
      <c r="CO361" s="9">
        <v>0</v>
      </c>
      <c r="CP361" s="9">
        <v>0</v>
      </c>
      <c r="CQ361" s="9">
        <v>0</v>
      </c>
      <c r="CR361" s="9">
        <v>0</v>
      </c>
      <c r="CS361" s="9">
        <v>0</v>
      </c>
      <c r="CT361" s="9">
        <v>0</v>
      </c>
      <c r="CU361" s="9">
        <v>0</v>
      </c>
      <c r="CV361" s="9">
        <v>0</v>
      </c>
      <c r="CW361" s="9">
        <v>0</v>
      </c>
      <c r="CX361" s="9">
        <v>0</v>
      </c>
      <c r="CY361" s="9">
        <v>0</v>
      </c>
      <c r="CZ361" s="9">
        <v>0</v>
      </c>
    </row>
    <row r="362" spans="1:104" x14ac:dyDescent="0.25">
      <c r="A362" s="9" t="s">
        <v>22</v>
      </c>
      <c r="B362" s="9" t="s">
        <v>151</v>
      </c>
      <c r="C362" s="9" t="s">
        <v>150</v>
      </c>
      <c r="D362" s="9">
        <v>2022</v>
      </c>
      <c r="E362" s="9">
        <v>3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  <c r="BD362" s="9">
        <v>59.24709</v>
      </c>
      <c r="BE362" s="9">
        <v>57.396509999999999</v>
      </c>
      <c r="BF362" s="9">
        <v>56.219769999999997</v>
      </c>
      <c r="BG362" s="9">
        <v>55.516599999999997</v>
      </c>
      <c r="BH362" s="9">
        <v>54.638269999999999</v>
      </c>
      <c r="BI362" s="9">
        <v>53.924599999999998</v>
      </c>
      <c r="BJ362" s="9">
        <v>53.342289999999998</v>
      </c>
      <c r="BK362" s="9">
        <v>53.198590000000003</v>
      </c>
      <c r="BL362" s="9">
        <v>54.295310000000001</v>
      </c>
      <c r="BM362" s="9">
        <v>58.179580000000001</v>
      </c>
      <c r="BN362" s="9">
        <v>63.060180000000003</v>
      </c>
      <c r="BO362" s="9">
        <v>67.642359999999996</v>
      </c>
      <c r="BP362" s="9">
        <v>71.221950000000007</v>
      </c>
      <c r="BQ362" s="9">
        <v>73.359880000000004</v>
      </c>
      <c r="BR362" s="9">
        <v>74.687709999999996</v>
      </c>
      <c r="BS362" s="9">
        <v>75.516999999999996</v>
      </c>
      <c r="BT362" s="9">
        <v>75.561909999999997</v>
      </c>
      <c r="BU362" s="9">
        <v>74.667879999999997</v>
      </c>
      <c r="BV362" s="9">
        <v>73.241240000000005</v>
      </c>
      <c r="BW362" s="9">
        <v>70.856579999999994</v>
      </c>
      <c r="BX362" s="9">
        <v>67.667630000000003</v>
      </c>
      <c r="BY362" s="9">
        <v>64.844989999999996</v>
      </c>
      <c r="BZ362" s="9">
        <v>62.453949999999999</v>
      </c>
      <c r="CA362" s="9">
        <v>60.345460000000003</v>
      </c>
      <c r="CB362" s="9">
        <v>0</v>
      </c>
      <c r="CC362" s="9">
        <v>0</v>
      </c>
      <c r="CD362" s="9">
        <v>0</v>
      </c>
      <c r="CE362" s="9">
        <v>0</v>
      </c>
      <c r="CF362" s="9">
        <v>0</v>
      </c>
      <c r="CG362" s="9">
        <v>0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v>0</v>
      </c>
      <c r="CN362" s="9">
        <v>0</v>
      </c>
      <c r="CO362" s="9">
        <v>0</v>
      </c>
      <c r="CP362" s="9">
        <v>0</v>
      </c>
      <c r="CQ362" s="9">
        <v>0</v>
      </c>
      <c r="CR362" s="9">
        <v>0</v>
      </c>
      <c r="CS362" s="9">
        <v>0</v>
      </c>
      <c r="CT362" s="9">
        <v>0</v>
      </c>
      <c r="CU362" s="9">
        <v>0</v>
      </c>
      <c r="CV362" s="9">
        <v>0</v>
      </c>
      <c r="CW362" s="9">
        <v>0</v>
      </c>
      <c r="CX362" s="9">
        <v>0</v>
      </c>
      <c r="CY362" s="9">
        <v>0</v>
      </c>
      <c r="CZ362" s="9">
        <v>0</v>
      </c>
    </row>
    <row r="363" spans="1:104" x14ac:dyDescent="0.25">
      <c r="A363" s="9" t="s">
        <v>22</v>
      </c>
      <c r="B363" s="9" t="s">
        <v>151</v>
      </c>
      <c r="C363" s="9" t="s">
        <v>150</v>
      </c>
      <c r="D363" s="9">
        <v>2022</v>
      </c>
      <c r="E363" s="9">
        <v>4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0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0</v>
      </c>
      <c r="BC363" s="9">
        <v>0</v>
      </c>
      <c r="BD363" s="9">
        <v>70.333309999999997</v>
      </c>
      <c r="BE363" s="9">
        <v>68.623360000000005</v>
      </c>
      <c r="BF363" s="9">
        <v>66.618880000000004</v>
      </c>
      <c r="BG363" s="9">
        <v>64.964299999999994</v>
      </c>
      <c r="BH363" s="9">
        <v>63.797080000000001</v>
      </c>
      <c r="BI363" s="9">
        <v>62.708260000000003</v>
      </c>
      <c r="BJ363" s="9">
        <v>61.95185</v>
      </c>
      <c r="BK363" s="9">
        <v>61.966639999999998</v>
      </c>
      <c r="BL363" s="9">
        <v>65.107690000000005</v>
      </c>
      <c r="BM363" s="9">
        <v>70.878050000000002</v>
      </c>
      <c r="BN363" s="9">
        <v>76.855770000000007</v>
      </c>
      <c r="BO363" s="9">
        <v>82.174310000000006</v>
      </c>
      <c r="BP363" s="9">
        <v>85.937920000000005</v>
      </c>
      <c r="BQ363" s="9">
        <v>88.137069999999994</v>
      </c>
      <c r="BR363" s="9">
        <v>89.344099999999997</v>
      </c>
      <c r="BS363" s="9">
        <v>90.14282</v>
      </c>
      <c r="BT363" s="9">
        <v>90.266260000000003</v>
      </c>
      <c r="BU363" s="9">
        <v>89.670580000000001</v>
      </c>
      <c r="BV363" s="9">
        <v>88.142110000000002</v>
      </c>
      <c r="BW363" s="9">
        <v>84.934269999999998</v>
      </c>
      <c r="BX363" s="9">
        <v>80.390240000000006</v>
      </c>
      <c r="BY363" s="9">
        <v>76.580659999999995</v>
      </c>
      <c r="BZ363" s="9">
        <v>73.778940000000006</v>
      </c>
      <c r="CA363" s="9">
        <v>71.497579999999999</v>
      </c>
      <c r="CB363" s="9">
        <v>0</v>
      </c>
      <c r="CC363" s="9">
        <v>0</v>
      </c>
      <c r="CD363" s="9">
        <v>0</v>
      </c>
      <c r="CE363" s="9">
        <v>0</v>
      </c>
      <c r="CF363" s="9">
        <v>0</v>
      </c>
      <c r="CG363" s="9">
        <v>0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v>0</v>
      </c>
      <c r="CN363" s="9">
        <v>0</v>
      </c>
      <c r="CO363" s="9">
        <v>0</v>
      </c>
      <c r="CP363" s="9">
        <v>0</v>
      </c>
      <c r="CQ363" s="9">
        <v>0</v>
      </c>
      <c r="CR363" s="9">
        <v>0</v>
      </c>
      <c r="CS363" s="9">
        <v>0</v>
      </c>
      <c r="CT363" s="9">
        <v>0</v>
      </c>
      <c r="CU363" s="9">
        <v>0</v>
      </c>
      <c r="CV363" s="9">
        <v>0</v>
      </c>
      <c r="CW363" s="9">
        <v>0</v>
      </c>
      <c r="CX363" s="9">
        <v>0</v>
      </c>
      <c r="CY363" s="9">
        <v>0</v>
      </c>
      <c r="CZ363" s="9">
        <v>0</v>
      </c>
    </row>
    <row r="364" spans="1:104" x14ac:dyDescent="0.25">
      <c r="A364" s="9" t="s">
        <v>22</v>
      </c>
      <c r="B364" s="9" t="s">
        <v>151</v>
      </c>
      <c r="C364" s="9" t="s">
        <v>150</v>
      </c>
      <c r="D364" s="9">
        <v>2022</v>
      </c>
      <c r="E364" s="9">
        <v>5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  <c r="BD364" s="9">
        <v>74.672389999999993</v>
      </c>
      <c r="BE364" s="9">
        <v>72.666730000000001</v>
      </c>
      <c r="BF364" s="9">
        <v>71.066509999999994</v>
      </c>
      <c r="BG364" s="9">
        <v>70.143129999999999</v>
      </c>
      <c r="BH364" s="9">
        <v>69.06353</v>
      </c>
      <c r="BI364" s="9">
        <v>67.791240000000002</v>
      </c>
      <c r="BJ364" s="9">
        <v>67.189049999999995</v>
      </c>
      <c r="BK364" s="9">
        <v>67.532179999999997</v>
      </c>
      <c r="BL364" s="9">
        <v>70.963970000000003</v>
      </c>
      <c r="BM364" s="9">
        <v>76.358969999999999</v>
      </c>
      <c r="BN364" s="9">
        <v>81.509190000000004</v>
      </c>
      <c r="BO364" s="9">
        <v>85.041070000000005</v>
      </c>
      <c r="BP364" s="9">
        <v>88.262950000000004</v>
      </c>
      <c r="BQ364" s="9">
        <v>90.727500000000006</v>
      </c>
      <c r="BR364" s="9">
        <v>92.204490000000007</v>
      </c>
      <c r="BS364" s="9">
        <v>92.818830000000005</v>
      </c>
      <c r="BT364" s="9">
        <v>92.623490000000004</v>
      </c>
      <c r="BU364" s="9">
        <v>91.765550000000005</v>
      </c>
      <c r="BV364" s="9">
        <v>90.526200000000003</v>
      </c>
      <c r="BW364" s="9">
        <v>88.111750000000001</v>
      </c>
      <c r="BX364" s="9">
        <v>84.377700000000004</v>
      </c>
      <c r="BY364" s="9">
        <v>80.231700000000004</v>
      </c>
      <c r="BZ364" s="9">
        <v>77.637150000000005</v>
      </c>
      <c r="CA364" s="9">
        <v>75.054000000000002</v>
      </c>
      <c r="CB364" s="9">
        <v>0</v>
      </c>
      <c r="CC364" s="9">
        <v>0</v>
      </c>
      <c r="CD364" s="9">
        <v>0</v>
      </c>
      <c r="CE364" s="9">
        <v>0</v>
      </c>
      <c r="CF364" s="9">
        <v>0</v>
      </c>
      <c r="CG364" s="9">
        <v>0</v>
      </c>
      <c r="CH364" s="9">
        <v>0</v>
      </c>
      <c r="CI364" s="9">
        <v>0</v>
      </c>
      <c r="CJ364" s="9">
        <v>0</v>
      </c>
      <c r="CK364" s="9">
        <v>0</v>
      </c>
      <c r="CL364" s="9">
        <v>0</v>
      </c>
      <c r="CM364" s="9">
        <v>0</v>
      </c>
      <c r="CN364" s="9">
        <v>0</v>
      </c>
      <c r="CO364" s="9">
        <v>0</v>
      </c>
      <c r="CP364" s="9">
        <v>0</v>
      </c>
      <c r="CQ364" s="9">
        <v>0</v>
      </c>
      <c r="CR364" s="9">
        <v>0</v>
      </c>
      <c r="CS364" s="9">
        <v>0</v>
      </c>
      <c r="CT364" s="9">
        <v>0</v>
      </c>
      <c r="CU364" s="9">
        <v>0</v>
      </c>
      <c r="CV364" s="9">
        <v>0</v>
      </c>
      <c r="CW364" s="9">
        <v>0</v>
      </c>
      <c r="CX364" s="9">
        <v>0</v>
      </c>
      <c r="CY364" s="9">
        <v>0</v>
      </c>
      <c r="CZ364" s="9">
        <v>0</v>
      </c>
    </row>
    <row r="365" spans="1:104" x14ac:dyDescent="0.25">
      <c r="A365" s="9" t="s">
        <v>22</v>
      </c>
      <c r="B365" s="9" t="s">
        <v>151</v>
      </c>
      <c r="C365" s="9" t="s">
        <v>150</v>
      </c>
      <c r="D365" s="9">
        <v>2022</v>
      </c>
      <c r="E365" s="9">
        <v>6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  <c r="BD365" s="9">
        <v>73.730770000000007</v>
      </c>
      <c r="BE365" s="9">
        <v>72.223420000000004</v>
      </c>
      <c r="BF365" s="9">
        <v>71.143299999999996</v>
      </c>
      <c r="BG365" s="9">
        <v>70.05932</v>
      </c>
      <c r="BH365" s="9">
        <v>68.763450000000006</v>
      </c>
      <c r="BI365" s="9">
        <v>67.429829999999995</v>
      </c>
      <c r="BJ365" s="9">
        <v>66.765379999999993</v>
      </c>
      <c r="BK365" s="9">
        <v>67.666499999999999</v>
      </c>
      <c r="BL365" s="9">
        <v>71.212289999999996</v>
      </c>
      <c r="BM365" s="9">
        <v>76.184640000000002</v>
      </c>
      <c r="BN365" s="9">
        <v>81.285020000000003</v>
      </c>
      <c r="BO365" s="9">
        <v>85.590760000000003</v>
      </c>
      <c r="BP365" s="9">
        <v>88.722110000000001</v>
      </c>
      <c r="BQ365" s="9">
        <v>91.037660000000002</v>
      </c>
      <c r="BR365" s="9">
        <v>92.749560000000002</v>
      </c>
      <c r="BS365" s="9">
        <v>93.577439999999996</v>
      </c>
      <c r="BT365" s="9">
        <v>93.981499999999997</v>
      </c>
      <c r="BU365" s="9">
        <v>93.176159999999996</v>
      </c>
      <c r="BV365" s="9">
        <v>92.195670000000007</v>
      </c>
      <c r="BW365" s="9">
        <v>89.602260000000001</v>
      </c>
      <c r="BX365" s="9">
        <v>86.022390000000001</v>
      </c>
      <c r="BY365" s="9">
        <v>82.058520000000001</v>
      </c>
      <c r="BZ365" s="9">
        <v>79.377120000000005</v>
      </c>
      <c r="CA365" s="9">
        <v>77.478949999999998</v>
      </c>
      <c r="CB365" s="9">
        <v>0</v>
      </c>
      <c r="CC365" s="9">
        <v>0</v>
      </c>
      <c r="CD365" s="9">
        <v>0</v>
      </c>
      <c r="CE365" s="9">
        <v>0</v>
      </c>
      <c r="CF365" s="9">
        <v>0</v>
      </c>
      <c r="CG365" s="9">
        <v>0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v>0</v>
      </c>
      <c r="CN365" s="9">
        <v>0</v>
      </c>
      <c r="CO365" s="9">
        <v>0</v>
      </c>
      <c r="CP365" s="9">
        <v>0</v>
      </c>
      <c r="CQ365" s="9">
        <v>0</v>
      </c>
      <c r="CR365" s="9">
        <v>0</v>
      </c>
      <c r="CS365" s="9">
        <v>0</v>
      </c>
      <c r="CT365" s="9">
        <v>0</v>
      </c>
      <c r="CU365" s="9">
        <v>0</v>
      </c>
      <c r="CV365" s="9">
        <v>0</v>
      </c>
      <c r="CW365" s="9">
        <v>0</v>
      </c>
      <c r="CX365" s="9">
        <v>0</v>
      </c>
      <c r="CY365" s="9">
        <v>0</v>
      </c>
      <c r="CZ365" s="9">
        <v>0</v>
      </c>
    </row>
    <row r="366" spans="1:104" x14ac:dyDescent="0.25">
      <c r="A366" s="9" t="s">
        <v>22</v>
      </c>
      <c r="B366" s="9" t="s">
        <v>151</v>
      </c>
      <c r="C366" s="9" t="s">
        <v>150</v>
      </c>
      <c r="D366" s="9">
        <v>2022</v>
      </c>
      <c r="E366" s="9">
        <v>7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  <c r="BD366" s="9">
        <v>78.702550000000002</v>
      </c>
      <c r="BE366" s="9">
        <v>77.396780000000007</v>
      </c>
      <c r="BF366" s="9">
        <v>76.134820000000005</v>
      </c>
      <c r="BG366" s="9">
        <v>74.707599999999999</v>
      </c>
      <c r="BH366" s="9">
        <v>73.68974</v>
      </c>
      <c r="BI366" s="9">
        <v>72.727450000000005</v>
      </c>
      <c r="BJ366" s="9">
        <v>71.983969999999999</v>
      </c>
      <c r="BK366" s="9">
        <v>72.316299999999998</v>
      </c>
      <c r="BL366" s="9">
        <v>75.202579999999998</v>
      </c>
      <c r="BM366" s="9">
        <v>79.985919999999993</v>
      </c>
      <c r="BN366" s="9">
        <v>84.923159999999996</v>
      </c>
      <c r="BO366" s="9">
        <v>88.998639999999995</v>
      </c>
      <c r="BP366" s="9">
        <v>91.51925</v>
      </c>
      <c r="BQ366" s="9">
        <v>92.877840000000006</v>
      </c>
      <c r="BR366" s="9">
        <v>94.319109999999995</v>
      </c>
      <c r="BS366" s="9">
        <v>94.746070000000003</v>
      </c>
      <c r="BT366" s="9">
        <v>94.730029999999999</v>
      </c>
      <c r="BU366" s="9">
        <v>94.321330000000003</v>
      </c>
      <c r="BV366" s="9">
        <v>93.169539999999998</v>
      </c>
      <c r="BW366" s="9">
        <v>91.060670000000002</v>
      </c>
      <c r="BX366" s="9">
        <v>87.548259999999999</v>
      </c>
      <c r="BY366" s="9">
        <v>83.941909999999993</v>
      </c>
      <c r="BZ366" s="9">
        <v>81.467410000000001</v>
      </c>
      <c r="CA366" s="9">
        <v>79.85557</v>
      </c>
      <c r="CB366" s="9">
        <v>0</v>
      </c>
      <c r="CC366" s="9">
        <v>0</v>
      </c>
      <c r="CD366" s="9">
        <v>0</v>
      </c>
      <c r="CE366" s="9">
        <v>0</v>
      </c>
      <c r="CF366" s="9">
        <v>0</v>
      </c>
      <c r="CG366" s="9">
        <v>0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v>0</v>
      </c>
      <c r="CN366" s="9">
        <v>0</v>
      </c>
      <c r="CO366" s="9">
        <v>0</v>
      </c>
      <c r="CP366" s="9">
        <v>0</v>
      </c>
      <c r="CQ366" s="9">
        <v>0</v>
      </c>
      <c r="CR366" s="9">
        <v>0</v>
      </c>
      <c r="CS366" s="9">
        <v>0</v>
      </c>
      <c r="CT366" s="9">
        <v>0</v>
      </c>
      <c r="CU366" s="9">
        <v>0</v>
      </c>
      <c r="CV366" s="9">
        <v>0</v>
      </c>
      <c r="CW366" s="9">
        <v>0</v>
      </c>
      <c r="CX366" s="9">
        <v>0</v>
      </c>
      <c r="CY366" s="9">
        <v>0</v>
      </c>
      <c r="CZ366" s="9">
        <v>0</v>
      </c>
    </row>
    <row r="367" spans="1:104" x14ac:dyDescent="0.25">
      <c r="A367" s="9" t="s">
        <v>22</v>
      </c>
      <c r="B367" s="9" t="s">
        <v>151</v>
      </c>
      <c r="C367" s="9" t="s">
        <v>150</v>
      </c>
      <c r="D367" s="9">
        <v>2022</v>
      </c>
      <c r="E367" s="9">
        <v>8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0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  <c r="BD367" s="9">
        <v>78.151949999999999</v>
      </c>
      <c r="BE367" s="9">
        <v>77.15258</v>
      </c>
      <c r="BF367" s="9">
        <v>76.014399999999995</v>
      </c>
      <c r="BG367" s="9">
        <v>75.14528</v>
      </c>
      <c r="BH367" s="9">
        <v>74.130970000000005</v>
      </c>
      <c r="BI367" s="9">
        <v>73.528139999999993</v>
      </c>
      <c r="BJ367" s="9">
        <v>73.065020000000004</v>
      </c>
      <c r="BK367" s="9">
        <v>73.228319999999997</v>
      </c>
      <c r="BL367" s="9">
        <v>75.793859999999995</v>
      </c>
      <c r="BM367" s="9">
        <v>80.617249999999999</v>
      </c>
      <c r="BN367" s="9">
        <v>85.342330000000004</v>
      </c>
      <c r="BO367" s="9">
        <v>89.837999999999994</v>
      </c>
      <c r="BP367" s="9">
        <v>93.198729999999998</v>
      </c>
      <c r="BQ367" s="9">
        <v>95.424409999999995</v>
      </c>
      <c r="BR367" s="9">
        <v>96.717410000000001</v>
      </c>
      <c r="BS367" s="9">
        <v>97.886600000000001</v>
      </c>
      <c r="BT367" s="9">
        <v>98.309820000000002</v>
      </c>
      <c r="BU367" s="9">
        <v>97.786429999999996</v>
      </c>
      <c r="BV367" s="9">
        <v>97.166880000000006</v>
      </c>
      <c r="BW367" s="9">
        <v>94.705250000000007</v>
      </c>
      <c r="BX367" s="9">
        <v>90.762730000000005</v>
      </c>
      <c r="BY367" s="9">
        <v>87.299710000000005</v>
      </c>
      <c r="BZ367" s="9">
        <v>84.684039999999996</v>
      </c>
      <c r="CA367" s="9">
        <v>82.514080000000007</v>
      </c>
      <c r="CB367" s="9">
        <v>0</v>
      </c>
      <c r="CC367" s="9">
        <v>0</v>
      </c>
      <c r="CD367" s="9">
        <v>0</v>
      </c>
      <c r="CE367" s="9">
        <v>0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v>0</v>
      </c>
      <c r="CN367" s="9">
        <v>0</v>
      </c>
      <c r="CO367" s="9">
        <v>0</v>
      </c>
      <c r="CP367" s="9">
        <v>0</v>
      </c>
      <c r="CQ367" s="9">
        <v>0</v>
      </c>
      <c r="CR367" s="9">
        <v>0</v>
      </c>
      <c r="CS367" s="9">
        <v>0</v>
      </c>
      <c r="CT367" s="9">
        <v>0</v>
      </c>
      <c r="CU367" s="9">
        <v>0</v>
      </c>
      <c r="CV367" s="9">
        <v>0</v>
      </c>
      <c r="CW367" s="9">
        <v>0</v>
      </c>
      <c r="CX367" s="9">
        <v>0</v>
      </c>
      <c r="CY367" s="9">
        <v>0</v>
      </c>
      <c r="CZ367" s="9">
        <v>0</v>
      </c>
    </row>
    <row r="368" spans="1:104" x14ac:dyDescent="0.25">
      <c r="A368" s="9" t="s">
        <v>22</v>
      </c>
      <c r="B368" s="9" t="s">
        <v>151</v>
      </c>
      <c r="C368" s="9" t="s">
        <v>150</v>
      </c>
      <c r="D368" s="9">
        <v>2022</v>
      </c>
      <c r="E368" s="9">
        <v>9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0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  <c r="BD368" s="9">
        <v>78.98218</v>
      </c>
      <c r="BE368" s="9">
        <v>77.836929999999995</v>
      </c>
      <c r="BF368" s="9">
        <v>76.641459999999995</v>
      </c>
      <c r="BG368" s="9">
        <v>75.822220000000002</v>
      </c>
      <c r="BH368" s="9">
        <v>74.850459999999998</v>
      </c>
      <c r="BI368" s="9">
        <v>74.157619999999994</v>
      </c>
      <c r="BJ368" s="9">
        <v>73.585819999999998</v>
      </c>
      <c r="BK368" s="9">
        <v>73.230599999999995</v>
      </c>
      <c r="BL368" s="9">
        <v>75.132040000000003</v>
      </c>
      <c r="BM368" s="9">
        <v>79.312830000000005</v>
      </c>
      <c r="BN368" s="9">
        <v>84.037710000000004</v>
      </c>
      <c r="BO368" s="9">
        <v>88.540220000000005</v>
      </c>
      <c r="BP368" s="9">
        <v>91.939030000000002</v>
      </c>
      <c r="BQ368" s="9">
        <v>94.131050000000002</v>
      </c>
      <c r="BR368" s="9">
        <v>95.234179999999995</v>
      </c>
      <c r="BS368" s="9">
        <v>95.825789999999998</v>
      </c>
      <c r="BT368" s="9">
        <v>95.798910000000006</v>
      </c>
      <c r="BU368" s="9">
        <v>94.832120000000003</v>
      </c>
      <c r="BV368" s="9">
        <v>93.337599999999995</v>
      </c>
      <c r="BW368" s="9">
        <v>90.392809999999997</v>
      </c>
      <c r="BX368" s="9">
        <v>86.463660000000004</v>
      </c>
      <c r="BY368" s="9">
        <v>83.23545</v>
      </c>
      <c r="BZ368" s="9">
        <v>80.726330000000004</v>
      </c>
      <c r="CA368" s="9">
        <v>78.730609999999999</v>
      </c>
      <c r="CB368" s="9">
        <v>0</v>
      </c>
      <c r="CC368" s="9">
        <v>0</v>
      </c>
      <c r="CD368" s="9">
        <v>0</v>
      </c>
      <c r="CE368" s="9">
        <v>0</v>
      </c>
      <c r="CF368" s="9">
        <v>0</v>
      </c>
      <c r="CG368" s="9">
        <v>0</v>
      </c>
      <c r="CH368" s="9">
        <v>0</v>
      </c>
      <c r="CI368" s="9">
        <v>0</v>
      </c>
      <c r="CJ368" s="9">
        <v>0</v>
      </c>
      <c r="CK368" s="9">
        <v>0</v>
      </c>
      <c r="CL368" s="9">
        <v>0</v>
      </c>
      <c r="CM368" s="9">
        <v>0</v>
      </c>
      <c r="CN368" s="9">
        <v>0</v>
      </c>
      <c r="CO368" s="9">
        <v>0</v>
      </c>
      <c r="CP368" s="9">
        <v>0</v>
      </c>
      <c r="CQ368" s="9">
        <v>0</v>
      </c>
      <c r="CR368" s="9">
        <v>0</v>
      </c>
      <c r="CS368" s="9">
        <v>0</v>
      </c>
      <c r="CT368" s="9">
        <v>0</v>
      </c>
      <c r="CU368" s="9">
        <v>0</v>
      </c>
      <c r="CV368" s="9">
        <v>0</v>
      </c>
      <c r="CW368" s="9">
        <v>0</v>
      </c>
      <c r="CX368" s="9">
        <v>0</v>
      </c>
      <c r="CY368" s="9">
        <v>0</v>
      </c>
      <c r="CZ368" s="9">
        <v>0</v>
      </c>
    </row>
    <row r="369" spans="1:104" x14ac:dyDescent="0.25">
      <c r="A369" s="9" t="s">
        <v>22</v>
      </c>
      <c r="B369" s="9" t="s">
        <v>151</v>
      </c>
      <c r="C369" s="9" t="s">
        <v>150</v>
      </c>
      <c r="D369" s="9">
        <v>2022</v>
      </c>
      <c r="E369" s="9">
        <v>10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  <c r="BD369" s="9">
        <v>73.478290000000001</v>
      </c>
      <c r="BE369" s="9">
        <v>71.820790000000002</v>
      </c>
      <c r="BF369" s="9">
        <v>70.717699999999994</v>
      </c>
      <c r="BG369" s="9">
        <v>69.516499999999994</v>
      </c>
      <c r="BH369" s="9">
        <v>68.481120000000004</v>
      </c>
      <c r="BI369" s="9">
        <v>67.558459999999997</v>
      </c>
      <c r="BJ369" s="9">
        <v>67.033259999999999</v>
      </c>
      <c r="BK369" s="9">
        <v>66.573650000000001</v>
      </c>
      <c r="BL369" s="9">
        <v>67.537710000000004</v>
      </c>
      <c r="BM369" s="9">
        <v>71.687380000000005</v>
      </c>
      <c r="BN369" s="9">
        <v>77.288030000000006</v>
      </c>
      <c r="BO369" s="9">
        <v>83.015789999999996</v>
      </c>
      <c r="BP369" s="9">
        <v>87.712770000000006</v>
      </c>
      <c r="BQ369" s="9">
        <v>90.758570000000006</v>
      </c>
      <c r="BR369" s="9">
        <v>92.089389999999995</v>
      </c>
      <c r="BS369" s="9">
        <v>92.854929999999996</v>
      </c>
      <c r="BT369" s="9">
        <v>92.898290000000003</v>
      </c>
      <c r="BU369" s="9">
        <v>91.899929999999998</v>
      </c>
      <c r="BV369" s="9">
        <v>89.28716</v>
      </c>
      <c r="BW369" s="9">
        <v>85.062550000000002</v>
      </c>
      <c r="BX369" s="9">
        <v>80.968059999999994</v>
      </c>
      <c r="BY369" s="9">
        <v>78.12791</v>
      </c>
      <c r="BZ369" s="9">
        <v>75.902820000000006</v>
      </c>
      <c r="CA369" s="9">
        <v>73.892009999999999</v>
      </c>
      <c r="CB369" s="9">
        <v>0</v>
      </c>
      <c r="CC369" s="9">
        <v>0</v>
      </c>
      <c r="CD369" s="9">
        <v>0</v>
      </c>
      <c r="CE369" s="9">
        <v>0</v>
      </c>
      <c r="CF369" s="9">
        <v>0</v>
      </c>
      <c r="CG369" s="9">
        <v>0</v>
      </c>
      <c r="CH369" s="9">
        <v>0</v>
      </c>
      <c r="CI369" s="9">
        <v>0</v>
      </c>
      <c r="CJ369" s="9">
        <v>0</v>
      </c>
      <c r="CK369" s="9">
        <v>0</v>
      </c>
      <c r="CL369" s="9">
        <v>0</v>
      </c>
      <c r="CM369" s="9">
        <v>0</v>
      </c>
      <c r="CN369" s="9">
        <v>0</v>
      </c>
      <c r="CO369" s="9">
        <v>0</v>
      </c>
      <c r="CP369" s="9">
        <v>0</v>
      </c>
      <c r="CQ369" s="9">
        <v>0</v>
      </c>
      <c r="CR369" s="9">
        <v>0</v>
      </c>
      <c r="CS369" s="9">
        <v>0</v>
      </c>
      <c r="CT369" s="9">
        <v>0</v>
      </c>
      <c r="CU369" s="9">
        <v>0</v>
      </c>
      <c r="CV369" s="9">
        <v>0</v>
      </c>
      <c r="CW369" s="9">
        <v>0</v>
      </c>
      <c r="CX369" s="9">
        <v>0</v>
      </c>
      <c r="CY369" s="9">
        <v>0</v>
      </c>
      <c r="CZ369" s="9">
        <v>0</v>
      </c>
    </row>
    <row r="370" spans="1:104" x14ac:dyDescent="0.25">
      <c r="A370" s="9" t="s">
        <v>22</v>
      </c>
      <c r="B370" s="9" t="s">
        <v>151</v>
      </c>
      <c r="C370" s="9" t="s">
        <v>150</v>
      </c>
      <c r="D370" s="9">
        <v>2022</v>
      </c>
      <c r="E370" s="9">
        <v>11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  <c r="BD370" s="9">
        <v>66.678730000000002</v>
      </c>
      <c r="BE370" s="9">
        <v>65.114599999999996</v>
      </c>
      <c r="BF370" s="9">
        <v>64.267250000000004</v>
      </c>
      <c r="BG370" s="9">
        <v>63.05997</v>
      </c>
      <c r="BH370" s="9">
        <v>62.167029999999997</v>
      </c>
      <c r="BI370" s="9">
        <v>61.142440000000001</v>
      </c>
      <c r="BJ370" s="9">
        <v>60.746200000000002</v>
      </c>
      <c r="BK370" s="9">
        <v>60.816670000000002</v>
      </c>
      <c r="BL370" s="9">
        <v>62.925930000000001</v>
      </c>
      <c r="BM370" s="9">
        <v>67.753110000000007</v>
      </c>
      <c r="BN370" s="9">
        <v>73.809929999999994</v>
      </c>
      <c r="BO370" s="9">
        <v>78.876670000000004</v>
      </c>
      <c r="BP370" s="9">
        <v>82.212860000000006</v>
      </c>
      <c r="BQ370" s="9">
        <v>84.065089999999998</v>
      </c>
      <c r="BR370" s="9">
        <v>85.253320000000002</v>
      </c>
      <c r="BS370" s="9">
        <v>85.358760000000004</v>
      </c>
      <c r="BT370" s="9">
        <v>84.208669999999998</v>
      </c>
      <c r="BU370" s="9">
        <v>81.843350000000001</v>
      </c>
      <c r="BV370" s="9">
        <v>78.739980000000003</v>
      </c>
      <c r="BW370" s="9">
        <v>75.555629999999994</v>
      </c>
      <c r="BX370" s="9">
        <v>73.042379999999994</v>
      </c>
      <c r="BY370" s="9">
        <v>70.882930000000002</v>
      </c>
      <c r="BZ370" s="9">
        <v>68.886340000000004</v>
      </c>
      <c r="CA370" s="9">
        <v>67.550280000000001</v>
      </c>
      <c r="CB370" s="9">
        <v>0</v>
      </c>
      <c r="CC370" s="9">
        <v>0</v>
      </c>
      <c r="CD370" s="9">
        <v>0</v>
      </c>
      <c r="CE370" s="9">
        <v>0</v>
      </c>
      <c r="CF370" s="9">
        <v>0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v>0</v>
      </c>
      <c r="CN370" s="9">
        <v>0</v>
      </c>
      <c r="CO370" s="9">
        <v>0</v>
      </c>
      <c r="CP370" s="9">
        <v>0</v>
      </c>
      <c r="CQ370" s="9">
        <v>0</v>
      </c>
      <c r="CR370" s="9">
        <v>0</v>
      </c>
      <c r="CS370" s="9">
        <v>0</v>
      </c>
      <c r="CT370" s="9">
        <v>0</v>
      </c>
      <c r="CU370" s="9">
        <v>0</v>
      </c>
      <c r="CV370" s="9">
        <v>0</v>
      </c>
      <c r="CW370" s="9">
        <v>0</v>
      </c>
      <c r="CX370" s="9">
        <v>0</v>
      </c>
      <c r="CY370" s="9">
        <v>0</v>
      </c>
      <c r="CZ370" s="9">
        <v>0</v>
      </c>
    </row>
    <row r="371" spans="1:104" x14ac:dyDescent="0.25">
      <c r="A371" s="9" t="s">
        <v>22</v>
      </c>
      <c r="B371" s="9" t="s">
        <v>151</v>
      </c>
      <c r="C371" s="9" t="s">
        <v>150</v>
      </c>
      <c r="D371" s="9">
        <v>2022</v>
      </c>
      <c r="E371" s="9">
        <v>12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0</v>
      </c>
      <c r="AT371" s="9">
        <v>0</v>
      </c>
      <c r="AU371" s="9">
        <v>0</v>
      </c>
      <c r="AV371" s="9">
        <v>0</v>
      </c>
      <c r="AW371" s="9">
        <v>0</v>
      </c>
      <c r="AX371" s="9">
        <v>0</v>
      </c>
      <c r="AY371" s="9">
        <v>0</v>
      </c>
      <c r="AZ371" s="9">
        <v>0</v>
      </c>
      <c r="BA371" s="9">
        <v>0</v>
      </c>
      <c r="BB371" s="9">
        <v>0</v>
      </c>
      <c r="BC371" s="9">
        <v>0</v>
      </c>
      <c r="BD371" s="9">
        <v>43.858759999999997</v>
      </c>
      <c r="BE371" s="9">
        <v>43.092109999999998</v>
      </c>
      <c r="BF371" s="9">
        <v>42.730119999999999</v>
      </c>
      <c r="BG371" s="9">
        <v>42.633499999999998</v>
      </c>
      <c r="BH371" s="9">
        <v>42.556370000000001</v>
      </c>
      <c r="BI371" s="9">
        <v>42.31841</v>
      </c>
      <c r="BJ371" s="9">
        <v>42.541449999999998</v>
      </c>
      <c r="BK371" s="9">
        <v>42.481099999999998</v>
      </c>
      <c r="BL371" s="9">
        <v>43.008270000000003</v>
      </c>
      <c r="BM371" s="9">
        <v>44.584620000000001</v>
      </c>
      <c r="BN371" s="9">
        <v>46.3371</v>
      </c>
      <c r="BO371" s="9">
        <v>48.426909999999999</v>
      </c>
      <c r="BP371" s="9">
        <v>49.826560000000001</v>
      </c>
      <c r="BQ371" s="9">
        <v>50.374200000000002</v>
      </c>
      <c r="BR371" s="9">
        <v>50.622450000000001</v>
      </c>
      <c r="BS371" s="9">
        <v>50.691609999999997</v>
      </c>
      <c r="BT371" s="9">
        <v>50.421559999999999</v>
      </c>
      <c r="BU371" s="9">
        <v>49.445219999999999</v>
      </c>
      <c r="BV371" s="9">
        <v>48.260590000000001</v>
      </c>
      <c r="BW371" s="9">
        <v>47.048340000000003</v>
      </c>
      <c r="BX371" s="9">
        <v>45.882449999999999</v>
      </c>
      <c r="BY371" s="9">
        <v>45.134889999999999</v>
      </c>
      <c r="BZ371" s="9">
        <v>44.577869999999997</v>
      </c>
      <c r="CA371" s="9">
        <v>43.7483</v>
      </c>
      <c r="CB371" s="9">
        <v>0</v>
      </c>
      <c r="CC371" s="9">
        <v>0</v>
      </c>
      <c r="CD371" s="9">
        <v>0</v>
      </c>
      <c r="CE371" s="9">
        <v>0</v>
      </c>
      <c r="CF371" s="9">
        <v>0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v>0</v>
      </c>
      <c r="CN371" s="9">
        <v>0</v>
      </c>
      <c r="CO371" s="9">
        <v>0</v>
      </c>
      <c r="CP371" s="9">
        <v>0</v>
      </c>
      <c r="CQ371" s="9">
        <v>0</v>
      </c>
      <c r="CR371" s="9">
        <v>0</v>
      </c>
      <c r="CS371" s="9">
        <v>0</v>
      </c>
      <c r="CT371" s="9">
        <v>0</v>
      </c>
      <c r="CU371" s="9">
        <v>0</v>
      </c>
      <c r="CV371" s="9">
        <v>0</v>
      </c>
      <c r="CW371" s="9">
        <v>0</v>
      </c>
      <c r="CX371" s="9">
        <v>0</v>
      </c>
      <c r="CY371" s="9">
        <v>0</v>
      </c>
      <c r="CZ371" s="9">
        <v>0</v>
      </c>
    </row>
    <row r="372" spans="1:104" x14ac:dyDescent="0.25">
      <c r="A372" s="9" t="s">
        <v>22</v>
      </c>
      <c r="B372" s="9" t="s">
        <v>151</v>
      </c>
      <c r="C372" s="9" t="s">
        <v>150</v>
      </c>
      <c r="D372" s="9">
        <v>2023</v>
      </c>
      <c r="E372" s="9">
        <v>1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  <c r="BD372" s="9">
        <v>43.712299999999999</v>
      </c>
      <c r="BE372" s="9">
        <v>42.857399999999998</v>
      </c>
      <c r="BF372" s="9">
        <v>42.085459999999998</v>
      </c>
      <c r="BG372" s="9">
        <v>41.487760000000002</v>
      </c>
      <c r="BH372" s="9">
        <v>41.349310000000003</v>
      </c>
      <c r="BI372" s="9">
        <v>40.970010000000002</v>
      </c>
      <c r="BJ372" s="9">
        <v>40.547899999999998</v>
      </c>
      <c r="BK372" s="9">
        <v>40.327330000000003</v>
      </c>
      <c r="BL372" s="9">
        <v>40.698050000000002</v>
      </c>
      <c r="BM372" s="9">
        <v>42.703319999999998</v>
      </c>
      <c r="BN372" s="9">
        <v>45.270380000000003</v>
      </c>
      <c r="BO372" s="9">
        <v>47.564830000000001</v>
      </c>
      <c r="BP372" s="9">
        <v>49.547449999999998</v>
      </c>
      <c r="BQ372" s="9">
        <v>50.443049999999999</v>
      </c>
      <c r="BR372" s="9">
        <v>50.966479999999997</v>
      </c>
      <c r="BS372" s="9">
        <v>50.907760000000003</v>
      </c>
      <c r="BT372" s="9">
        <v>50.066330000000001</v>
      </c>
      <c r="BU372" s="9">
        <v>48.836019999999998</v>
      </c>
      <c r="BV372" s="9">
        <v>46.759540000000001</v>
      </c>
      <c r="BW372" s="9">
        <v>45.240810000000003</v>
      </c>
      <c r="BX372" s="9">
        <v>44.148710000000001</v>
      </c>
      <c r="BY372" s="9">
        <v>43.327379999999998</v>
      </c>
      <c r="BZ372" s="9">
        <v>42.580959999999997</v>
      </c>
      <c r="CA372" s="9">
        <v>41.876910000000002</v>
      </c>
      <c r="CB372" s="9">
        <v>0</v>
      </c>
      <c r="CC372" s="9">
        <v>0</v>
      </c>
      <c r="CD372" s="9">
        <v>0</v>
      </c>
      <c r="CE372" s="9">
        <v>0</v>
      </c>
      <c r="CF372" s="9">
        <v>0</v>
      </c>
      <c r="CG372" s="9">
        <v>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v>0</v>
      </c>
      <c r="CN372" s="9">
        <v>0</v>
      </c>
      <c r="CO372" s="9">
        <v>0</v>
      </c>
      <c r="CP372" s="9">
        <v>0</v>
      </c>
      <c r="CQ372" s="9">
        <v>0</v>
      </c>
      <c r="CR372" s="9">
        <v>0</v>
      </c>
      <c r="CS372" s="9">
        <v>0</v>
      </c>
      <c r="CT372" s="9">
        <v>0</v>
      </c>
      <c r="CU372" s="9">
        <v>0</v>
      </c>
      <c r="CV372" s="9">
        <v>0</v>
      </c>
      <c r="CW372" s="9">
        <v>0</v>
      </c>
      <c r="CX372" s="9">
        <v>0</v>
      </c>
      <c r="CY372" s="9">
        <v>0</v>
      </c>
      <c r="CZ372" s="9">
        <v>0</v>
      </c>
    </row>
    <row r="373" spans="1:104" x14ac:dyDescent="0.25">
      <c r="A373" s="9" t="s">
        <v>22</v>
      </c>
      <c r="B373" s="9" t="s">
        <v>151</v>
      </c>
      <c r="C373" s="9" t="s">
        <v>150</v>
      </c>
      <c r="D373" s="9">
        <v>2023</v>
      </c>
      <c r="E373" s="9">
        <v>2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  <c r="BD373" s="9">
        <v>50.34113</v>
      </c>
      <c r="BE373" s="9">
        <v>49.963619999999999</v>
      </c>
      <c r="BF373" s="9">
        <v>49.40851</v>
      </c>
      <c r="BG373" s="9">
        <v>48.936439999999997</v>
      </c>
      <c r="BH373" s="9">
        <v>48.609580000000001</v>
      </c>
      <c r="BI373" s="9">
        <v>47.905290000000001</v>
      </c>
      <c r="BJ373" s="9">
        <v>46.890169999999998</v>
      </c>
      <c r="BK373" s="9">
        <v>47.216549999999998</v>
      </c>
      <c r="BL373" s="9">
        <v>48.096699999999998</v>
      </c>
      <c r="BM373" s="9">
        <v>50.167099999999998</v>
      </c>
      <c r="BN373" s="9">
        <v>52.524000000000001</v>
      </c>
      <c r="BO373" s="9">
        <v>54.015540000000001</v>
      </c>
      <c r="BP373" s="9">
        <v>55.42503</v>
      </c>
      <c r="BQ373" s="9">
        <v>56.82987</v>
      </c>
      <c r="BR373" s="9">
        <v>57.945689999999999</v>
      </c>
      <c r="BS373" s="9">
        <v>58.322009999999999</v>
      </c>
      <c r="BT373" s="9">
        <v>57.67792</v>
      </c>
      <c r="BU373" s="9">
        <v>57.063560000000003</v>
      </c>
      <c r="BV373" s="9">
        <v>55.402320000000003</v>
      </c>
      <c r="BW373" s="9">
        <v>53.57056</v>
      </c>
      <c r="BX373" s="9">
        <v>52.090940000000003</v>
      </c>
      <c r="BY373" s="9">
        <v>50.656700000000001</v>
      </c>
      <c r="BZ373" s="9">
        <v>49.781350000000003</v>
      </c>
      <c r="CA373" s="9">
        <v>48.820790000000002</v>
      </c>
      <c r="CB373" s="9">
        <v>0</v>
      </c>
      <c r="CC373" s="9">
        <v>0</v>
      </c>
      <c r="CD373" s="9">
        <v>0</v>
      </c>
      <c r="CE373" s="9">
        <v>0</v>
      </c>
      <c r="CF373" s="9">
        <v>0</v>
      </c>
      <c r="CG373" s="9">
        <v>0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v>0</v>
      </c>
      <c r="CN373" s="9">
        <v>0</v>
      </c>
      <c r="CO373" s="9">
        <v>0</v>
      </c>
      <c r="CP373" s="9">
        <v>0</v>
      </c>
      <c r="CQ373" s="9">
        <v>0</v>
      </c>
      <c r="CR373" s="9">
        <v>0</v>
      </c>
      <c r="CS373" s="9">
        <v>0</v>
      </c>
      <c r="CT373" s="9">
        <v>0</v>
      </c>
      <c r="CU373" s="9">
        <v>0</v>
      </c>
      <c r="CV373" s="9">
        <v>0</v>
      </c>
      <c r="CW373" s="9">
        <v>0</v>
      </c>
      <c r="CX373" s="9">
        <v>0</v>
      </c>
      <c r="CY373" s="9">
        <v>0</v>
      </c>
      <c r="CZ373" s="9">
        <v>0</v>
      </c>
    </row>
    <row r="374" spans="1:104" x14ac:dyDescent="0.25">
      <c r="A374" s="9" t="s">
        <v>22</v>
      </c>
      <c r="B374" s="9" t="s">
        <v>151</v>
      </c>
      <c r="C374" s="9" t="s">
        <v>150</v>
      </c>
      <c r="D374" s="9">
        <v>2023</v>
      </c>
      <c r="E374" s="9">
        <v>3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  <c r="S374" s="9">
        <v>0</v>
      </c>
      <c r="T374" s="9">
        <v>0</v>
      </c>
      <c r="U374" s="9">
        <v>0</v>
      </c>
      <c r="V374" s="9">
        <v>0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0</v>
      </c>
      <c r="AZ374" s="9">
        <v>0</v>
      </c>
      <c r="BA374" s="9">
        <v>0</v>
      </c>
      <c r="BB374" s="9">
        <v>0</v>
      </c>
      <c r="BC374" s="9">
        <v>0</v>
      </c>
      <c r="BD374" s="9">
        <v>59.24709</v>
      </c>
      <c r="BE374" s="9">
        <v>57.396509999999999</v>
      </c>
      <c r="BF374" s="9">
        <v>56.219769999999997</v>
      </c>
      <c r="BG374" s="9">
        <v>55.516599999999997</v>
      </c>
      <c r="BH374" s="9">
        <v>54.638269999999999</v>
      </c>
      <c r="BI374" s="9">
        <v>53.924599999999998</v>
      </c>
      <c r="BJ374" s="9">
        <v>53.342289999999998</v>
      </c>
      <c r="BK374" s="9">
        <v>53.198590000000003</v>
      </c>
      <c r="BL374" s="9">
        <v>54.295310000000001</v>
      </c>
      <c r="BM374" s="9">
        <v>58.179580000000001</v>
      </c>
      <c r="BN374" s="9">
        <v>63.060180000000003</v>
      </c>
      <c r="BO374" s="9">
        <v>67.642359999999996</v>
      </c>
      <c r="BP374" s="9">
        <v>71.221950000000007</v>
      </c>
      <c r="BQ374" s="9">
        <v>73.359880000000004</v>
      </c>
      <c r="BR374" s="9">
        <v>74.687709999999996</v>
      </c>
      <c r="BS374" s="9">
        <v>75.516999999999996</v>
      </c>
      <c r="BT374" s="9">
        <v>75.561909999999997</v>
      </c>
      <c r="BU374" s="9">
        <v>74.667879999999997</v>
      </c>
      <c r="BV374" s="9">
        <v>73.241240000000005</v>
      </c>
      <c r="BW374" s="9">
        <v>70.856579999999994</v>
      </c>
      <c r="BX374" s="9">
        <v>67.667630000000003</v>
      </c>
      <c r="BY374" s="9">
        <v>64.844989999999996</v>
      </c>
      <c r="BZ374" s="9">
        <v>62.453949999999999</v>
      </c>
      <c r="CA374" s="9">
        <v>60.345460000000003</v>
      </c>
      <c r="CB374" s="9">
        <v>0</v>
      </c>
      <c r="CC374" s="9">
        <v>0</v>
      </c>
      <c r="CD374" s="9">
        <v>0</v>
      </c>
      <c r="CE374" s="9">
        <v>0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v>0</v>
      </c>
      <c r="CN374" s="9">
        <v>0</v>
      </c>
      <c r="CO374" s="9">
        <v>0</v>
      </c>
      <c r="CP374" s="9">
        <v>0</v>
      </c>
      <c r="CQ374" s="9">
        <v>0</v>
      </c>
      <c r="CR374" s="9">
        <v>0</v>
      </c>
      <c r="CS374" s="9">
        <v>0</v>
      </c>
      <c r="CT374" s="9">
        <v>0</v>
      </c>
      <c r="CU374" s="9">
        <v>0</v>
      </c>
      <c r="CV374" s="9">
        <v>0</v>
      </c>
      <c r="CW374" s="9">
        <v>0</v>
      </c>
      <c r="CX374" s="9">
        <v>0</v>
      </c>
      <c r="CY374" s="9">
        <v>0</v>
      </c>
      <c r="CZ374" s="9">
        <v>0</v>
      </c>
    </row>
    <row r="375" spans="1:104" x14ac:dyDescent="0.25">
      <c r="A375" s="9" t="s">
        <v>22</v>
      </c>
      <c r="B375" s="9" t="s">
        <v>151</v>
      </c>
      <c r="C375" s="9" t="s">
        <v>150</v>
      </c>
      <c r="D375" s="9">
        <v>2023</v>
      </c>
      <c r="E375" s="9">
        <v>4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  <c r="BD375" s="9">
        <v>70.333309999999997</v>
      </c>
      <c r="BE375" s="9">
        <v>68.623360000000005</v>
      </c>
      <c r="BF375" s="9">
        <v>66.618880000000004</v>
      </c>
      <c r="BG375" s="9">
        <v>64.964299999999994</v>
      </c>
      <c r="BH375" s="9">
        <v>63.797080000000001</v>
      </c>
      <c r="BI375" s="9">
        <v>62.708260000000003</v>
      </c>
      <c r="BJ375" s="9">
        <v>61.95185</v>
      </c>
      <c r="BK375" s="9">
        <v>61.966639999999998</v>
      </c>
      <c r="BL375" s="9">
        <v>65.107690000000005</v>
      </c>
      <c r="BM375" s="9">
        <v>70.878050000000002</v>
      </c>
      <c r="BN375" s="9">
        <v>76.855770000000007</v>
      </c>
      <c r="BO375" s="9">
        <v>82.174310000000006</v>
      </c>
      <c r="BP375" s="9">
        <v>85.937920000000005</v>
      </c>
      <c r="BQ375" s="9">
        <v>88.137069999999994</v>
      </c>
      <c r="BR375" s="9">
        <v>89.344099999999997</v>
      </c>
      <c r="BS375" s="9">
        <v>90.14282</v>
      </c>
      <c r="BT375" s="9">
        <v>90.266260000000003</v>
      </c>
      <c r="BU375" s="9">
        <v>89.670580000000001</v>
      </c>
      <c r="BV375" s="9">
        <v>88.142110000000002</v>
      </c>
      <c r="BW375" s="9">
        <v>84.934269999999998</v>
      </c>
      <c r="BX375" s="9">
        <v>80.390240000000006</v>
      </c>
      <c r="BY375" s="9">
        <v>76.580659999999995</v>
      </c>
      <c r="BZ375" s="9">
        <v>73.778940000000006</v>
      </c>
      <c r="CA375" s="9">
        <v>71.497579999999999</v>
      </c>
      <c r="CB375" s="9">
        <v>0</v>
      </c>
      <c r="CC375" s="9">
        <v>0</v>
      </c>
      <c r="CD375" s="9">
        <v>0</v>
      </c>
      <c r="CE375" s="9">
        <v>0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v>0</v>
      </c>
      <c r="CN375" s="9">
        <v>0</v>
      </c>
      <c r="CO375" s="9">
        <v>0</v>
      </c>
      <c r="CP375" s="9">
        <v>0</v>
      </c>
      <c r="CQ375" s="9">
        <v>0</v>
      </c>
      <c r="CR375" s="9">
        <v>0</v>
      </c>
      <c r="CS375" s="9">
        <v>0</v>
      </c>
      <c r="CT375" s="9">
        <v>0</v>
      </c>
      <c r="CU375" s="9">
        <v>0</v>
      </c>
      <c r="CV375" s="9">
        <v>0</v>
      </c>
      <c r="CW375" s="9">
        <v>0</v>
      </c>
      <c r="CX375" s="9">
        <v>0</v>
      </c>
      <c r="CY375" s="9">
        <v>0</v>
      </c>
      <c r="CZ375" s="9">
        <v>0</v>
      </c>
    </row>
    <row r="376" spans="1:104" x14ac:dyDescent="0.25">
      <c r="A376" s="9" t="s">
        <v>22</v>
      </c>
      <c r="B376" s="9" t="s">
        <v>151</v>
      </c>
      <c r="C376" s="9" t="s">
        <v>150</v>
      </c>
      <c r="D376" s="9">
        <v>2023</v>
      </c>
      <c r="E376" s="9">
        <v>5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  <c r="BD376" s="9">
        <v>74.672389999999993</v>
      </c>
      <c r="BE376" s="9">
        <v>72.666730000000001</v>
      </c>
      <c r="BF376" s="9">
        <v>71.066509999999994</v>
      </c>
      <c r="BG376" s="9">
        <v>70.143129999999999</v>
      </c>
      <c r="BH376" s="9">
        <v>69.06353</v>
      </c>
      <c r="BI376" s="9">
        <v>67.791240000000002</v>
      </c>
      <c r="BJ376" s="9">
        <v>67.189049999999995</v>
      </c>
      <c r="BK376" s="9">
        <v>67.532179999999997</v>
      </c>
      <c r="BL376" s="9">
        <v>70.963970000000003</v>
      </c>
      <c r="BM376" s="9">
        <v>76.358969999999999</v>
      </c>
      <c r="BN376" s="9">
        <v>81.509190000000004</v>
      </c>
      <c r="BO376" s="9">
        <v>85.041070000000005</v>
      </c>
      <c r="BP376" s="9">
        <v>88.262950000000004</v>
      </c>
      <c r="BQ376" s="9">
        <v>90.727500000000006</v>
      </c>
      <c r="BR376" s="9">
        <v>92.204490000000007</v>
      </c>
      <c r="BS376" s="9">
        <v>92.818830000000005</v>
      </c>
      <c r="BT376" s="9">
        <v>92.623490000000004</v>
      </c>
      <c r="BU376" s="9">
        <v>91.765550000000005</v>
      </c>
      <c r="BV376" s="9">
        <v>90.526200000000003</v>
      </c>
      <c r="BW376" s="9">
        <v>88.111750000000001</v>
      </c>
      <c r="BX376" s="9">
        <v>84.377700000000004</v>
      </c>
      <c r="BY376" s="9">
        <v>80.231700000000004</v>
      </c>
      <c r="BZ376" s="9">
        <v>77.637150000000005</v>
      </c>
      <c r="CA376" s="9">
        <v>75.054000000000002</v>
      </c>
      <c r="CB376" s="9">
        <v>0</v>
      </c>
      <c r="CC376" s="9">
        <v>0</v>
      </c>
      <c r="CD376" s="9">
        <v>0</v>
      </c>
      <c r="CE376" s="9">
        <v>0</v>
      </c>
      <c r="CF376" s="9">
        <v>0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v>0</v>
      </c>
      <c r="CN376" s="9">
        <v>0</v>
      </c>
      <c r="CO376" s="9">
        <v>0</v>
      </c>
      <c r="CP376" s="9">
        <v>0</v>
      </c>
      <c r="CQ376" s="9">
        <v>0</v>
      </c>
      <c r="CR376" s="9">
        <v>0</v>
      </c>
      <c r="CS376" s="9">
        <v>0</v>
      </c>
      <c r="CT376" s="9">
        <v>0</v>
      </c>
      <c r="CU376" s="9">
        <v>0</v>
      </c>
      <c r="CV376" s="9">
        <v>0</v>
      </c>
      <c r="CW376" s="9">
        <v>0</v>
      </c>
      <c r="CX376" s="9">
        <v>0</v>
      </c>
      <c r="CY376" s="9">
        <v>0</v>
      </c>
      <c r="CZ376" s="9">
        <v>0</v>
      </c>
    </row>
    <row r="377" spans="1:104" x14ac:dyDescent="0.25">
      <c r="A377" s="9" t="s">
        <v>22</v>
      </c>
      <c r="B377" s="9" t="s">
        <v>151</v>
      </c>
      <c r="C377" s="9" t="s">
        <v>150</v>
      </c>
      <c r="D377" s="9">
        <v>2023</v>
      </c>
      <c r="E377" s="9">
        <v>6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  <c r="BD377" s="9">
        <v>73.730770000000007</v>
      </c>
      <c r="BE377" s="9">
        <v>72.223420000000004</v>
      </c>
      <c r="BF377" s="9">
        <v>71.143299999999996</v>
      </c>
      <c r="BG377" s="9">
        <v>70.05932</v>
      </c>
      <c r="BH377" s="9">
        <v>68.763450000000006</v>
      </c>
      <c r="BI377" s="9">
        <v>67.429829999999995</v>
      </c>
      <c r="BJ377" s="9">
        <v>66.765379999999993</v>
      </c>
      <c r="BK377" s="9">
        <v>67.666499999999999</v>
      </c>
      <c r="BL377" s="9">
        <v>71.212289999999996</v>
      </c>
      <c r="BM377" s="9">
        <v>76.184640000000002</v>
      </c>
      <c r="BN377" s="9">
        <v>81.285020000000003</v>
      </c>
      <c r="BO377" s="9">
        <v>85.590760000000003</v>
      </c>
      <c r="BP377" s="9">
        <v>88.722110000000001</v>
      </c>
      <c r="BQ377" s="9">
        <v>91.037660000000002</v>
      </c>
      <c r="BR377" s="9">
        <v>92.749560000000002</v>
      </c>
      <c r="BS377" s="9">
        <v>93.577439999999996</v>
      </c>
      <c r="BT377" s="9">
        <v>93.981499999999997</v>
      </c>
      <c r="BU377" s="9">
        <v>93.176159999999996</v>
      </c>
      <c r="BV377" s="9">
        <v>92.195670000000007</v>
      </c>
      <c r="BW377" s="9">
        <v>89.602260000000001</v>
      </c>
      <c r="BX377" s="9">
        <v>86.022390000000001</v>
      </c>
      <c r="BY377" s="9">
        <v>82.058520000000001</v>
      </c>
      <c r="BZ377" s="9">
        <v>79.377120000000005</v>
      </c>
      <c r="CA377" s="9">
        <v>77.478949999999998</v>
      </c>
      <c r="CB377" s="9">
        <v>0</v>
      </c>
      <c r="CC377" s="9">
        <v>0</v>
      </c>
      <c r="CD377" s="9">
        <v>0</v>
      </c>
      <c r="CE377" s="9">
        <v>0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v>0</v>
      </c>
      <c r="CN377" s="9">
        <v>0</v>
      </c>
      <c r="CO377" s="9">
        <v>0</v>
      </c>
      <c r="CP377" s="9">
        <v>0</v>
      </c>
      <c r="CQ377" s="9">
        <v>0</v>
      </c>
      <c r="CR377" s="9">
        <v>0</v>
      </c>
      <c r="CS377" s="9">
        <v>0</v>
      </c>
      <c r="CT377" s="9">
        <v>0</v>
      </c>
      <c r="CU377" s="9">
        <v>0</v>
      </c>
      <c r="CV377" s="9">
        <v>0</v>
      </c>
      <c r="CW377" s="9">
        <v>0</v>
      </c>
      <c r="CX377" s="9">
        <v>0</v>
      </c>
      <c r="CY377" s="9">
        <v>0</v>
      </c>
      <c r="CZ377" s="9">
        <v>0</v>
      </c>
    </row>
    <row r="378" spans="1:104" x14ac:dyDescent="0.25">
      <c r="A378" s="9" t="s">
        <v>22</v>
      </c>
      <c r="B378" s="9" t="s">
        <v>151</v>
      </c>
      <c r="C378" s="9" t="s">
        <v>150</v>
      </c>
      <c r="D378" s="9">
        <v>2023</v>
      </c>
      <c r="E378" s="9">
        <v>7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  <c r="BD378" s="9">
        <v>78.702550000000002</v>
      </c>
      <c r="BE378" s="9">
        <v>77.396780000000007</v>
      </c>
      <c r="BF378" s="9">
        <v>76.134820000000005</v>
      </c>
      <c r="BG378" s="9">
        <v>74.707599999999999</v>
      </c>
      <c r="BH378" s="9">
        <v>73.68974</v>
      </c>
      <c r="BI378" s="9">
        <v>72.727450000000005</v>
      </c>
      <c r="BJ378" s="9">
        <v>71.983969999999999</v>
      </c>
      <c r="BK378" s="9">
        <v>72.316299999999998</v>
      </c>
      <c r="BL378" s="9">
        <v>75.202579999999998</v>
      </c>
      <c r="BM378" s="9">
        <v>79.985919999999993</v>
      </c>
      <c r="BN378" s="9">
        <v>84.923159999999996</v>
      </c>
      <c r="BO378" s="9">
        <v>88.998639999999995</v>
      </c>
      <c r="BP378" s="9">
        <v>91.51925</v>
      </c>
      <c r="BQ378" s="9">
        <v>92.877840000000006</v>
      </c>
      <c r="BR378" s="9">
        <v>94.319109999999995</v>
      </c>
      <c r="BS378" s="9">
        <v>94.746070000000003</v>
      </c>
      <c r="BT378" s="9">
        <v>94.730029999999999</v>
      </c>
      <c r="BU378" s="9">
        <v>94.321330000000003</v>
      </c>
      <c r="BV378" s="9">
        <v>93.169539999999998</v>
      </c>
      <c r="BW378" s="9">
        <v>91.060670000000002</v>
      </c>
      <c r="BX378" s="9">
        <v>87.548259999999999</v>
      </c>
      <c r="BY378" s="9">
        <v>83.941909999999993</v>
      </c>
      <c r="BZ378" s="9">
        <v>81.467410000000001</v>
      </c>
      <c r="CA378" s="9">
        <v>79.85557</v>
      </c>
      <c r="CB378" s="9">
        <v>0</v>
      </c>
      <c r="CC378" s="9">
        <v>0</v>
      </c>
      <c r="CD378" s="9">
        <v>0</v>
      </c>
      <c r="CE378" s="9">
        <v>0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v>0</v>
      </c>
      <c r="CN378" s="9">
        <v>0</v>
      </c>
      <c r="CO378" s="9">
        <v>0</v>
      </c>
      <c r="CP378" s="9">
        <v>0</v>
      </c>
      <c r="CQ378" s="9">
        <v>0</v>
      </c>
      <c r="CR378" s="9">
        <v>0</v>
      </c>
      <c r="CS378" s="9">
        <v>0</v>
      </c>
      <c r="CT378" s="9">
        <v>0</v>
      </c>
      <c r="CU378" s="9">
        <v>0</v>
      </c>
      <c r="CV378" s="9">
        <v>0</v>
      </c>
      <c r="CW378" s="9">
        <v>0</v>
      </c>
      <c r="CX378" s="9">
        <v>0</v>
      </c>
      <c r="CY378" s="9">
        <v>0</v>
      </c>
      <c r="CZ378" s="9">
        <v>0</v>
      </c>
    </row>
    <row r="379" spans="1:104" x14ac:dyDescent="0.25">
      <c r="A379" s="9" t="s">
        <v>22</v>
      </c>
      <c r="B379" s="9" t="s">
        <v>151</v>
      </c>
      <c r="C379" s="9" t="s">
        <v>150</v>
      </c>
      <c r="D379" s="9">
        <v>2023</v>
      </c>
      <c r="E379" s="9">
        <v>8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0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  <c r="BD379" s="9">
        <v>78.151949999999999</v>
      </c>
      <c r="BE379" s="9">
        <v>77.15258</v>
      </c>
      <c r="BF379" s="9">
        <v>76.014399999999995</v>
      </c>
      <c r="BG379" s="9">
        <v>75.14528</v>
      </c>
      <c r="BH379" s="9">
        <v>74.130970000000005</v>
      </c>
      <c r="BI379" s="9">
        <v>73.528139999999993</v>
      </c>
      <c r="BJ379" s="9">
        <v>73.065020000000004</v>
      </c>
      <c r="BK379" s="9">
        <v>73.228319999999997</v>
      </c>
      <c r="BL379" s="9">
        <v>75.793859999999995</v>
      </c>
      <c r="BM379" s="9">
        <v>80.617249999999999</v>
      </c>
      <c r="BN379" s="9">
        <v>85.342330000000004</v>
      </c>
      <c r="BO379" s="9">
        <v>89.837999999999994</v>
      </c>
      <c r="BP379" s="9">
        <v>93.198729999999998</v>
      </c>
      <c r="BQ379" s="9">
        <v>95.424409999999995</v>
      </c>
      <c r="BR379" s="9">
        <v>96.717410000000001</v>
      </c>
      <c r="BS379" s="9">
        <v>97.886600000000001</v>
      </c>
      <c r="BT379" s="9">
        <v>98.309820000000002</v>
      </c>
      <c r="BU379" s="9">
        <v>97.786429999999996</v>
      </c>
      <c r="BV379" s="9">
        <v>97.166880000000006</v>
      </c>
      <c r="BW379" s="9">
        <v>94.705250000000007</v>
      </c>
      <c r="BX379" s="9">
        <v>90.762730000000005</v>
      </c>
      <c r="BY379" s="9">
        <v>87.299710000000005</v>
      </c>
      <c r="BZ379" s="9">
        <v>84.684039999999996</v>
      </c>
      <c r="CA379" s="9">
        <v>82.514080000000007</v>
      </c>
      <c r="CB379" s="9">
        <v>0</v>
      </c>
      <c r="CC379" s="9">
        <v>0</v>
      </c>
      <c r="CD379" s="9">
        <v>0</v>
      </c>
      <c r="CE379" s="9">
        <v>0</v>
      </c>
      <c r="CF379" s="9">
        <v>0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v>0</v>
      </c>
      <c r="CN379" s="9">
        <v>0</v>
      </c>
      <c r="CO379" s="9">
        <v>0</v>
      </c>
      <c r="CP379" s="9">
        <v>0</v>
      </c>
      <c r="CQ379" s="9">
        <v>0</v>
      </c>
      <c r="CR379" s="9">
        <v>0</v>
      </c>
      <c r="CS379" s="9">
        <v>0</v>
      </c>
      <c r="CT379" s="9">
        <v>0</v>
      </c>
      <c r="CU379" s="9">
        <v>0</v>
      </c>
      <c r="CV379" s="9">
        <v>0</v>
      </c>
      <c r="CW379" s="9">
        <v>0</v>
      </c>
      <c r="CX379" s="9">
        <v>0</v>
      </c>
      <c r="CY379" s="9">
        <v>0</v>
      </c>
      <c r="CZ379" s="9">
        <v>0</v>
      </c>
    </row>
    <row r="380" spans="1:104" x14ac:dyDescent="0.25">
      <c r="A380" s="9" t="s">
        <v>22</v>
      </c>
      <c r="B380" s="9" t="s">
        <v>151</v>
      </c>
      <c r="C380" s="9" t="s">
        <v>150</v>
      </c>
      <c r="D380" s="9">
        <v>2023</v>
      </c>
      <c r="E380" s="9">
        <v>9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0</v>
      </c>
      <c r="AU380" s="9">
        <v>0</v>
      </c>
      <c r="AV380" s="9">
        <v>0</v>
      </c>
      <c r="AW380" s="9">
        <v>0</v>
      </c>
      <c r="AX380" s="9">
        <v>0</v>
      </c>
      <c r="AY380" s="9">
        <v>0</v>
      </c>
      <c r="AZ380" s="9">
        <v>0</v>
      </c>
      <c r="BA380" s="9">
        <v>0</v>
      </c>
      <c r="BB380" s="9">
        <v>0</v>
      </c>
      <c r="BC380" s="9">
        <v>0</v>
      </c>
      <c r="BD380" s="9">
        <v>78.98218</v>
      </c>
      <c r="BE380" s="9">
        <v>77.836929999999995</v>
      </c>
      <c r="BF380" s="9">
        <v>76.641459999999995</v>
      </c>
      <c r="BG380" s="9">
        <v>75.822220000000002</v>
      </c>
      <c r="BH380" s="9">
        <v>74.850459999999998</v>
      </c>
      <c r="BI380" s="9">
        <v>74.157619999999994</v>
      </c>
      <c r="BJ380" s="9">
        <v>73.585819999999998</v>
      </c>
      <c r="BK380" s="9">
        <v>73.230599999999995</v>
      </c>
      <c r="BL380" s="9">
        <v>75.132040000000003</v>
      </c>
      <c r="BM380" s="9">
        <v>79.312830000000005</v>
      </c>
      <c r="BN380" s="9">
        <v>84.037710000000004</v>
      </c>
      <c r="BO380" s="9">
        <v>88.540220000000005</v>
      </c>
      <c r="BP380" s="9">
        <v>91.939030000000002</v>
      </c>
      <c r="BQ380" s="9">
        <v>94.131050000000002</v>
      </c>
      <c r="BR380" s="9">
        <v>95.234179999999995</v>
      </c>
      <c r="BS380" s="9">
        <v>95.825789999999998</v>
      </c>
      <c r="BT380" s="9">
        <v>95.798910000000006</v>
      </c>
      <c r="BU380" s="9">
        <v>94.832120000000003</v>
      </c>
      <c r="BV380" s="9">
        <v>93.337599999999995</v>
      </c>
      <c r="BW380" s="9">
        <v>90.392809999999997</v>
      </c>
      <c r="BX380" s="9">
        <v>86.463660000000004</v>
      </c>
      <c r="BY380" s="9">
        <v>83.23545</v>
      </c>
      <c r="BZ380" s="9">
        <v>80.726330000000004</v>
      </c>
      <c r="CA380" s="9">
        <v>78.730609999999999</v>
      </c>
      <c r="CB380" s="9">
        <v>0</v>
      </c>
      <c r="CC380" s="9">
        <v>0</v>
      </c>
      <c r="CD380" s="9">
        <v>0</v>
      </c>
      <c r="CE380" s="9">
        <v>0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v>0</v>
      </c>
      <c r="CN380" s="9">
        <v>0</v>
      </c>
      <c r="CO380" s="9">
        <v>0</v>
      </c>
      <c r="CP380" s="9">
        <v>0</v>
      </c>
      <c r="CQ380" s="9">
        <v>0</v>
      </c>
      <c r="CR380" s="9">
        <v>0</v>
      </c>
      <c r="CS380" s="9">
        <v>0</v>
      </c>
      <c r="CT380" s="9">
        <v>0</v>
      </c>
      <c r="CU380" s="9">
        <v>0</v>
      </c>
      <c r="CV380" s="9">
        <v>0</v>
      </c>
      <c r="CW380" s="9">
        <v>0</v>
      </c>
      <c r="CX380" s="9">
        <v>0</v>
      </c>
      <c r="CY380" s="9">
        <v>0</v>
      </c>
      <c r="CZ380" s="9">
        <v>0</v>
      </c>
    </row>
    <row r="381" spans="1:104" x14ac:dyDescent="0.25">
      <c r="A381" s="9" t="s">
        <v>22</v>
      </c>
      <c r="B381" s="9" t="s">
        <v>151</v>
      </c>
      <c r="C381" s="9" t="s">
        <v>150</v>
      </c>
      <c r="D381" s="9">
        <v>2023</v>
      </c>
      <c r="E381" s="9">
        <v>10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  <c r="BD381" s="9">
        <v>73.478290000000001</v>
      </c>
      <c r="BE381" s="9">
        <v>71.820790000000002</v>
      </c>
      <c r="BF381" s="9">
        <v>70.717699999999994</v>
      </c>
      <c r="BG381" s="9">
        <v>69.516499999999994</v>
      </c>
      <c r="BH381" s="9">
        <v>68.481120000000004</v>
      </c>
      <c r="BI381" s="9">
        <v>67.558459999999997</v>
      </c>
      <c r="BJ381" s="9">
        <v>67.033259999999999</v>
      </c>
      <c r="BK381" s="9">
        <v>66.573650000000001</v>
      </c>
      <c r="BL381" s="9">
        <v>67.537710000000004</v>
      </c>
      <c r="BM381" s="9">
        <v>71.687380000000005</v>
      </c>
      <c r="BN381" s="9">
        <v>77.288030000000006</v>
      </c>
      <c r="BO381" s="9">
        <v>83.015789999999996</v>
      </c>
      <c r="BP381" s="9">
        <v>87.712770000000006</v>
      </c>
      <c r="BQ381" s="9">
        <v>90.758570000000006</v>
      </c>
      <c r="BR381" s="9">
        <v>92.089389999999995</v>
      </c>
      <c r="BS381" s="9">
        <v>92.854929999999996</v>
      </c>
      <c r="BT381" s="9">
        <v>92.898290000000003</v>
      </c>
      <c r="BU381" s="9">
        <v>91.899929999999998</v>
      </c>
      <c r="BV381" s="9">
        <v>89.28716</v>
      </c>
      <c r="BW381" s="9">
        <v>85.062550000000002</v>
      </c>
      <c r="BX381" s="9">
        <v>80.968059999999994</v>
      </c>
      <c r="BY381" s="9">
        <v>78.12791</v>
      </c>
      <c r="BZ381" s="9">
        <v>75.902820000000006</v>
      </c>
      <c r="CA381" s="9">
        <v>73.892009999999999</v>
      </c>
      <c r="CB381" s="9">
        <v>0</v>
      </c>
      <c r="CC381" s="9">
        <v>0</v>
      </c>
      <c r="CD381" s="9">
        <v>0</v>
      </c>
      <c r="CE381" s="9">
        <v>0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v>0</v>
      </c>
      <c r="CN381" s="9">
        <v>0</v>
      </c>
      <c r="CO381" s="9">
        <v>0</v>
      </c>
      <c r="CP381" s="9">
        <v>0</v>
      </c>
      <c r="CQ381" s="9">
        <v>0</v>
      </c>
      <c r="CR381" s="9">
        <v>0</v>
      </c>
      <c r="CS381" s="9">
        <v>0</v>
      </c>
      <c r="CT381" s="9">
        <v>0</v>
      </c>
      <c r="CU381" s="9">
        <v>0</v>
      </c>
      <c r="CV381" s="9">
        <v>0</v>
      </c>
      <c r="CW381" s="9">
        <v>0</v>
      </c>
      <c r="CX381" s="9">
        <v>0</v>
      </c>
      <c r="CY381" s="9">
        <v>0</v>
      </c>
      <c r="CZ381" s="9">
        <v>0</v>
      </c>
    </row>
    <row r="382" spans="1:104" x14ac:dyDescent="0.25">
      <c r="A382" s="9" t="s">
        <v>22</v>
      </c>
      <c r="B382" s="9" t="s">
        <v>151</v>
      </c>
      <c r="C382" s="9" t="s">
        <v>150</v>
      </c>
      <c r="D382" s="9">
        <v>2023</v>
      </c>
      <c r="E382" s="9">
        <v>11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  <c r="BD382" s="9">
        <v>66.678730000000002</v>
      </c>
      <c r="BE382" s="9">
        <v>65.114599999999996</v>
      </c>
      <c r="BF382" s="9">
        <v>64.267250000000004</v>
      </c>
      <c r="BG382" s="9">
        <v>63.05997</v>
      </c>
      <c r="BH382" s="9">
        <v>62.167029999999997</v>
      </c>
      <c r="BI382" s="9">
        <v>61.142440000000001</v>
      </c>
      <c r="BJ382" s="9">
        <v>60.746200000000002</v>
      </c>
      <c r="BK382" s="9">
        <v>60.816670000000002</v>
      </c>
      <c r="BL382" s="9">
        <v>62.925930000000001</v>
      </c>
      <c r="BM382" s="9">
        <v>67.753110000000007</v>
      </c>
      <c r="BN382" s="9">
        <v>73.809929999999994</v>
      </c>
      <c r="BO382" s="9">
        <v>78.876670000000004</v>
      </c>
      <c r="BP382" s="9">
        <v>82.212860000000006</v>
      </c>
      <c r="BQ382" s="9">
        <v>84.065089999999998</v>
      </c>
      <c r="BR382" s="9">
        <v>85.253320000000002</v>
      </c>
      <c r="BS382" s="9">
        <v>85.358760000000004</v>
      </c>
      <c r="BT382" s="9">
        <v>84.208669999999998</v>
      </c>
      <c r="BU382" s="9">
        <v>81.843350000000001</v>
      </c>
      <c r="BV382" s="9">
        <v>78.739980000000003</v>
      </c>
      <c r="BW382" s="9">
        <v>75.555629999999994</v>
      </c>
      <c r="BX382" s="9">
        <v>73.042379999999994</v>
      </c>
      <c r="BY382" s="9">
        <v>70.882930000000002</v>
      </c>
      <c r="BZ382" s="9">
        <v>68.886340000000004</v>
      </c>
      <c r="CA382" s="9">
        <v>67.550280000000001</v>
      </c>
      <c r="CB382" s="9">
        <v>0</v>
      </c>
      <c r="CC382" s="9">
        <v>0</v>
      </c>
      <c r="CD382" s="9">
        <v>0</v>
      </c>
      <c r="CE382" s="9">
        <v>0</v>
      </c>
      <c r="CF382" s="9">
        <v>0</v>
      </c>
      <c r="CG382" s="9">
        <v>0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v>0</v>
      </c>
      <c r="CN382" s="9">
        <v>0</v>
      </c>
      <c r="CO382" s="9">
        <v>0</v>
      </c>
      <c r="CP382" s="9">
        <v>0</v>
      </c>
      <c r="CQ382" s="9">
        <v>0</v>
      </c>
      <c r="CR382" s="9">
        <v>0</v>
      </c>
      <c r="CS382" s="9">
        <v>0</v>
      </c>
      <c r="CT382" s="9">
        <v>0</v>
      </c>
      <c r="CU382" s="9">
        <v>0</v>
      </c>
      <c r="CV382" s="9">
        <v>0</v>
      </c>
      <c r="CW382" s="9">
        <v>0</v>
      </c>
      <c r="CX382" s="9">
        <v>0</v>
      </c>
      <c r="CY382" s="9">
        <v>0</v>
      </c>
      <c r="CZ382" s="9">
        <v>0</v>
      </c>
    </row>
    <row r="383" spans="1:104" x14ac:dyDescent="0.25">
      <c r="A383" s="9" t="s">
        <v>22</v>
      </c>
      <c r="B383" s="9" t="s">
        <v>151</v>
      </c>
      <c r="C383" s="9" t="s">
        <v>150</v>
      </c>
      <c r="D383" s="9">
        <v>2023</v>
      </c>
      <c r="E383" s="9">
        <v>12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0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  <c r="BD383" s="9">
        <v>43.858759999999997</v>
      </c>
      <c r="BE383" s="9">
        <v>43.092109999999998</v>
      </c>
      <c r="BF383" s="9">
        <v>42.730119999999999</v>
      </c>
      <c r="BG383" s="9">
        <v>42.633499999999998</v>
      </c>
      <c r="BH383" s="9">
        <v>42.556370000000001</v>
      </c>
      <c r="BI383" s="9">
        <v>42.31841</v>
      </c>
      <c r="BJ383" s="9">
        <v>42.541449999999998</v>
      </c>
      <c r="BK383" s="9">
        <v>42.481099999999998</v>
      </c>
      <c r="BL383" s="9">
        <v>43.008270000000003</v>
      </c>
      <c r="BM383" s="9">
        <v>44.584620000000001</v>
      </c>
      <c r="BN383" s="9">
        <v>46.3371</v>
      </c>
      <c r="BO383" s="9">
        <v>48.426909999999999</v>
      </c>
      <c r="BP383" s="9">
        <v>49.826560000000001</v>
      </c>
      <c r="BQ383" s="9">
        <v>50.374200000000002</v>
      </c>
      <c r="BR383" s="9">
        <v>50.622450000000001</v>
      </c>
      <c r="BS383" s="9">
        <v>50.691609999999997</v>
      </c>
      <c r="BT383" s="9">
        <v>50.421559999999999</v>
      </c>
      <c r="BU383" s="9">
        <v>49.445219999999999</v>
      </c>
      <c r="BV383" s="9">
        <v>48.260590000000001</v>
      </c>
      <c r="BW383" s="9">
        <v>47.048340000000003</v>
      </c>
      <c r="BX383" s="9">
        <v>45.882449999999999</v>
      </c>
      <c r="BY383" s="9">
        <v>45.134889999999999</v>
      </c>
      <c r="BZ383" s="9">
        <v>44.577869999999997</v>
      </c>
      <c r="CA383" s="9">
        <v>43.7483</v>
      </c>
      <c r="CB383" s="9">
        <v>0</v>
      </c>
      <c r="CC383" s="9">
        <v>0</v>
      </c>
      <c r="CD383" s="9">
        <v>0</v>
      </c>
      <c r="CE383" s="9">
        <v>0</v>
      </c>
      <c r="CF383" s="9">
        <v>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v>0</v>
      </c>
      <c r="CN383" s="9">
        <v>0</v>
      </c>
      <c r="CO383" s="9">
        <v>0</v>
      </c>
      <c r="CP383" s="9">
        <v>0</v>
      </c>
      <c r="CQ383" s="9">
        <v>0</v>
      </c>
      <c r="CR383" s="9">
        <v>0</v>
      </c>
      <c r="CS383" s="9">
        <v>0</v>
      </c>
      <c r="CT383" s="9">
        <v>0</v>
      </c>
      <c r="CU383" s="9">
        <v>0</v>
      </c>
      <c r="CV383" s="9">
        <v>0</v>
      </c>
      <c r="CW383" s="9">
        <v>0</v>
      </c>
      <c r="CX383" s="9">
        <v>0</v>
      </c>
      <c r="CY383" s="9">
        <v>0</v>
      </c>
      <c r="CZ383" s="9">
        <v>0</v>
      </c>
    </row>
    <row r="384" spans="1:104" x14ac:dyDescent="0.25">
      <c r="A384" s="9" t="s">
        <v>22</v>
      </c>
      <c r="B384" s="9" t="s">
        <v>151</v>
      </c>
      <c r="C384" s="9" t="s">
        <v>150</v>
      </c>
      <c r="D384" s="9">
        <v>2024</v>
      </c>
      <c r="E384" s="9">
        <v>1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  <c r="BD384" s="9">
        <v>43.712299999999999</v>
      </c>
      <c r="BE384" s="9">
        <v>42.857399999999998</v>
      </c>
      <c r="BF384" s="9">
        <v>42.085459999999998</v>
      </c>
      <c r="BG384" s="9">
        <v>41.487760000000002</v>
      </c>
      <c r="BH384" s="9">
        <v>41.349310000000003</v>
      </c>
      <c r="BI384" s="9">
        <v>40.970010000000002</v>
      </c>
      <c r="BJ384" s="9">
        <v>40.547899999999998</v>
      </c>
      <c r="BK384" s="9">
        <v>40.327330000000003</v>
      </c>
      <c r="BL384" s="9">
        <v>40.698050000000002</v>
      </c>
      <c r="BM384" s="9">
        <v>42.703319999999998</v>
      </c>
      <c r="BN384" s="9">
        <v>45.270380000000003</v>
      </c>
      <c r="BO384" s="9">
        <v>47.564830000000001</v>
      </c>
      <c r="BP384" s="9">
        <v>49.547449999999998</v>
      </c>
      <c r="BQ384" s="9">
        <v>50.443049999999999</v>
      </c>
      <c r="BR384" s="9">
        <v>50.966479999999997</v>
      </c>
      <c r="BS384" s="9">
        <v>50.907760000000003</v>
      </c>
      <c r="BT384" s="9">
        <v>50.066330000000001</v>
      </c>
      <c r="BU384" s="9">
        <v>48.836019999999998</v>
      </c>
      <c r="BV384" s="9">
        <v>46.759540000000001</v>
      </c>
      <c r="BW384" s="9">
        <v>45.240810000000003</v>
      </c>
      <c r="BX384" s="9">
        <v>44.148710000000001</v>
      </c>
      <c r="BY384" s="9">
        <v>43.327379999999998</v>
      </c>
      <c r="BZ384" s="9">
        <v>42.580959999999997</v>
      </c>
      <c r="CA384" s="9">
        <v>41.876910000000002</v>
      </c>
      <c r="CB384" s="9">
        <v>0</v>
      </c>
      <c r="CC384" s="9">
        <v>0</v>
      </c>
      <c r="CD384" s="9">
        <v>0</v>
      </c>
      <c r="CE384" s="9">
        <v>0</v>
      </c>
      <c r="CF384" s="9">
        <v>0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v>0</v>
      </c>
      <c r="CN384" s="9">
        <v>0</v>
      </c>
      <c r="CO384" s="9">
        <v>0</v>
      </c>
      <c r="CP384" s="9">
        <v>0</v>
      </c>
      <c r="CQ384" s="9">
        <v>0</v>
      </c>
      <c r="CR384" s="9">
        <v>0</v>
      </c>
      <c r="CS384" s="9">
        <v>0</v>
      </c>
      <c r="CT384" s="9">
        <v>0</v>
      </c>
      <c r="CU384" s="9">
        <v>0</v>
      </c>
      <c r="CV384" s="9">
        <v>0</v>
      </c>
      <c r="CW384" s="9">
        <v>0</v>
      </c>
      <c r="CX384" s="9">
        <v>0</v>
      </c>
      <c r="CY384" s="9">
        <v>0</v>
      </c>
      <c r="CZ384" s="9">
        <v>0</v>
      </c>
    </row>
    <row r="385" spans="1:104" x14ac:dyDescent="0.25">
      <c r="A385" s="9" t="s">
        <v>22</v>
      </c>
      <c r="B385" s="9" t="s">
        <v>151</v>
      </c>
      <c r="C385" s="9" t="s">
        <v>150</v>
      </c>
      <c r="D385" s="9">
        <v>2024</v>
      </c>
      <c r="E385" s="9">
        <v>2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  <c r="BD385" s="9">
        <v>50.34113</v>
      </c>
      <c r="BE385" s="9">
        <v>49.963619999999999</v>
      </c>
      <c r="BF385" s="9">
        <v>49.40851</v>
      </c>
      <c r="BG385" s="9">
        <v>48.936439999999997</v>
      </c>
      <c r="BH385" s="9">
        <v>48.609580000000001</v>
      </c>
      <c r="BI385" s="9">
        <v>47.905290000000001</v>
      </c>
      <c r="BJ385" s="9">
        <v>46.890169999999998</v>
      </c>
      <c r="BK385" s="9">
        <v>47.216549999999998</v>
      </c>
      <c r="BL385" s="9">
        <v>48.096699999999998</v>
      </c>
      <c r="BM385" s="9">
        <v>50.167099999999998</v>
      </c>
      <c r="BN385" s="9">
        <v>52.524000000000001</v>
      </c>
      <c r="BO385" s="9">
        <v>54.015540000000001</v>
      </c>
      <c r="BP385" s="9">
        <v>55.42503</v>
      </c>
      <c r="BQ385" s="9">
        <v>56.82987</v>
      </c>
      <c r="BR385" s="9">
        <v>57.945689999999999</v>
      </c>
      <c r="BS385" s="9">
        <v>58.322009999999999</v>
      </c>
      <c r="BT385" s="9">
        <v>57.67792</v>
      </c>
      <c r="BU385" s="9">
        <v>57.063560000000003</v>
      </c>
      <c r="BV385" s="9">
        <v>55.402320000000003</v>
      </c>
      <c r="BW385" s="9">
        <v>53.57056</v>
      </c>
      <c r="BX385" s="9">
        <v>52.090940000000003</v>
      </c>
      <c r="BY385" s="9">
        <v>50.656700000000001</v>
      </c>
      <c r="BZ385" s="9">
        <v>49.781350000000003</v>
      </c>
      <c r="CA385" s="9">
        <v>48.820790000000002</v>
      </c>
      <c r="CB385" s="9">
        <v>0</v>
      </c>
      <c r="CC385" s="9">
        <v>0</v>
      </c>
      <c r="CD385" s="9">
        <v>0</v>
      </c>
      <c r="CE385" s="9">
        <v>0</v>
      </c>
      <c r="CF385" s="9">
        <v>0</v>
      </c>
      <c r="CG385" s="9">
        <v>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v>0</v>
      </c>
      <c r="CN385" s="9">
        <v>0</v>
      </c>
      <c r="CO385" s="9">
        <v>0</v>
      </c>
      <c r="CP385" s="9">
        <v>0</v>
      </c>
      <c r="CQ385" s="9">
        <v>0</v>
      </c>
      <c r="CR385" s="9">
        <v>0</v>
      </c>
      <c r="CS385" s="9">
        <v>0</v>
      </c>
      <c r="CT385" s="9">
        <v>0</v>
      </c>
      <c r="CU385" s="9">
        <v>0</v>
      </c>
      <c r="CV385" s="9">
        <v>0</v>
      </c>
      <c r="CW385" s="9">
        <v>0</v>
      </c>
      <c r="CX385" s="9">
        <v>0</v>
      </c>
      <c r="CY385" s="9">
        <v>0</v>
      </c>
      <c r="CZ385" s="9">
        <v>0</v>
      </c>
    </row>
    <row r="386" spans="1:104" x14ac:dyDescent="0.25">
      <c r="A386" s="9" t="s">
        <v>22</v>
      </c>
      <c r="B386" s="9" t="s">
        <v>151</v>
      </c>
      <c r="C386" s="9" t="s">
        <v>150</v>
      </c>
      <c r="D386" s="9">
        <v>2024</v>
      </c>
      <c r="E386" s="9">
        <v>3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  <c r="BD386" s="9">
        <v>59.24709</v>
      </c>
      <c r="BE386" s="9">
        <v>57.396509999999999</v>
      </c>
      <c r="BF386" s="9">
        <v>56.219769999999997</v>
      </c>
      <c r="BG386" s="9">
        <v>55.516599999999997</v>
      </c>
      <c r="BH386" s="9">
        <v>54.638269999999999</v>
      </c>
      <c r="BI386" s="9">
        <v>53.924599999999998</v>
      </c>
      <c r="BJ386" s="9">
        <v>53.342289999999998</v>
      </c>
      <c r="BK386" s="9">
        <v>53.198590000000003</v>
      </c>
      <c r="BL386" s="9">
        <v>54.295310000000001</v>
      </c>
      <c r="BM386" s="9">
        <v>58.179580000000001</v>
      </c>
      <c r="BN386" s="9">
        <v>63.060180000000003</v>
      </c>
      <c r="BO386" s="9">
        <v>67.642359999999996</v>
      </c>
      <c r="BP386" s="9">
        <v>71.221950000000007</v>
      </c>
      <c r="BQ386" s="9">
        <v>73.359880000000004</v>
      </c>
      <c r="BR386" s="9">
        <v>74.687709999999996</v>
      </c>
      <c r="BS386" s="9">
        <v>75.516999999999996</v>
      </c>
      <c r="BT386" s="9">
        <v>75.561909999999997</v>
      </c>
      <c r="BU386" s="9">
        <v>74.667879999999997</v>
      </c>
      <c r="BV386" s="9">
        <v>73.241240000000005</v>
      </c>
      <c r="BW386" s="9">
        <v>70.856579999999994</v>
      </c>
      <c r="BX386" s="9">
        <v>67.667630000000003</v>
      </c>
      <c r="BY386" s="9">
        <v>64.844989999999996</v>
      </c>
      <c r="BZ386" s="9">
        <v>62.453949999999999</v>
      </c>
      <c r="CA386" s="9">
        <v>60.345460000000003</v>
      </c>
      <c r="CB386" s="9">
        <v>0</v>
      </c>
      <c r="CC386" s="9">
        <v>0</v>
      </c>
      <c r="CD386" s="9">
        <v>0</v>
      </c>
      <c r="CE386" s="9">
        <v>0</v>
      </c>
      <c r="CF386" s="9">
        <v>0</v>
      </c>
      <c r="CG386" s="9">
        <v>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v>0</v>
      </c>
      <c r="CN386" s="9">
        <v>0</v>
      </c>
      <c r="CO386" s="9">
        <v>0</v>
      </c>
      <c r="CP386" s="9">
        <v>0</v>
      </c>
      <c r="CQ386" s="9">
        <v>0</v>
      </c>
      <c r="CR386" s="9">
        <v>0</v>
      </c>
      <c r="CS386" s="9">
        <v>0</v>
      </c>
      <c r="CT386" s="9">
        <v>0</v>
      </c>
      <c r="CU386" s="9">
        <v>0</v>
      </c>
      <c r="CV386" s="9">
        <v>0</v>
      </c>
      <c r="CW386" s="9">
        <v>0</v>
      </c>
      <c r="CX386" s="9">
        <v>0</v>
      </c>
      <c r="CY386" s="9">
        <v>0</v>
      </c>
      <c r="CZ386" s="9">
        <v>0</v>
      </c>
    </row>
    <row r="387" spans="1:104" x14ac:dyDescent="0.25">
      <c r="A387" s="9" t="s">
        <v>22</v>
      </c>
      <c r="B387" s="9" t="s">
        <v>151</v>
      </c>
      <c r="C387" s="9" t="s">
        <v>150</v>
      </c>
      <c r="D387" s="9">
        <v>2024</v>
      </c>
      <c r="E387" s="9">
        <v>4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  <c r="BD387" s="9">
        <v>70.333309999999997</v>
      </c>
      <c r="BE387" s="9">
        <v>68.623360000000005</v>
      </c>
      <c r="BF387" s="9">
        <v>66.618880000000004</v>
      </c>
      <c r="BG387" s="9">
        <v>64.964299999999994</v>
      </c>
      <c r="BH387" s="9">
        <v>63.797080000000001</v>
      </c>
      <c r="BI387" s="9">
        <v>62.708260000000003</v>
      </c>
      <c r="BJ387" s="9">
        <v>61.95185</v>
      </c>
      <c r="BK387" s="9">
        <v>61.966639999999998</v>
      </c>
      <c r="BL387" s="9">
        <v>65.107690000000005</v>
      </c>
      <c r="BM387" s="9">
        <v>70.878050000000002</v>
      </c>
      <c r="BN387" s="9">
        <v>76.855770000000007</v>
      </c>
      <c r="BO387" s="9">
        <v>82.174310000000006</v>
      </c>
      <c r="BP387" s="9">
        <v>85.937920000000005</v>
      </c>
      <c r="BQ387" s="9">
        <v>88.137069999999994</v>
      </c>
      <c r="BR387" s="9">
        <v>89.344099999999997</v>
      </c>
      <c r="BS387" s="9">
        <v>90.14282</v>
      </c>
      <c r="BT387" s="9">
        <v>90.266260000000003</v>
      </c>
      <c r="BU387" s="9">
        <v>89.670580000000001</v>
      </c>
      <c r="BV387" s="9">
        <v>88.142110000000002</v>
      </c>
      <c r="BW387" s="9">
        <v>84.934269999999998</v>
      </c>
      <c r="BX387" s="9">
        <v>80.390240000000006</v>
      </c>
      <c r="BY387" s="9">
        <v>76.580659999999995</v>
      </c>
      <c r="BZ387" s="9">
        <v>73.778940000000006</v>
      </c>
      <c r="CA387" s="9">
        <v>71.497579999999999</v>
      </c>
      <c r="CB387" s="9">
        <v>0</v>
      </c>
      <c r="CC387" s="9">
        <v>0</v>
      </c>
      <c r="CD387" s="9">
        <v>0</v>
      </c>
      <c r="CE387" s="9">
        <v>0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v>0</v>
      </c>
      <c r="CN387" s="9">
        <v>0</v>
      </c>
      <c r="CO387" s="9">
        <v>0</v>
      </c>
      <c r="CP387" s="9">
        <v>0</v>
      </c>
      <c r="CQ387" s="9">
        <v>0</v>
      </c>
      <c r="CR387" s="9">
        <v>0</v>
      </c>
      <c r="CS387" s="9">
        <v>0</v>
      </c>
      <c r="CT387" s="9">
        <v>0</v>
      </c>
      <c r="CU387" s="9">
        <v>0</v>
      </c>
      <c r="CV387" s="9">
        <v>0</v>
      </c>
      <c r="CW387" s="9">
        <v>0</v>
      </c>
      <c r="CX387" s="9">
        <v>0</v>
      </c>
      <c r="CY387" s="9">
        <v>0</v>
      </c>
      <c r="CZ387" s="9">
        <v>0</v>
      </c>
    </row>
    <row r="388" spans="1:104" x14ac:dyDescent="0.25">
      <c r="A388" s="9" t="s">
        <v>22</v>
      </c>
      <c r="B388" s="9" t="s">
        <v>151</v>
      </c>
      <c r="C388" s="9" t="s">
        <v>150</v>
      </c>
      <c r="D388" s="9">
        <v>2024</v>
      </c>
      <c r="E388" s="9">
        <v>5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  <c r="BD388" s="9">
        <v>74.672389999999993</v>
      </c>
      <c r="BE388" s="9">
        <v>72.666730000000001</v>
      </c>
      <c r="BF388" s="9">
        <v>71.066509999999994</v>
      </c>
      <c r="BG388" s="9">
        <v>70.143129999999999</v>
      </c>
      <c r="BH388" s="9">
        <v>69.06353</v>
      </c>
      <c r="BI388" s="9">
        <v>67.791240000000002</v>
      </c>
      <c r="BJ388" s="9">
        <v>67.189049999999995</v>
      </c>
      <c r="BK388" s="9">
        <v>67.532179999999997</v>
      </c>
      <c r="BL388" s="9">
        <v>70.963970000000003</v>
      </c>
      <c r="BM388" s="9">
        <v>76.358969999999999</v>
      </c>
      <c r="BN388" s="9">
        <v>81.509190000000004</v>
      </c>
      <c r="BO388" s="9">
        <v>85.041070000000005</v>
      </c>
      <c r="BP388" s="9">
        <v>88.262950000000004</v>
      </c>
      <c r="BQ388" s="9">
        <v>90.727500000000006</v>
      </c>
      <c r="BR388" s="9">
        <v>92.204490000000007</v>
      </c>
      <c r="BS388" s="9">
        <v>92.818830000000005</v>
      </c>
      <c r="BT388" s="9">
        <v>92.623490000000004</v>
      </c>
      <c r="BU388" s="9">
        <v>91.765550000000005</v>
      </c>
      <c r="BV388" s="9">
        <v>90.526200000000003</v>
      </c>
      <c r="BW388" s="9">
        <v>88.111750000000001</v>
      </c>
      <c r="BX388" s="9">
        <v>84.377700000000004</v>
      </c>
      <c r="BY388" s="9">
        <v>80.231700000000004</v>
      </c>
      <c r="BZ388" s="9">
        <v>77.637150000000005</v>
      </c>
      <c r="CA388" s="9">
        <v>75.054000000000002</v>
      </c>
      <c r="CB388" s="9">
        <v>0</v>
      </c>
      <c r="CC388" s="9">
        <v>0</v>
      </c>
      <c r="CD388" s="9">
        <v>0</v>
      </c>
      <c r="CE388" s="9">
        <v>0</v>
      </c>
      <c r="CF388" s="9">
        <v>0</v>
      </c>
      <c r="CG388" s="9">
        <v>0</v>
      </c>
      <c r="CH388" s="9">
        <v>0</v>
      </c>
      <c r="CI388" s="9">
        <v>0</v>
      </c>
      <c r="CJ388" s="9">
        <v>0</v>
      </c>
      <c r="CK388" s="9">
        <v>0</v>
      </c>
      <c r="CL388" s="9">
        <v>0</v>
      </c>
      <c r="CM388" s="9">
        <v>0</v>
      </c>
      <c r="CN388" s="9">
        <v>0</v>
      </c>
      <c r="CO388" s="9">
        <v>0</v>
      </c>
      <c r="CP388" s="9">
        <v>0</v>
      </c>
      <c r="CQ388" s="9">
        <v>0</v>
      </c>
      <c r="CR388" s="9">
        <v>0</v>
      </c>
      <c r="CS388" s="9">
        <v>0</v>
      </c>
      <c r="CT388" s="9">
        <v>0</v>
      </c>
      <c r="CU388" s="9">
        <v>0</v>
      </c>
      <c r="CV388" s="9">
        <v>0</v>
      </c>
      <c r="CW388" s="9">
        <v>0</v>
      </c>
      <c r="CX388" s="9">
        <v>0</v>
      </c>
      <c r="CY388" s="9">
        <v>0</v>
      </c>
      <c r="CZ388" s="9">
        <v>0</v>
      </c>
    </row>
    <row r="389" spans="1:104" x14ac:dyDescent="0.25">
      <c r="A389" s="9" t="s">
        <v>22</v>
      </c>
      <c r="B389" s="9" t="s">
        <v>151</v>
      </c>
      <c r="C389" s="9" t="s">
        <v>150</v>
      </c>
      <c r="D389" s="9">
        <v>2024</v>
      </c>
      <c r="E389" s="9">
        <v>6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  <c r="BD389" s="9">
        <v>73.730770000000007</v>
      </c>
      <c r="BE389" s="9">
        <v>72.223420000000004</v>
      </c>
      <c r="BF389" s="9">
        <v>71.143299999999996</v>
      </c>
      <c r="BG389" s="9">
        <v>70.05932</v>
      </c>
      <c r="BH389" s="9">
        <v>68.763450000000006</v>
      </c>
      <c r="BI389" s="9">
        <v>67.429829999999995</v>
      </c>
      <c r="BJ389" s="9">
        <v>66.765379999999993</v>
      </c>
      <c r="BK389" s="9">
        <v>67.666499999999999</v>
      </c>
      <c r="BL389" s="9">
        <v>71.212289999999996</v>
      </c>
      <c r="BM389" s="9">
        <v>76.184640000000002</v>
      </c>
      <c r="BN389" s="9">
        <v>81.285020000000003</v>
      </c>
      <c r="BO389" s="9">
        <v>85.590760000000003</v>
      </c>
      <c r="BP389" s="9">
        <v>88.722110000000001</v>
      </c>
      <c r="BQ389" s="9">
        <v>91.037660000000002</v>
      </c>
      <c r="BR389" s="9">
        <v>92.749560000000002</v>
      </c>
      <c r="BS389" s="9">
        <v>93.577439999999996</v>
      </c>
      <c r="BT389" s="9">
        <v>93.981499999999997</v>
      </c>
      <c r="BU389" s="9">
        <v>93.176159999999996</v>
      </c>
      <c r="BV389" s="9">
        <v>92.195670000000007</v>
      </c>
      <c r="BW389" s="9">
        <v>89.602260000000001</v>
      </c>
      <c r="BX389" s="9">
        <v>86.022390000000001</v>
      </c>
      <c r="BY389" s="9">
        <v>82.058520000000001</v>
      </c>
      <c r="BZ389" s="9">
        <v>79.377120000000005</v>
      </c>
      <c r="CA389" s="9">
        <v>77.478949999999998</v>
      </c>
      <c r="CB389" s="9">
        <v>0</v>
      </c>
      <c r="CC389" s="9">
        <v>0</v>
      </c>
      <c r="CD389" s="9">
        <v>0</v>
      </c>
      <c r="CE389" s="9">
        <v>0</v>
      </c>
      <c r="CF389" s="9">
        <v>0</v>
      </c>
      <c r="CG389" s="9">
        <v>0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v>0</v>
      </c>
      <c r="CN389" s="9">
        <v>0</v>
      </c>
      <c r="CO389" s="9">
        <v>0</v>
      </c>
      <c r="CP389" s="9">
        <v>0</v>
      </c>
      <c r="CQ389" s="9">
        <v>0</v>
      </c>
      <c r="CR389" s="9">
        <v>0</v>
      </c>
      <c r="CS389" s="9">
        <v>0</v>
      </c>
      <c r="CT389" s="9">
        <v>0</v>
      </c>
      <c r="CU389" s="9">
        <v>0</v>
      </c>
      <c r="CV389" s="9">
        <v>0</v>
      </c>
      <c r="CW389" s="9">
        <v>0</v>
      </c>
      <c r="CX389" s="9">
        <v>0</v>
      </c>
      <c r="CY389" s="9">
        <v>0</v>
      </c>
      <c r="CZ389" s="9">
        <v>0</v>
      </c>
    </row>
    <row r="390" spans="1:104" x14ac:dyDescent="0.25">
      <c r="A390" s="9" t="s">
        <v>22</v>
      </c>
      <c r="B390" s="9" t="s">
        <v>151</v>
      </c>
      <c r="C390" s="9" t="s">
        <v>150</v>
      </c>
      <c r="D390" s="9">
        <v>2024</v>
      </c>
      <c r="E390" s="9">
        <v>7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 s="9">
        <v>0</v>
      </c>
      <c r="R390" s="9">
        <v>0</v>
      </c>
      <c r="S390" s="9">
        <v>0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0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  <c r="BD390" s="9">
        <v>78.702550000000002</v>
      </c>
      <c r="BE390" s="9">
        <v>77.396780000000007</v>
      </c>
      <c r="BF390" s="9">
        <v>76.134820000000005</v>
      </c>
      <c r="BG390" s="9">
        <v>74.707599999999999</v>
      </c>
      <c r="BH390" s="9">
        <v>73.68974</v>
      </c>
      <c r="BI390" s="9">
        <v>72.727450000000005</v>
      </c>
      <c r="BJ390" s="9">
        <v>71.983969999999999</v>
      </c>
      <c r="BK390" s="9">
        <v>72.316299999999998</v>
      </c>
      <c r="BL390" s="9">
        <v>75.202579999999998</v>
      </c>
      <c r="BM390" s="9">
        <v>79.985919999999993</v>
      </c>
      <c r="BN390" s="9">
        <v>84.923159999999996</v>
      </c>
      <c r="BO390" s="9">
        <v>88.998639999999995</v>
      </c>
      <c r="BP390" s="9">
        <v>91.51925</v>
      </c>
      <c r="BQ390" s="9">
        <v>92.877840000000006</v>
      </c>
      <c r="BR390" s="9">
        <v>94.319109999999995</v>
      </c>
      <c r="BS390" s="9">
        <v>94.746070000000003</v>
      </c>
      <c r="BT390" s="9">
        <v>94.730029999999999</v>
      </c>
      <c r="BU390" s="9">
        <v>94.321330000000003</v>
      </c>
      <c r="BV390" s="9">
        <v>93.169539999999998</v>
      </c>
      <c r="BW390" s="9">
        <v>91.060670000000002</v>
      </c>
      <c r="BX390" s="9">
        <v>87.548259999999999</v>
      </c>
      <c r="BY390" s="9">
        <v>83.941909999999993</v>
      </c>
      <c r="BZ390" s="9">
        <v>81.467410000000001</v>
      </c>
      <c r="CA390" s="9">
        <v>79.85557</v>
      </c>
      <c r="CB390" s="9">
        <v>0</v>
      </c>
      <c r="CC390" s="9">
        <v>0</v>
      </c>
      <c r="CD390" s="9">
        <v>0</v>
      </c>
      <c r="CE390" s="9">
        <v>0</v>
      </c>
      <c r="CF390" s="9">
        <v>0</v>
      </c>
      <c r="CG390" s="9">
        <v>0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v>0</v>
      </c>
      <c r="CN390" s="9">
        <v>0</v>
      </c>
      <c r="CO390" s="9">
        <v>0</v>
      </c>
      <c r="CP390" s="9">
        <v>0</v>
      </c>
      <c r="CQ390" s="9">
        <v>0</v>
      </c>
      <c r="CR390" s="9">
        <v>0</v>
      </c>
      <c r="CS390" s="9">
        <v>0</v>
      </c>
      <c r="CT390" s="9">
        <v>0</v>
      </c>
      <c r="CU390" s="9">
        <v>0</v>
      </c>
      <c r="CV390" s="9">
        <v>0</v>
      </c>
      <c r="CW390" s="9">
        <v>0</v>
      </c>
      <c r="CX390" s="9">
        <v>0</v>
      </c>
      <c r="CY390" s="9">
        <v>0</v>
      </c>
      <c r="CZ390" s="9">
        <v>0</v>
      </c>
    </row>
    <row r="391" spans="1:104" x14ac:dyDescent="0.25">
      <c r="A391" s="9" t="s">
        <v>22</v>
      </c>
      <c r="B391" s="9" t="s">
        <v>151</v>
      </c>
      <c r="C391" s="9" t="s">
        <v>150</v>
      </c>
      <c r="D391" s="9">
        <v>2024</v>
      </c>
      <c r="E391" s="9">
        <v>8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  <c r="BD391" s="9">
        <v>78.151949999999999</v>
      </c>
      <c r="BE391" s="9">
        <v>77.15258</v>
      </c>
      <c r="BF391" s="9">
        <v>76.014399999999995</v>
      </c>
      <c r="BG391" s="9">
        <v>75.14528</v>
      </c>
      <c r="BH391" s="9">
        <v>74.130970000000005</v>
      </c>
      <c r="BI391" s="9">
        <v>73.528139999999993</v>
      </c>
      <c r="BJ391" s="9">
        <v>73.065020000000004</v>
      </c>
      <c r="BK391" s="9">
        <v>73.228319999999997</v>
      </c>
      <c r="BL391" s="9">
        <v>75.793859999999995</v>
      </c>
      <c r="BM391" s="9">
        <v>80.617249999999999</v>
      </c>
      <c r="BN391" s="9">
        <v>85.342330000000004</v>
      </c>
      <c r="BO391" s="9">
        <v>89.837999999999994</v>
      </c>
      <c r="BP391" s="9">
        <v>93.198729999999998</v>
      </c>
      <c r="BQ391" s="9">
        <v>95.424409999999995</v>
      </c>
      <c r="BR391" s="9">
        <v>96.717410000000001</v>
      </c>
      <c r="BS391" s="9">
        <v>97.886600000000001</v>
      </c>
      <c r="BT391" s="9">
        <v>98.309820000000002</v>
      </c>
      <c r="BU391" s="9">
        <v>97.786429999999996</v>
      </c>
      <c r="BV391" s="9">
        <v>97.166880000000006</v>
      </c>
      <c r="BW391" s="9">
        <v>94.705250000000007</v>
      </c>
      <c r="BX391" s="9">
        <v>90.762730000000005</v>
      </c>
      <c r="BY391" s="9">
        <v>87.299710000000005</v>
      </c>
      <c r="BZ391" s="9">
        <v>84.684039999999996</v>
      </c>
      <c r="CA391" s="9">
        <v>82.514080000000007</v>
      </c>
      <c r="CB391" s="9">
        <v>0</v>
      </c>
      <c r="CC391" s="9">
        <v>0</v>
      </c>
      <c r="CD391" s="9">
        <v>0</v>
      </c>
      <c r="CE391" s="9">
        <v>0</v>
      </c>
      <c r="CF391" s="9">
        <v>0</v>
      </c>
      <c r="CG391" s="9">
        <v>0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v>0</v>
      </c>
      <c r="CN391" s="9">
        <v>0</v>
      </c>
      <c r="CO391" s="9">
        <v>0</v>
      </c>
      <c r="CP391" s="9">
        <v>0</v>
      </c>
      <c r="CQ391" s="9">
        <v>0</v>
      </c>
      <c r="CR391" s="9">
        <v>0</v>
      </c>
      <c r="CS391" s="9">
        <v>0</v>
      </c>
      <c r="CT391" s="9">
        <v>0</v>
      </c>
      <c r="CU391" s="9">
        <v>0</v>
      </c>
      <c r="CV391" s="9">
        <v>0</v>
      </c>
      <c r="CW391" s="9">
        <v>0</v>
      </c>
      <c r="CX391" s="9">
        <v>0</v>
      </c>
      <c r="CY391" s="9">
        <v>0</v>
      </c>
      <c r="CZ391" s="9">
        <v>0</v>
      </c>
    </row>
    <row r="392" spans="1:104" x14ac:dyDescent="0.25">
      <c r="A392" s="9" t="s">
        <v>22</v>
      </c>
      <c r="B392" s="9" t="s">
        <v>151</v>
      </c>
      <c r="C392" s="9" t="s">
        <v>150</v>
      </c>
      <c r="D392" s="9">
        <v>2024</v>
      </c>
      <c r="E392" s="9">
        <v>9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  <c r="BD392" s="9">
        <v>78.98218</v>
      </c>
      <c r="BE392" s="9">
        <v>77.836929999999995</v>
      </c>
      <c r="BF392" s="9">
        <v>76.641459999999995</v>
      </c>
      <c r="BG392" s="9">
        <v>75.822220000000002</v>
      </c>
      <c r="BH392" s="9">
        <v>74.850459999999998</v>
      </c>
      <c r="BI392" s="9">
        <v>74.157619999999994</v>
      </c>
      <c r="BJ392" s="9">
        <v>73.585819999999998</v>
      </c>
      <c r="BK392" s="9">
        <v>73.230599999999995</v>
      </c>
      <c r="BL392" s="9">
        <v>75.132040000000003</v>
      </c>
      <c r="BM392" s="9">
        <v>79.312830000000005</v>
      </c>
      <c r="BN392" s="9">
        <v>84.037710000000004</v>
      </c>
      <c r="BO392" s="9">
        <v>88.540220000000005</v>
      </c>
      <c r="BP392" s="9">
        <v>91.939030000000002</v>
      </c>
      <c r="BQ392" s="9">
        <v>94.131050000000002</v>
      </c>
      <c r="BR392" s="9">
        <v>95.234179999999995</v>
      </c>
      <c r="BS392" s="9">
        <v>95.825789999999998</v>
      </c>
      <c r="BT392" s="9">
        <v>95.798910000000006</v>
      </c>
      <c r="BU392" s="9">
        <v>94.832120000000003</v>
      </c>
      <c r="BV392" s="9">
        <v>93.337599999999995</v>
      </c>
      <c r="BW392" s="9">
        <v>90.392809999999997</v>
      </c>
      <c r="BX392" s="9">
        <v>86.463660000000004</v>
      </c>
      <c r="BY392" s="9">
        <v>83.23545</v>
      </c>
      <c r="BZ392" s="9">
        <v>80.726330000000004</v>
      </c>
      <c r="CA392" s="9">
        <v>78.730609999999999</v>
      </c>
      <c r="CB392" s="9">
        <v>0</v>
      </c>
      <c r="CC392" s="9">
        <v>0</v>
      </c>
      <c r="CD392" s="9">
        <v>0</v>
      </c>
      <c r="CE392" s="9">
        <v>0</v>
      </c>
      <c r="CF392" s="9">
        <v>0</v>
      </c>
      <c r="CG392" s="9">
        <v>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v>0</v>
      </c>
      <c r="CN392" s="9">
        <v>0</v>
      </c>
      <c r="CO392" s="9">
        <v>0</v>
      </c>
      <c r="CP392" s="9">
        <v>0</v>
      </c>
      <c r="CQ392" s="9">
        <v>0</v>
      </c>
      <c r="CR392" s="9">
        <v>0</v>
      </c>
      <c r="CS392" s="9">
        <v>0</v>
      </c>
      <c r="CT392" s="9">
        <v>0</v>
      </c>
      <c r="CU392" s="9">
        <v>0</v>
      </c>
      <c r="CV392" s="9">
        <v>0</v>
      </c>
      <c r="CW392" s="9">
        <v>0</v>
      </c>
      <c r="CX392" s="9">
        <v>0</v>
      </c>
      <c r="CY392" s="9">
        <v>0</v>
      </c>
      <c r="CZ392" s="9">
        <v>0</v>
      </c>
    </row>
    <row r="393" spans="1:104" x14ac:dyDescent="0.25">
      <c r="A393" s="9" t="s">
        <v>22</v>
      </c>
      <c r="B393" s="9" t="s">
        <v>151</v>
      </c>
      <c r="C393" s="9" t="s">
        <v>150</v>
      </c>
      <c r="D393" s="9">
        <v>2024</v>
      </c>
      <c r="E393" s="9">
        <v>10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  <c r="BD393" s="9">
        <v>73.478290000000001</v>
      </c>
      <c r="BE393" s="9">
        <v>71.820790000000002</v>
      </c>
      <c r="BF393" s="9">
        <v>70.717699999999994</v>
      </c>
      <c r="BG393" s="9">
        <v>69.516499999999994</v>
      </c>
      <c r="BH393" s="9">
        <v>68.481120000000004</v>
      </c>
      <c r="BI393" s="9">
        <v>67.558459999999997</v>
      </c>
      <c r="BJ393" s="9">
        <v>67.033259999999999</v>
      </c>
      <c r="BK393" s="9">
        <v>66.573650000000001</v>
      </c>
      <c r="BL393" s="9">
        <v>67.537710000000004</v>
      </c>
      <c r="BM393" s="9">
        <v>71.687380000000005</v>
      </c>
      <c r="BN393" s="9">
        <v>77.288030000000006</v>
      </c>
      <c r="BO393" s="9">
        <v>83.015789999999996</v>
      </c>
      <c r="BP393" s="9">
        <v>87.712770000000006</v>
      </c>
      <c r="BQ393" s="9">
        <v>90.758570000000006</v>
      </c>
      <c r="BR393" s="9">
        <v>92.089389999999995</v>
      </c>
      <c r="BS393" s="9">
        <v>92.854929999999996</v>
      </c>
      <c r="BT393" s="9">
        <v>92.898290000000003</v>
      </c>
      <c r="BU393" s="9">
        <v>91.899929999999998</v>
      </c>
      <c r="BV393" s="9">
        <v>89.28716</v>
      </c>
      <c r="BW393" s="9">
        <v>85.062550000000002</v>
      </c>
      <c r="BX393" s="9">
        <v>80.968059999999994</v>
      </c>
      <c r="BY393" s="9">
        <v>78.12791</v>
      </c>
      <c r="BZ393" s="9">
        <v>75.902820000000006</v>
      </c>
      <c r="CA393" s="9">
        <v>73.892009999999999</v>
      </c>
      <c r="CB393" s="9">
        <v>0</v>
      </c>
      <c r="CC393" s="9">
        <v>0</v>
      </c>
      <c r="CD393" s="9">
        <v>0</v>
      </c>
      <c r="CE393" s="9">
        <v>0</v>
      </c>
      <c r="CF393" s="9">
        <v>0</v>
      </c>
      <c r="CG393" s="9">
        <v>0</v>
      </c>
      <c r="CH393" s="9">
        <v>0</v>
      </c>
      <c r="CI393" s="9">
        <v>0</v>
      </c>
      <c r="CJ393" s="9">
        <v>0</v>
      </c>
      <c r="CK393" s="9">
        <v>0</v>
      </c>
      <c r="CL393" s="9">
        <v>0</v>
      </c>
      <c r="CM393" s="9">
        <v>0</v>
      </c>
      <c r="CN393" s="9">
        <v>0</v>
      </c>
      <c r="CO393" s="9">
        <v>0</v>
      </c>
      <c r="CP393" s="9">
        <v>0</v>
      </c>
      <c r="CQ393" s="9">
        <v>0</v>
      </c>
      <c r="CR393" s="9">
        <v>0</v>
      </c>
      <c r="CS393" s="9">
        <v>0</v>
      </c>
      <c r="CT393" s="9">
        <v>0</v>
      </c>
      <c r="CU393" s="9">
        <v>0</v>
      </c>
      <c r="CV393" s="9">
        <v>0</v>
      </c>
      <c r="CW393" s="9">
        <v>0</v>
      </c>
      <c r="CX393" s="9">
        <v>0</v>
      </c>
      <c r="CY393" s="9">
        <v>0</v>
      </c>
      <c r="CZ393" s="9">
        <v>0</v>
      </c>
    </row>
    <row r="394" spans="1:104" x14ac:dyDescent="0.25">
      <c r="A394" s="9" t="s">
        <v>22</v>
      </c>
      <c r="B394" s="9" t="s">
        <v>151</v>
      </c>
      <c r="C394" s="9" t="s">
        <v>150</v>
      </c>
      <c r="D394" s="9">
        <v>2024</v>
      </c>
      <c r="E394" s="9">
        <v>11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  <c r="BD394" s="9">
        <v>66.678730000000002</v>
      </c>
      <c r="BE394" s="9">
        <v>65.114599999999996</v>
      </c>
      <c r="BF394" s="9">
        <v>64.267250000000004</v>
      </c>
      <c r="BG394" s="9">
        <v>63.05997</v>
      </c>
      <c r="BH394" s="9">
        <v>62.167029999999997</v>
      </c>
      <c r="BI394" s="9">
        <v>61.142440000000001</v>
      </c>
      <c r="BJ394" s="9">
        <v>60.746200000000002</v>
      </c>
      <c r="BK394" s="9">
        <v>60.816670000000002</v>
      </c>
      <c r="BL394" s="9">
        <v>62.925930000000001</v>
      </c>
      <c r="BM394" s="9">
        <v>67.753110000000007</v>
      </c>
      <c r="BN394" s="9">
        <v>73.809929999999994</v>
      </c>
      <c r="BO394" s="9">
        <v>78.876670000000004</v>
      </c>
      <c r="BP394" s="9">
        <v>82.212860000000006</v>
      </c>
      <c r="BQ394" s="9">
        <v>84.065089999999998</v>
      </c>
      <c r="BR394" s="9">
        <v>85.253320000000002</v>
      </c>
      <c r="BS394" s="9">
        <v>85.358760000000004</v>
      </c>
      <c r="BT394" s="9">
        <v>84.208669999999998</v>
      </c>
      <c r="BU394" s="9">
        <v>81.843350000000001</v>
      </c>
      <c r="BV394" s="9">
        <v>78.739980000000003</v>
      </c>
      <c r="BW394" s="9">
        <v>75.555629999999994</v>
      </c>
      <c r="BX394" s="9">
        <v>73.042379999999994</v>
      </c>
      <c r="BY394" s="9">
        <v>70.882930000000002</v>
      </c>
      <c r="BZ394" s="9">
        <v>68.886340000000004</v>
      </c>
      <c r="CA394" s="9">
        <v>67.550280000000001</v>
      </c>
      <c r="CB394" s="9">
        <v>0</v>
      </c>
      <c r="CC394" s="9">
        <v>0</v>
      </c>
      <c r="CD394" s="9">
        <v>0</v>
      </c>
      <c r="CE394" s="9">
        <v>0</v>
      </c>
      <c r="CF394" s="9">
        <v>0</v>
      </c>
      <c r="CG394" s="9">
        <v>0</v>
      </c>
      <c r="CH394" s="9">
        <v>0</v>
      </c>
      <c r="CI394" s="9">
        <v>0</v>
      </c>
      <c r="CJ394" s="9">
        <v>0</v>
      </c>
      <c r="CK394" s="9">
        <v>0</v>
      </c>
      <c r="CL394" s="9">
        <v>0</v>
      </c>
      <c r="CM394" s="9">
        <v>0</v>
      </c>
      <c r="CN394" s="9">
        <v>0</v>
      </c>
      <c r="CO394" s="9">
        <v>0</v>
      </c>
      <c r="CP394" s="9">
        <v>0</v>
      </c>
      <c r="CQ394" s="9">
        <v>0</v>
      </c>
      <c r="CR394" s="9">
        <v>0</v>
      </c>
      <c r="CS394" s="9">
        <v>0</v>
      </c>
      <c r="CT394" s="9">
        <v>0</v>
      </c>
      <c r="CU394" s="9">
        <v>0</v>
      </c>
      <c r="CV394" s="9">
        <v>0</v>
      </c>
      <c r="CW394" s="9">
        <v>0</v>
      </c>
      <c r="CX394" s="9">
        <v>0</v>
      </c>
      <c r="CY394" s="9">
        <v>0</v>
      </c>
      <c r="CZ394" s="9">
        <v>0</v>
      </c>
    </row>
    <row r="395" spans="1:104" x14ac:dyDescent="0.25">
      <c r="A395" s="9" t="s">
        <v>22</v>
      </c>
      <c r="B395" s="9" t="s">
        <v>151</v>
      </c>
      <c r="C395" s="9" t="s">
        <v>150</v>
      </c>
      <c r="D395" s="9">
        <v>2024</v>
      </c>
      <c r="E395" s="9">
        <v>12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  <c r="BD395" s="9">
        <v>43.858759999999997</v>
      </c>
      <c r="BE395" s="9">
        <v>43.092109999999998</v>
      </c>
      <c r="BF395" s="9">
        <v>42.730119999999999</v>
      </c>
      <c r="BG395" s="9">
        <v>42.633499999999998</v>
      </c>
      <c r="BH395" s="9">
        <v>42.556370000000001</v>
      </c>
      <c r="BI395" s="9">
        <v>42.31841</v>
      </c>
      <c r="BJ395" s="9">
        <v>42.541449999999998</v>
      </c>
      <c r="BK395" s="9">
        <v>42.481099999999998</v>
      </c>
      <c r="BL395" s="9">
        <v>43.008270000000003</v>
      </c>
      <c r="BM395" s="9">
        <v>44.584620000000001</v>
      </c>
      <c r="BN395" s="9">
        <v>46.3371</v>
      </c>
      <c r="BO395" s="9">
        <v>48.426909999999999</v>
      </c>
      <c r="BP395" s="9">
        <v>49.826560000000001</v>
      </c>
      <c r="BQ395" s="9">
        <v>50.374200000000002</v>
      </c>
      <c r="BR395" s="9">
        <v>50.622450000000001</v>
      </c>
      <c r="BS395" s="9">
        <v>50.691609999999997</v>
      </c>
      <c r="BT395" s="9">
        <v>50.421559999999999</v>
      </c>
      <c r="BU395" s="9">
        <v>49.445219999999999</v>
      </c>
      <c r="BV395" s="9">
        <v>48.260590000000001</v>
      </c>
      <c r="BW395" s="9">
        <v>47.048340000000003</v>
      </c>
      <c r="BX395" s="9">
        <v>45.882449999999999</v>
      </c>
      <c r="BY395" s="9">
        <v>45.134889999999999</v>
      </c>
      <c r="BZ395" s="9">
        <v>44.577869999999997</v>
      </c>
      <c r="CA395" s="9">
        <v>43.7483</v>
      </c>
      <c r="CB395" s="9">
        <v>0</v>
      </c>
      <c r="CC395" s="9">
        <v>0</v>
      </c>
      <c r="CD395" s="9">
        <v>0</v>
      </c>
      <c r="CE395" s="9">
        <v>0</v>
      </c>
      <c r="CF395" s="9">
        <v>0</v>
      </c>
      <c r="CG395" s="9">
        <v>0</v>
      </c>
      <c r="CH395" s="9">
        <v>0</v>
      </c>
      <c r="CI395" s="9">
        <v>0</v>
      </c>
      <c r="CJ395" s="9">
        <v>0</v>
      </c>
      <c r="CK395" s="9">
        <v>0</v>
      </c>
      <c r="CL395" s="9">
        <v>0</v>
      </c>
      <c r="CM395" s="9">
        <v>0</v>
      </c>
      <c r="CN395" s="9">
        <v>0</v>
      </c>
      <c r="CO395" s="9">
        <v>0</v>
      </c>
      <c r="CP395" s="9">
        <v>0</v>
      </c>
      <c r="CQ395" s="9">
        <v>0</v>
      </c>
      <c r="CR395" s="9">
        <v>0</v>
      </c>
      <c r="CS395" s="9">
        <v>0</v>
      </c>
      <c r="CT395" s="9">
        <v>0</v>
      </c>
      <c r="CU395" s="9">
        <v>0</v>
      </c>
      <c r="CV395" s="9">
        <v>0</v>
      </c>
      <c r="CW395" s="9">
        <v>0</v>
      </c>
      <c r="CX395" s="9">
        <v>0</v>
      </c>
      <c r="CY395" s="9">
        <v>0</v>
      </c>
      <c r="CZ395" s="9">
        <v>0</v>
      </c>
    </row>
    <row r="396" spans="1:104" x14ac:dyDescent="0.25">
      <c r="A396" s="9" t="s">
        <v>22</v>
      </c>
      <c r="B396" s="9" t="s">
        <v>151</v>
      </c>
      <c r="C396" s="9" t="s">
        <v>150</v>
      </c>
      <c r="D396" s="9">
        <v>2025</v>
      </c>
      <c r="E396" s="9">
        <v>1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  <c r="BD396" s="9">
        <v>43.712299999999999</v>
      </c>
      <c r="BE396" s="9">
        <v>42.857399999999998</v>
      </c>
      <c r="BF396" s="9">
        <v>42.085459999999998</v>
      </c>
      <c r="BG396" s="9">
        <v>41.487760000000002</v>
      </c>
      <c r="BH396" s="9">
        <v>41.349310000000003</v>
      </c>
      <c r="BI396" s="9">
        <v>40.970010000000002</v>
      </c>
      <c r="BJ396" s="9">
        <v>40.547899999999998</v>
      </c>
      <c r="BK396" s="9">
        <v>40.327330000000003</v>
      </c>
      <c r="BL396" s="9">
        <v>40.698050000000002</v>
      </c>
      <c r="BM396" s="9">
        <v>42.703319999999998</v>
      </c>
      <c r="BN396" s="9">
        <v>45.270380000000003</v>
      </c>
      <c r="BO396" s="9">
        <v>47.564830000000001</v>
      </c>
      <c r="BP396" s="9">
        <v>49.547449999999998</v>
      </c>
      <c r="BQ396" s="9">
        <v>50.443049999999999</v>
      </c>
      <c r="BR396" s="9">
        <v>50.966479999999997</v>
      </c>
      <c r="BS396" s="9">
        <v>50.907760000000003</v>
      </c>
      <c r="BT396" s="9">
        <v>50.066330000000001</v>
      </c>
      <c r="BU396" s="9">
        <v>48.836019999999998</v>
      </c>
      <c r="BV396" s="9">
        <v>46.759540000000001</v>
      </c>
      <c r="BW396" s="9">
        <v>45.240810000000003</v>
      </c>
      <c r="BX396" s="9">
        <v>44.148710000000001</v>
      </c>
      <c r="BY396" s="9">
        <v>43.327379999999998</v>
      </c>
      <c r="BZ396" s="9">
        <v>42.580959999999997</v>
      </c>
      <c r="CA396" s="9">
        <v>41.876910000000002</v>
      </c>
      <c r="CB396" s="9">
        <v>0</v>
      </c>
      <c r="CC396" s="9">
        <v>0</v>
      </c>
      <c r="CD396" s="9">
        <v>0</v>
      </c>
      <c r="CE396" s="9">
        <v>0</v>
      </c>
      <c r="CF396" s="9">
        <v>0</v>
      </c>
      <c r="CG396" s="9">
        <v>0</v>
      </c>
      <c r="CH396" s="9">
        <v>0</v>
      </c>
      <c r="CI396" s="9">
        <v>0</v>
      </c>
      <c r="CJ396" s="9">
        <v>0</v>
      </c>
      <c r="CK396" s="9">
        <v>0</v>
      </c>
      <c r="CL396" s="9">
        <v>0</v>
      </c>
      <c r="CM396" s="9">
        <v>0</v>
      </c>
      <c r="CN396" s="9">
        <v>0</v>
      </c>
      <c r="CO396" s="9">
        <v>0</v>
      </c>
      <c r="CP396" s="9">
        <v>0</v>
      </c>
      <c r="CQ396" s="9">
        <v>0</v>
      </c>
      <c r="CR396" s="9">
        <v>0</v>
      </c>
      <c r="CS396" s="9">
        <v>0</v>
      </c>
      <c r="CT396" s="9">
        <v>0</v>
      </c>
      <c r="CU396" s="9">
        <v>0</v>
      </c>
      <c r="CV396" s="9">
        <v>0</v>
      </c>
      <c r="CW396" s="9">
        <v>0</v>
      </c>
      <c r="CX396" s="9">
        <v>0</v>
      </c>
      <c r="CY396" s="9">
        <v>0</v>
      </c>
      <c r="CZ396" s="9">
        <v>0</v>
      </c>
    </row>
    <row r="397" spans="1:104" x14ac:dyDescent="0.25">
      <c r="A397" s="9" t="s">
        <v>22</v>
      </c>
      <c r="B397" s="9" t="s">
        <v>151</v>
      </c>
      <c r="C397" s="9" t="s">
        <v>150</v>
      </c>
      <c r="D397" s="9">
        <v>2025</v>
      </c>
      <c r="E397" s="9">
        <v>2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  <c r="BD397" s="9">
        <v>50.34113</v>
      </c>
      <c r="BE397" s="9">
        <v>49.963619999999999</v>
      </c>
      <c r="BF397" s="9">
        <v>49.40851</v>
      </c>
      <c r="BG397" s="9">
        <v>48.936439999999997</v>
      </c>
      <c r="BH397" s="9">
        <v>48.609580000000001</v>
      </c>
      <c r="BI397" s="9">
        <v>47.905290000000001</v>
      </c>
      <c r="BJ397" s="9">
        <v>46.890169999999998</v>
      </c>
      <c r="BK397" s="9">
        <v>47.216549999999998</v>
      </c>
      <c r="BL397" s="9">
        <v>48.096699999999998</v>
      </c>
      <c r="BM397" s="9">
        <v>50.167099999999998</v>
      </c>
      <c r="BN397" s="9">
        <v>52.524000000000001</v>
      </c>
      <c r="BO397" s="9">
        <v>54.015540000000001</v>
      </c>
      <c r="BP397" s="9">
        <v>55.42503</v>
      </c>
      <c r="BQ397" s="9">
        <v>56.82987</v>
      </c>
      <c r="BR397" s="9">
        <v>57.945689999999999</v>
      </c>
      <c r="BS397" s="9">
        <v>58.322009999999999</v>
      </c>
      <c r="BT397" s="9">
        <v>57.67792</v>
      </c>
      <c r="BU397" s="9">
        <v>57.063560000000003</v>
      </c>
      <c r="BV397" s="9">
        <v>55.402320000000003</v>
      </c>
      <c r="BW397" s="9">
        <v>53.57056</v>
      </c>
      <c r="BX397" s="9">
        <v>52.090940000000003</v>
      </c>
      <c r="BY397" s="9">
        <v>50.656700000000001</v>
      </c>
      <c r="BZ397" s="9">
        <v>49.781350000000003</v>
      </c>
      <c r="CA397" s="9">
        <v>48.820790000000002</v>
      </c>
      <c r="CB397" s="9">
        <v>0</v>
      </c>
      <c r="CC397" s="9">
        <v>0</v>
      </c>
      <c r="CD397" s="9">
        <v>0</v>
      </c>
      <c r="CE397" s="9">
        <v>0</v>
      </c>
      <c r="CF397" s="9">
        <v>0</v>
      </c>
      <c r="CG397" s="9">
        <v>0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v>0</v>
      </c>
      <c r="CN397" s="9">
        <v>0</v>
      </c>
      <c r="CO397" s="9">
        <v>0</v>
      </c>
      <c r="CP397" s="9">
        <v>0</v>
      </c>
      <c r="CQ397" s="9">
        <v>0</v>
      </c>
      <c r="CR397" s="9">
        <v>0</v>
      </c>
      <c r="CS397" s="9">
        <v>0</v>
      </c>
      <c r="CT397" s="9">
        <v>0</v>
      </c>
      <c r="CU397" s="9">
        <v>0</v>
      </c>
      <c r="CV397" s="9">
        <v>0</v>
      </c>
      <c r="CW397" s="9">
        <v>0</v>
      </c>
      <c r="CX397" s="9">
        <v>0</v>
      </c>
      <c r="CY397" s="9">
        <v>0</v>
      </c>
      <c r="CZ397" s="9">
        <v>0</v>
      </c>
    </row>
    <row r="398" spans="1:104" x14ac:dyDescent="0.25">
      <c r="A398" s="9" t="s">
        <v>22</v>
      </c>
      <c r="B398" s="9" t="s">
        <v>151</v>
      </c>
      <c r="C398" s="9" t="s">
        <v>150</v>
      </c>
      <c r="D398" s="9">
        <v>2025</v>
      </c>
      <c r="E398" s="9">
        <v>3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  <c r="BD398" s="9">
        <v>59.24709</v>
      </c>
      <c r="BE398" s="9">
        <v>57.396509999999999</v>
      </c>
      <c r="BF398" s="9">
        <v>56.219769999999997</v>
      </c>
      <c r="BG398" s="9">
        <v>55.516599999999997</v>
      </c>
      <c r="BH398" s="9">
        <v>54.638269999999999</v>
      </c>
      <c r="BI398" s="9">
        <v>53.924599999999998</v>
      </c>
      <c r="BJ398" s="9">
        <v>53.342289999999998</v>
      </c>
      <c r="BK398" s="9">
        <v>53.198590000000003</v>
      </c>
      <c r="BL398" s="9">
        <v>54.295310000000001</v>
      </c>
      <c r="BM398" s="9">
        <v>58.179580000000001</v>
      </c>
      <c r="BN398" s="9">
        <v>63.060180000000003</v>
      </c>
      <c r="BO398" s="9">
        <v>67.642359999999996</v>
      </c>
      <c r="BP398" s="9">
        <v>71.221950000000007</v>
      </c>
      <c r="BQ398" s="9">
        <v>73.359880000000004</v>
      </c>
      <c r="BR398" s="9">
        <v>74.687709999999996</v>
      </c>
      <c r="BS398" s="9">
        <v>75.516999999999996</v>
      </c>
      <c r="BT398" s="9">
        <v>75.561909999999997</v>
      </c>
      <c r="BU398" s="9">
        <v>74.667879999999997</v>
      </c>
      <c r="BV398" s="9">
        <v>73.241240000000005</v>
      </c>
      <c r="BW398" s="9">
        <v>70.856579999999994</v>
      </c>
      <c r="BX398" s="9">
        <v>67.667630000000003</v>
      </c>
      <c r="BY398" s="9">
        <v>64.844989999999996</v>
      </c>
      <c r="BZ398" s="9">
        <v>62.453949999999999</v>
      </c>
      <c r="CA398" s="9">
        <v>60.345460000000003</v>
      </c>
      <c r="CB398" s="9">
        <v>0</v>
      </c>
      <c r="CC398" s="9">
        <v>0</v>
      </c>
      <c r="CD398" s="9">
        <v>0</v>
      </c>
      <c r="CE398" s="9">
        <v>0</v>
      </c>
      <c r="CF398" s="9">
        <v>0</v>
      </c>
      <c r="CG398" s="9">
        <v>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v>0</v>
      </c>
      <c r="CN398" s="9">
        <v>0</v>
      </c>
      <c r="CO398" s="9">
        <v>0</v>
      </c>
      <c r="CP398" s="9">
        <v>0</v>
      </c>
      <c r="CQ398" s="9">
        <v>0</v>
      </c>
      <c r="CR398" s="9">
        <v>0</v>
      </c>
      <c r="CS398" s="9">
        <v>0</v>
      </c>
      <c r="CT398" s="9">
        <v>0</v>
      </c>
      <c r="CU398" s="9">
        <v>0</v>
      </c>
      <c r="CV398" s="9">
        <v>0</v>
      </c>
      <c r="CW398" s="9">
        <v>0</v>
      </c>
      <c r="CX398" s="9">
        <v>0</v>
      </c>
      <c r="CY398" s="9">
        <v>0</v>
      </c>
      <c r="CZ398" s="9">
        <v>0</v>
      </c>
    </row>
    <row r="399" spans="1:104" x14ac:dyDescent="0.25">
      <c r="A399" s="9" t="s">
        <v>22</v>
      </c>
      <c r="B399" s="9" t="s">
        <v>151</v>
      </c>
      <c r="C399" s="9" t="s">
        <v>150</v>
      </c>
      <c r="D399" s="9">
        <v>2025</v>
      </c>
      <c r="E399" s="9">
        <v>4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0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  <c r="BD399" s="9">
        <v>70.333309999999997</v>
      </c>
      <c r="BE399" s="9">
        <v>68.623360000000005</v>
      </c>
      <c r="BF399" s="9">
        <v>66.618880000000004</v>
      </c>
      <c r="BG399" s="9">
        <v>64.964299999999994</v>
      </c>
      <c r="BH399" s="9">
        <v>63.797080000000001</v>
      </c>
      <c r="BI399" s="9">
        <v>62.708260000000003</v>
      </c>
      <c r="BJ399" s="9">
        <v>61.95185</v>
      </c>
      <c r="BK399" s="9">
        <v>61.966639999999998</v>
      </c>
      <c r="BL399" s="9">
        <v>65.107690000000005</v>
      </c>
      <c r="BM399" s="9">
        <v>70.878050000000002</v>
      </c>
      <c r="BN399" s="9">
        <v>76.855770000000007</v>
      </c>
      <c r="BO399" s="9">
        <v>82.174310000000006</v>
      </c>
      <c r="BP399" s="9">
        <v>85.937920000000005</v>
      </c>
      <c r="BQ399" s="9">
        <v>88.137069999999994</v>
      </c>
      <c r="BR399" s="9">
        <v>89.344099999999997</v>
      </c>
      <c r="BS399" s="9">
        <v>90.14282</v>
      </c>
      <c r="BT399" s="9">
        <v>90.266260000000003</v>
      </c>
      <c r="BU399" s="9">
        <v>89.670580000000001</v>
      </c>
      <c r="BV399" s="9">
        <v>88.142110000000002</v>
      </c>
      <c r="BW399" s="9">
        <v>84.934269999999998</v>
      </c>
      <c r="BX399" s="9">
        <v>80.390240000000006</v>
      </c>
      <c r="BY399" s="9">
        <v>76.580659999999995</v>
      </c>
      <c r="BZ399" s="9">
        <v>73.778940000000006</v>
      </c>
      <c r="CA399" s="9">
        <v>71.497579999999999</v>
      </c>
      <c r="CB399" s="9">
        <v>0</v>
      </c>
      <c r="CC399" s="9">
        <v>0</v>
      </c>
      <c r="CD399" s="9">
        <v>0</v>
      </c>
      <c r="CE399" s="9">
        <v>0</v>
      </c>
      <c r="CF399" s="9">
        <v>0</v>
      </c>
      <c r="CG399" s="9">
        <v>0</v>
      </c>
      <c r="CH399" s="9">
        <v>0</v>
      </c>
      <c r="CI399" s="9">
        <v>0</v>
      </c>
      <c r="CJ399" s="9">
        <v>0</v>
      </c>
      <c r="CK399" s="9">
        <v>0</v>
      </c>
      <c r="CL399" s="9">
        <v>0</v>
      </c>
      <c r="CM399" s="9">
        <v>0</v>
      </c>
      <c r="CN399" s="9">
        <v>0</v>
      </c>
      <c r="CO399" s="9">
        <v>0</v>
      </c>
      <c r="CP399" s="9">
        <v>0</v>
      </c>
      <c r="CQ399" s="9">
        <v>0</v>
      </c>
      <c r="CR399" s="9">
        <v>0</v>
      </c>
      <c r="CS399" s="9">
        <v>0</v>
      </c>
      <c r="CT399" s="9">
        <v>0</v>
      </c>
      <c r="CU399" s="9">
        <v>0</v>
      </c>
      <c r="CV399" s="9">
        <v>0</v>
      </c>
      <c r="CW399" s="9">
        <v>0</v>
      </c>
      <c r="CX399" s="9">
        <v>0</v>
      </c>
      <c r="CY399" s="9">
        <v>0</v>
      </c>
      <c r="CZ399" s="9">
        <v>0</v>
      </c>
    </row>
    <row r="400" spans="1:104" x14ac:dyDescent="0.25">
      <c r="A400" s="9" t="s">
        <v>22</v>
      </c>
      <c r="B400" s="9" t="s">
        <v>151</v>
      </c>
      <c r="C400" s="9" t="s">
        <v>150</v>
      </c>
      <c r="D400" s="9">
        <v>2025</v>
      </c>
      <c r="E400" s="9">
        <v>5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  <c r="BD400" s="9">
        <v>74.672389999999993</v>
      </c>
      <c r="BE400" s="9">
        <v>72.666730000000001</v>
      </c>
      <c r="BF400" s="9">
        <v>71.066509999999994</v>
      </c>
      <c r="BG400" s="9">
        <v>70.143129999999999</v>
      </c>
      <c r="BH400" s="9">
        <v>69.06353</v>
      </c>
      <c r="BI400" s="9">
        <v>67.791240000000002</v>
      </c>
      <c r="BJ400" s="9">
        <v>67.189049999999995</v>
      </c>
      <c r="BK400" s="9">
        <v>67.532179999999997</v>
      </c>
      <c r="BL400" s="9">
        <v>70.963970000000003</v>
      </c>
      <c r="BM400" s="9">
        <v>76.358969999999999</v>
      </c>
      <c r="BN400" s="9">
        <v>81.509190000000004</v>
      </c>
      <c r="BO400" s="9">
        <v>85.041070000000005</v>
      </c>
      <c r="BP400" s="9">
        <v>88.262950000000004</v>
      </c>
      <c r="BQ400" s="9">
        <v>90.727500000000006</v>
      </c>
      <c r="BR400" s="9">
        <v>92.204490000000007</v>
      </c>
      <c r="BS400" s="9">
        <v>92.818830000000005</v>
      </c>
      <c r="BT400" s="9">
        <v>92.623490000000004</v>
      </c>
      <c r="BU400" s="9">
        <v>91.765550000000005</v>
      </c>
      <c r="BV400" s="9">
        <v>90.526200000000003</v>
      </c>
      <c r="BW400" s="9">
        <v>88.111750000000001</v>
      </c>
      <c r="BX400" s="9">
        <v>84.377700000000004</v>
      </c>
      <c r="BY400" s="9">
        <v>80.231700000000004</v>
      </c>
      <c r="BZ400" s="9">
        <v>77.637150000000005</v>
      </c>
      <c r="CA400" s="9">
        <v>75.054000000000002</v>
      </c>
      <c r="CB400" s="9">
        <v>0</v>
      </c>
      <c r="CC400" s="9">
        <v>0</v>
      </c>
      <c r="CD400" s="9">
        <v>0</v>
      </c>
      <c r="CE400" s="9">
        <v>0</v>
      </c>
      <c r="CF400" s="9">
        <v>0</v>
      </c>
      <c r="CG400" s="9">
        <v>0</v>
      </c>
      <c r="CH400" s="9">
        <v>0</v>
      </c>
      <c r="CI400" s="9">
        <v>0</v>
      </c>
      <c r="CJ400" s="9">
        <v>0</v>
      </c>
      <c r="CK400" s="9">
        <v>0</v>
      </c>
      <c r="CL400" s="9">
        <v>0</v>
      </c>
      <c r="CM400" s="9">
        <v>0</v>
      </c>
      <c r="CN400" s="9">
        <v>0</v>
      </c>
      <c r="CO400" s="9">
        <v>0</v>
      </c>
      <c r="CP400" s="9">
        <v>0</v>
      </c>
      <c r="CQ400" s="9">
        <v>0</v>
      </c>
      <c r="CR400" s="9">
        <v>0</v>
      </c>
      <c r="CS400" s="9">
        <v>0</v>
      </c>
      <c r="CT400" s="9">
        <v>0</v>
      </c>
      <c r="CU400" s="9">
        <v>0</v>
      </c>
      <c r="CV400" s="9">
        <v>0</v>
      </c>
      <c r="CW400" s="9">
        <v>0</v>
      </c>
      <c r="CX400" s="9">
        <v>0</v>
      </c>
      <c r="CY400" s="9">
        <v>0</v>
      </c>
      <c r="CZ400" s="9">
        <v>0</v>
      </c>
    </row>
    <row r="401" spans="1:104" x14ac:dyDescent="0.25">
      <c r="A401" s="9" t="s">
        <v>22</v>
      </c>
      <c r="B401" s="9" t="s">
        <v>151</v>
      </c>
      <c r="C401" s="9" t="s">
        <v>150</v>
      </c>
      <c r="D401" s="9">
        <v>2025</v>
      </c>
      <c r="E401" s="9">
        <v>6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  <c r="BD401" s="9">
        <v>73.730770000000007</v>
      </c>
      <c r="BE401" s="9">
        <v>72.223420000000004</v>
      </c>
      <c r="BF401" s="9">
        <v>71.143299999999996</v>
      </c>
      <c r="BG401" s="9">
        <v>70.05932</v>
      </c>
      <c r="BH401" s="9">
        <v>68.763450000000006</v>
      </c>
      <c r="BI401" s="9">
        <v>67.429829999999995</v>
      </c>
      <c r="BJ401" s="9">
        <v>66.765379999999993</v>
      </c>
      <c r="BK401" s="9">
        <v>67.666499999999999</v>
      </c>
      <c r="BL401" s="9">
        <v>71.212289999999996</v>
      </c>
      <c r="BM401" s="9">
        <v>76.184640000000002</v>
      </c>
      <c r="BN401" s="9">
        <v>81.285020000000003</v>
      </c>
      <c r="BO401" s="9">
        <v>85.590760000000003</v>
      </c>
      <c r="BP401" s="9">
        <v>88.722110000000001</v>
      </c>
      <c r="BQ401" s="9">
        <v>91.037660000000002</v>
      </c>
      <c r="BR401" s="9">
        <v>92.749560000000002</v>
      </c>
      <c r="BS401" s="9">
        <v>93.577439999999996</v>
      </c>
      <c r="BT401" s="9">
        <v>93.981499999999997</v>
      </c>
      <c r="BU401" s="9">
        <v>93.176159999999996</v>
      </c>
      <c r="BV401" s="9">
        <v>92.195670000000007</v>
      </c>
      <c r="BW401" s="9">
        <v>89.602260000000001</v>
      </c>
      <c r="BX401" s="9">
        <v>86.022390000000001</v>
      </c>
      <c r="BY401" s="9">
        <v>82.058520000000001</v>
      </c>
      <c r="BZ401" s="9">
        <v>79.377120000000005</v>
      </c>
      <c r="CA401" s="9">
        <v>77.478949999999998</v>
      </c>
      <c r="CB401" s="9">
        <v>0</v>
      </c>
      <c r="CC401" s="9">
        <v>0</v>
      </c>
      <c r="CD401" s="9">
        <v>0</v>
      </c>
      <c r="CE401" s="9">
        <v>0</v>
      </c>
      <c r="CF401" s="9">
        <v>0</v>
      </c>
      <c r="CG401" s="9">
        <v>0</v>
      </c>
      <c r="CH401" s="9">
        <v>0</v>
      </c>
      <c r="CI401" s="9">
        <v>0</v>
      </c>
      <c r="CJ401" s="9">
        <v>0</v>
      </c>
      <c r="CK401" s="9">
        <v>0</v>
      </c>
      <c r="CL401" s="9">
        <v>0</v>
      </c>
      <c r="CM401" s="9">
        <v>0</v>
      </c>
      <c r="CN401" s="9">
        <v>0</v>
      </c>
      <c r="CO401" s="9">
        <v>0</v>
      </c>
      <c r="CP401" s="9">
        <v>0</v>
      </c>
      <c r="CQ401" s="9">
        <v>0</v>
      </c>
      <c r="CR401" s="9">
        <v>0</v>
      </c>
      <c r="CS401" s="9">
        <v>0</v>
      </c>
      <c r="CT401" s="9">
        <v>0</v>
      </c>
      <c r="CU401" s="9">
        <v>0</v>
      </c>
      <c r="CV401" s="9">
        <v>0</v>
      </c>
      <c r="CW401" s="9">
        <v>0</v>
      </c>
      <c r="CX401" s="9">
        <v>0</v>
      </c>
      <c r="CY401" s="9">
        <v>0</v>
      </c>
      <c r="CZ401" s="9">
        <v>0</v>
      </c>
    </row>
    <row r="402" spans="1:104" x14ac:dyDescent="0.25">
      <c r="A402" s="9" t="s">
        <v>22</v>
      </c>
      <c r="B402" s="9" t="s">
        <v>151</v>
      </c>
      <c r="C402" s="9" t="s">
        <v>150</v>
      </c>
      <c r="D402" s="9">
        <v>2025</v>
      </c>
      <c r="E402" s="9">
        <v>7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  <c r="BD402" s="9">
        <v>78.702550000000002</v>
      </c>
      <c r="BE402" s="9">
        <v>77.396780000000007</v>
      </c>
      <c r="BF402" s="9">
        <v>76.134820000000005</v>
      </c>
      <c r="BG402" s="9">
        <v>74.707599999999999</v>
      </c>
      <c r="BH402" s="9">
        <v>73.68974</v>
      </c>
      <c r="BI402" s="9">
        <v>72.727450000000005</v>
      </c>
      <c r="BJ402" s="9">
        <v>71.983969999999999</v>
      </c>
      <c r="BK402" s="9">
        <v>72.316299999999998</v>
      </c>
      <c r="BL402" s="9">
        <v>75.202579999999998</v>
      </c>
      <c r="BM402" s="9">
        <v>79.985919999999993</v>
      </c>
      <c r="BN402" s="9">
        <v>84.923159999999996</v>
      </c>
      <c r="BO402" s="9">
        <v>88.998639999999995</v>
      </c>
      <c r="BP402" s="9">
        <v>91.51925</v>
      </c>
      <c r="BQ402" s="9">
        <v>92.877840000000006</v>
      </c>
      <c r="BR402" s="9">
        <v>94.319109999999995</v>
      </c>
      <c r="BS402" s="9">
        <v>94.746070000000003</v>
      </c>
      <c r="BT402" s="9">
        <v>94.730029999999999</v>
      </c>
      <c r="BU402" s="9">
        <v>94.321330000000003</v>
      </c>
      <c r="BV402" s="9">
        <v>93.169539999999998</v>
      </c>
      <c r="BW402" s="9">
        <v>91.060670000000002</v>
      </c>
      <c r="BX402" s="9">
        <v>87.548259999999999</v>
      </c>
      <c r="BY402" s="9">
        <v>83.941909999999993</v>
      </c>
      <c r="BZ402" s="9">
        <v>81.467410000000001</v>
      </c>
      <c r="CA402" s="9">
        <v>79.85557</v>
      </c>
      <c r="CB402" s="9">
        <v>0</v>
      </c>
      <c r="CC402" s="9">
        <v>0</v>
      </c>
      <c r="CD402" s="9">
        <v>0</v>
      </c>
      <c r="CE402" s="9">
        <v>0</v>
      </c>
      <c r="CF402" s="9">
        <v>0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v>0</v>
      </c>
      <c r="CN402" s="9">
        <v>0</v>
      </c>
      <c r="CO402" s="9">
        <v>0</v>
      </c>
      <c r="CP402" s="9">
        <v>0</v>
      </c>
      <c r="CQ402" s="9">
        <v>0</v>
      </c>
      <c r="CR402" s="9">
        <v>0</v>
      </c>
      <c r="CS402" s="9">
        <v>0</v>
      </c>
      <c r="CT402" s="9">
        <v>0</v>
      </c>
      <c r="CU402" s="9">
        <v>0</v>
      </c>
      <c r="CV402" s="9">
        <v>0</v>
      </c>
      <c r="CW402" s="9">
        <v>0</v>
      </c>
      <c r="CX402" s="9">
        <v>0</v>
      </c>
      <c r="CY402" s="9">
        <v>0</v>
      </c>
      <c r="CZ402" s="9">
        <v>0</v>
      </c>
    </row>
    <row r="403" spans="1:104" x14ac:dyDescent="0.25">
      <c r="A403" s="9" t="s">
        <v>22</v>
      </c>
      <c r="B403" s="9" t="s">
        <v>151</v>
      </c>
      <c r="C403" s="9" t="s">
        <v>150</v>
      </c>
      <c r="D403" s="9">
        <v>2025</v>
      </c>
      <c r="E403" s="9">
        <v>8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  <c r="BD403" s="9">
        <v>78.151949999999999</v>
      </c>
      <c r="BE403" s="9">
        <v>77.15258</v>
      </c>
      <c r="BF403" s="9">
        <v>76.014399999999995</v>
      </c>
      <c r="BG403" s="9">
        <v>75.14528</v>
      </c>
      <c r="BH403" s="9">
        <v>74.130970000000005</v>
      </c>
      <c r="BI403" s="9">
        <v>73.528139999999993</v>
      </c>
      <c r="BJ403" s="9">
        <v>73.065020000000004</v>
      </c>
      <c r="BK403" s="9">
        <v>73.228319999999997</v>
      </c>
      <c r="BL403" s="9">
        <v>75.793859999999995</v>
      </c>
      <c r="BM403" s="9">
        <v>80.617249999999999</v>
      </c>
      <c r="BN403" s="9">
        <v>85.342330000000004</v>
      </c>
      <c r="BO403" s="9">
        <v>89.837999999999994</v>
      </c>
      <c r="BP403" s="9">
        <v>93.198729999999998</v>
      </c>
      <c r="BQ403" s="9">
        <v>95.424409999999995</v>
      </c>
      <c r="BR403" s="9">
        <v>96.717410000000001</v>
      </c>
      <c r="BS403" s="9">
        <v>97.886600000000001</v>
      </c>
      <c r="BT403" s="9">
        <v>98.309820000000002</v>
      </c>
      <c r="BU403" s="9">
        <v>97.786429999999996</v>
      </c>
      <c r="BV403" s="9">
        <v>97.166880000000006</v>
      </c>
      <c r="BW403" s="9">
        <v>94.705250000000007</v>
      </c>
      <c r="BX403" s="9">
        <v>90.762730000000005</v>
      </c>
      <c r="BY403" s="9">
        <v>87.299710000000005</v>
      </c>
      <c r="BZ403" s="9">
        <v>84.684039999999996</v>
      </c>
      <c r="CA403" s="9">
        <v>82.514080000000007</v>
      </c>
      <c r="CB403" s="9">
        <v>0</v>
      </c>
      <c r="CC403" s="9">
        <v>0</v>
      </c>
      <c r="CD403" s="9">
        <v>0</v>
      </c>
      <c r="CE403" s="9">
        <v>0</v>
      </c>
      <c r="CF403" s="9">
        <v>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v>0</v>
      </c>
      <c r="CN403" s="9">
        <v>0</v>
      </c>
      <c r="CO403" s="9">
        <v>0</v>
      </c>
      <c r="CP403" s="9">
        <v>0</v>
      </c>
      <c r="CQ403" s="9">
        <v>0</v>
      </c>
      <c r="CR403" s="9">
        <v>0</v>
      </c>
      <c r="CS403" s="9">
        <v>0</v>
      </c>
      <c r="CT403" s="9">
        <v>0</v>
      </c>
      <c r="CU403" s="9">
        <v>0</v>
      </c>
      <c r="CV403" s="9">
        <v>0</v>
      </c>
      <c r="CW403" s="9">
        <v>0</v>
      </c>
      <c r="CX403" s="9">
        <v>0</v>
      </c>
      <c r="CY403" s="9">
        <v>0</v>
      </c>
      <c r="CZ403" s="9">
        <v>0</v>
      </c>
    </row>
    <row r="404" spans="1:104" x14ac:dyDescent="0.25">
      <c r="A404" s="9" t="s">
        <v>22</v>
      </c>
      <c r="B404" s="9" t="s">
        <v>151</v>
      </c>
      <c r="C404" s="9" t="s">
        <v>150</v>
      </c>
      <c r="D404" s="9">
        <v>2025</v>
      </c>
      <c r="E404" s="9">
        <v>9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  <c r="BD404" s="9">
        <v>78.98218</v>
      </c>
      <c r="BE404" s="9">
        <v>77.836929999999995</v>
      </c>
      <c r="BF404" s="9">
        <v>76.641459999999995</v>
      </c>
      <c r="BG404" s="9">
        <v>75.822220000000002</v>
      </c>
      <c r="BH404" s="9">
        <v>74.850459999999998</v>
      </c>
      <c r="BI404" s="9">
        <v>74.157619999999994</v>
      </c>
      <c r="BJ404" s="9">
        <v>73.585819999999998</v>
      </c>
      <c r="BK404" s="9">
        <v>73.230599999999995</v>
      </c>
      <c r="BL404" s="9">
        <v>75.132040000000003</v>
      </c>
      <c r="BM404" s="9">
        <v>79.312830000000005</v>
      </c>
      <c r="BN404" s="9">
        <v>84.037710000000004</v>
      </c>
      <c r="BO404" s="9">
        <v>88.540220000000005</v>
      </c>
      <c r="BP404" s="9">
        <v>91.939030000000002</v>
      </c>
      <c r="BQ404" s="9">
        <v>94.131050000000002</v>
      </c>
      <c r="BR404" s="9">
        <v>95.234179999999995</v>
      </c>
      <c r="BS404" s="9">
        <v>95.825789999999998</v>
      </c>
      <c r="BT404" s="9">
        <v>95.798910000000006</v>
      </c>
      <c r="BU404" s="9">
        <v>94.832120000000003</v>
      </c>
      <c r="BV404" s="9">
        <v>93.337599999999995</v>
      </c>
      <c r="BW404" s="9">
        <v>90.392809999999997</v>
      </c>
      <c r="BX404" s="9">
        <v>86.463660000000004</v>
      </c>
      <c r="BY404" s="9">
        <v>83.23545</v>
      </c>
      <c r="BZ404" s="9">
        <v>80.726330000000004</v>
      </c>
      <c r="CA404" s="9">
        <v>78.730609999999999</v>
      </c>
      <c r="CB404" s="9">
        <v>0</v>
      </c>
      <c r="CC404" s="9">
        <v>0</v>
      </c>
      <c r="CD404" s="9">
        <v>0</v>
      </c>
      <c r="CE404" s="9">
        <v>0</v>
      </c>
      <c r="CF404" s="9">
        <v>0</v>
      </c>
      <c r="CG404" s="9">
        <v>0</v>
      </c>
      <c r="CH404" s="9">
        <v>0</v>
      </c>
      <c r="CI404" s="9">
        <v>0</v>
      </c>
      <c r="CJ404" s="9">
        <v>0</v>
      </c>
      <c r="CK404" s="9">
        <v>0</v>
      </c>
      <c r="CL404" s="9">
        <v>0</v>
      </c>
      <c r="CM404" s="9">
        <v>0</v>
      </c>
      <c r="CN404" s="9">
        <v>0</v>
      </c>
      <c r="CO404" s="9">
        <v>0</v>
      </c>
      <c r="CP404" s="9">
        <v>0</v>
      </c>
      <c r="CQ404" s="9">
        <v>0</v>
      </c>
      <c r="CR404" s="9">
        <v>0</v>
      </c>
      <c r="CS404" s="9">
        <v>0</v>
      </c>
      <c r="CT404" s="9">
        <v>0</v>
      </c>
      <c r="CU404" s="9">
        <v>0</v>
      </c>
      <c r="CV404" s="9">
        <v>0</v>
      </c>
      <c r="CW404" s="9">
        <v>0</v>
      </c>
      <c r="CX404" s="9">
        <v>0</v>
      </c>
      <c r="CY404" s="9">
        <v>0</v>
      </c>
      <c r="CZ404" s="9">
        <v>0</v>
      </c>
    </row>
    <row r="405" spans="1:104" x14ac:dyDescent="0.25">
      <c r="A405" s="9" t="s">
        <v>22</v>
      </c>
      <c r="B405" s="9" t="s">
        <v>151</v>
      </c>
      <c r="C405" s="9" t="s">
        <v>150</v>
      </c>
      <c r="D405" s="9">
        <v>2025</v>
      </c>
      <c r="E405" s="9">
        <v>10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  <c r="BD405" s="9">
        <v>73.478290000000001</v>
      </c>
      <c r="BE405" s="9">
        <v>71.820790000000002</v>
      </c>
      <c r="BF405" s="9">
        <v>70.717699999999994</v>
      </c>
      <c r="BG405" s="9">
        <v>69.516499999999994</v>
      </c>
      <c r="BH405" s="9">
        <v>68.481120000000004</v>
      </c>
      <c r="BI405" s="9">
        <v>67.558459999999997</v>
      </c>
      <c r="BJ405" s="9">
        <v>67.033259999999999</v>
      </c>
      <c r="BK405" s="9">
        <v>66.573650000000001</v>
      </c>
      <c r="BL405" s="9">
        <v>67.537710000000004</v>
      </c>
      <c r="BM405" s="9">
        <v>71.687380000000005</v>
      </c>
      <c r="BN405" s="9">
        <v>77.288030000000006</v>
      </c>
      <c r="BO405" s="9">
        <v>83.015789999999996</v>
      </c>
      <c r="BP405" s="9">
        <v>87.712770000000006</v>
      </c>
      <c r="BQ405" s="9">
        <v>90.758570000000006</v>
      </c>
      <c r="BR405" s="9">
        <v>92.089389999999995</v>
      </c>
      <c r="BS405" s="9">
        <v>92.854929999999996</v>
      </c>
      <c r="BT405" s="9">
        <v>92.898290000000003</v>
      </c>
      <c r="BU405" s="9">
        <v>91.899929999999998</v>
      </c>
      <c r="BV405" s="9">
        <v>89.28716</v>
      </c>
      <c r="BW405" s="9">
        <v>85.062550000000002</v>
      </c>
      <c r="BX405" s="9">
        <v>80.968059999999994</v>
      </c>
      <c r="BY405" s="9">
        <v>78.12791</v>
      </c>
      <c r="BZ405" s="9">
        <v>75.902820000000006</v>
      </c>
      <c r="CA405" s="9">
        <v>73.892009999999999</v>
      </c>
      <c r="CB405" s="9">
        <v>0</v>
      </c>
      <c r="CC405" s="9">
        <v>0</v>
      </c>
      <c r="CD405" s="9">
        <v>0</v>
      </c>
      <c r="CE405" s="9">
        <v>0</v>
      </c>
      <c r="CF405" s="9">
        <v>0</v>
      </c>
      <c r="CG405" s="9">
        <v>0</v>
      </c>
      <c r="CH405" s="9">
        <v>0</v>
      </c>
      <c r="CI405" s="9">
        <v>0</v>
      </c>
      <c r="CJ405" s="9">
        <v>0</v>
      </c>
      <c r="CK405" s="9">
        <v>0</v>
      </c>
      <c r="CL405" s="9">
        <v>0</v>
      </c>
      <c r="CM405" s="9">
        <v>0</v>
      </c>
      <c r="CN405" s="9">
        <v>0</v>
      </c>
      <c r="CO405" s="9">
        <v>0</v>
      </c>
      <c r="CP405" s="9">
        <v>0</v>
      </c>
      <c r="CQ405" s="9">
        <v>0</v>
      </c>
      <c r="CR405" s="9">
        <v>0</v>
      </c>
      <c r="CS405" s="9">
        <v>0</v>
      </c>
      <c r="CT405" s="9">
        <v>0</v>
      </c>
      <c r="CU405" s="9">
        <v>0</v>
      </c>
      <c r="CV405" s="9">
        <v>0</v>
      </c>
      <c r="CW405" s="9">
        <v>0</v>
      </c>
      <c r="CX405" s="9">
        <v>0</v>
      </c>
      <c r="CY405" s="9">
        <v>0</v>
      </c>
      <c r="CZ405" s="9">
        <v>0</v>
      </c>
    </row>
    <row r="406" spans="1:104" x14ac:dyDescent="0.25">
      <c r="A406" s="9" t="s">
        <v>22</v>
      </c>
      <c r="B406" s="9" t="s">
        <v>151</v>
      </c>
      <c r="C406" s="9" t="s">
        <v>150</v>
      </c>
      <c r="D406" s="9">
        <v>2025</v>
      </c>
      <c r="E406" s="9">
        <v>11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0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9">
        <v>0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0</v>
      </c>
      <c r="BA406" s="9">
        <v>0</v>
      </c>
      <c r="BB406" s="9">
        <v>0</v>
      </c>
      <c r="BC406" s="9">
        <v>0</v>
      </c>
      <c r="BD406" s="9">
        <v>66.678730000000002</v>
      </c>
      <c r="BE406" s="9">
        <v>65.114599999999996</v>
      </c>
      <c r="BF406" s="9">
        <v>64.267250000000004</v>
      </c>
      <c r="BG406" s="9">
        <v>63.05997</v>
      </c>
      <c r="BH406" s="9">
        <v>62.167029999999997</v>
      </c>
      <c r="BI406" s="9">
        <v>61.142440000000001</v>
      </c>
      <c r="BJ406" s="9">
        <v>60.746200000000002</v>
      </c>
      <c r="BK406" s="9">
        <v>60.816670000000002</v>
      </c>
      <c r="BL406" s="9">
        <v>62.925930000000001</v>
      </c>
      <c r="BM406" s="9">
        <v>67.753110000000007</v>
      </c>
      <c r="BN406" s="9">
        <v>73.809929999999994</v>
      </c>
      <c r="BO406" s="9">
        <v>78.876670000000004</v>
      </c>
      <c r="BP406" s="9">
        <v>82.212860000000006</v>
      </c>
      <c r="BQ406" s="9">
        <v>84.065089999999998</v>
      </c>
      <c r="BR406" s="9">
        <v>85.253320000000002</v>
      </c>
      <c r="BS406" s="9">
        <v>85.358760000000004</v>
      </c>
      <c r="BT406" s="9">
        <v>84.208669999999998</v>
      </c>
      <c r="BU406" s="9">
        <v>81.843350000000001</v>
      </c>
      <c r="BV406" s="9">
        <v>78.739980000000003</v>
      </c>
      <c r="BW406" s="9">
        <v>75.555629999999994</v>
      </c>
      <c r="BX406" s="9">
        <v>73.042379999999994</v>
      </c>
      <c r="BY406" s="9">
        <v>70.882930000000002</v>
      </c>
      <c r="BZ406" s="9">
        <v>68.886340000000004</v>
      </c>
      <c r="CA406" s="9">
        <v>67.550280000000001</v>
      </c>
      <c r="CB406" s="9">
        <v>0</v>
      </c>
      <c r="CC406" s="9">
        <v>0</v>
      </c>
      <c r="CD406" s="9">
        <v>0</v>
      </c>
      <c r="CE406" s="9">
        <v>0</v>
      </c>
      <c r="CF406" s="9">
        <v>0</v>
      </c>
      <c r="CG406" s="9">
        <v>0</v>
      </c>
      <c r="CH406" s="9">
        <v>0</v>
      </c>
      <c r="CI406" s="9">
        <v>0</v>
      </c>
      <c r="CJ406" s="9">
        <v>0</v>
      </c>
      <c r="CK406" s="9">
        <v>0</v>
      </c>
      <c r="CL406" s="9">
        <v>0</v>
      </c>
      <c r="CM406" s="9">
        <v>0</v>
      </c>
      <c r="CN406" s="9">
        <v>0</v>
      </c>
      <c r="CO406" s="9">
        <v>0</v>
      </c>
      <c r="CP406" s="9">
        <v>0</v>
      </c>
      <c r="CQ406" s="9">
        <v>0</v>
      </c>
      <c r="CR406" s="9">
        <v>0</v>
      </c>
      <c r="CS406" s="9">
        <v>0</v>
      </c>
      <c r="CT406" s="9">
        <v>0</v>
      </c>
      <c r="CU406" s="9">
        <v>0</v>
      </c>
      <c r="CV406" s="9">
        <v>0</v>
      </c>
      <c r="CW406" s="9">
        <v>0</v>
      </c>
      <c r="CX406" s="9">
        <v>0</v>
      </c>
      <c r="CY406" s="9">
        <v>0</v>
      </c>
      <c r="CZ406" s="9">
        <v>0</v>
      </c>
    </row>
    <row r="407" spans="1:104" x14ac:dyDescent="0.25">
      <c r="A407" s="9" t="s">
        <v>22</v>
      </c>
      <c r="B407" s="9" t="s">
        <v>151</v>
      </c>
      <c r="C407" s="9" t="s">
        <v>150</v>
      </c>
      <c r="D407" s="9">
        <v>2025</v>
      </c>
      <c r="E407" s="9">
        <v>12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  <c r="BD407" s="9">
        <v>43.858759999999997</v>
      </c>
      <c r="BE407" s="9">
        <v>43.092109999999998</v>
      </c>
      <c r="BF407" s="9">
        <v>42.730119999999999</v>
      </c>
      <c r="BG407" s="9">
        <v>42.633499999999998</v>
      </c>
      <c r="BH407" s="9">
        <v>42.556370000000001</v>
      </c>
      <c r="BI407" s="9">
        <v>42.31841</v>
      </c>
      <c r="BJ407" s="9">
        <v>42.541449999999998</v>
      </c>
      <c r="BK407" s="9">
        <v>42.481099999999998</v>
      </c>
      <c r="BL407" s="9">
        <v>43.008270000000003</v>
      </c>
      <c r="BM407" s="9">
        <v>44.584620000000001</v>
      </c>
      <c r="BN407" s="9">
        <v>46.3371</v>
      </c>
      <c r="BO407" s="9">
        <v>48.426909999999999</v>
      </c>
      <c r="BP407" s="9">
        <v>49.826560000000001</v>
      </c>
      <c r="BQ407" s="9">
        <v>50.374200000000002</v>
      </c>
      <c r="BR407" s="9">
        <v>50.622450000000001</v>
      </c>
      <c r="BS407" s="9">
        <v>50.691609999999997</v>
      </c>
      <c r="BT407" s="9">
        <v>50.421559999999999</v>
      </c>
      <c r="BU407" s="9">
        <v>49.445219999999999</v>
      </c>
      <c r="BV407" s="9">
        <v>48.260590000000001</v>
      </c>
      <c r="BW407" s="9">
        <v>47.048340000000003</v>
      </c>
      <c r="BX407" s="9">
        <v>45.882449999999999</v>
      </c>
      <c r="BY407" s="9">
        <v>45.134889999999999</v>
      </c>
      <c r="BZ407" s="9">
        <v>44.577869999999997</v>
      </c>
      <c r="CA407" s="9">
        <v>43.7483</v>
      </c>
      <c r="CB407" s="9">
        <v>0</v>
      </c>
      <c r="CC407" s="9">
        <v>0</v>
      </c>
      <c r="CD407" s="9">
        <v>0</v>
      </c>
      <c r="CE407" s="9">
        <v>0</v>
      </c>
      <c r="CF407" s="9">
        <v>0</v>
      </c>
      <c r="CG407" s="9">
        <v>0</v>
      </c>
      <c r="CH407" s="9">
        <v>0</v>
      </c>
      <c r="CI407" s="9">
        <v>0</v>
      </c>
      <c r="CJ407" s="9">
        <v>0</v>
      </c>
      <c r="CK407" s="9">
        <v>0</v>
      </c>
      <c r="CL407" s="9">
        <v>0</v>
      </c>
      <c r="CM407" s="9">
        <v>0</v>
      </c>
      <c r="CN407" s="9">
        <v>0</v>
      </c>
      <c r="CO407" s="9">
        <v>0</v>
      </c>
      <c r="CP407" s="9">
        <v>0</v>
      </c>
      <c r="CQ407" s="9">
        <v>0</v>
      </c>
      <c r="CR407" s="9">
        <v>0</v>
      </c>
      <c r="CS407" s="9">
        <v>0</v>
      </c>
      <c r="CT407" s="9">
        <v>0</v>
      </c>
      <c r="CU407" s="9">
        <v>0</v>
      </c>
      <c r="CV407" s="9">
        <v>0</v>
      </c>
      <c r="CW407" s="9">
        <v>0</v>
      </c>
      <c r="CX407" s="9">
        <v>0</v>
      </c>
      <c r="CY407" s="9">
        <v>0</v>
      </c>
      <c r="CZ407" s="9">
        <v>0</v>
      </c>
    </row>
    <row r="408" spans="1:104" x14ac:dyDescent="0.25">
      <c r="A408" s="9" t="s">
        <v>22</v>
      </c>
      <c r="B408" s="9" t="s">
        <v>151</v>
      </c>
      <c r="C408" s="9" t="s">
        <v>150</v>
      </c>
      <c r="D408" s="9">
        <v>2026</v>
      </c>
      <c r="E408" s="9">
        <v>1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  <c r="BD408" s="9">
        <v>43.712299999999999</v>
      </c>
      <c r="BE408" s="9">
        <v>42.857399999999998</v>
      </c>
      <c r="BF408" s="9">
        <v>42.085459999999998</v>
      </c>
      <c r="BG408" s="9">
        <v>41.487760000000002</v>
      </c>
      <c r="BH408" s="9">
        <v>41.349310000000003</v>
      </c>
      <c r="BI408" s="9">
        <v>40.970010000000002</v>
      </c>
      <c r="BJ408" s="9">
        <v>40.547899999999998</v>
      </c>
      <c r="BK408" s="9">
        <v>40.327330000000003</v>
      </c>
      <c r="BL408" s="9">
        <v>40.698050000000002</v>
      </c>
      <c r="BM408" s="9">
        <v>42.703319999999998</v>
      </c>
      <c r="BN408" s="9">
        <v>45.270380000000003</v>
      </c>
      <c r="BO408" s="9">
        <v>47.564830000000001</v>
      </c>
      <c r="BP408" s="9">
        <v>49.547449999999998</v>
      </c>
      <c r="BQ408" s="9">
        <v>50.443049999999999</v>
      </c>
      <c r="BR408" s="9">
        <v>50.966479999999997</v>
      </c>
      <c r="BS408" s="9">
        <v>50.907760000000003</v>
      </c>
      <c r="BT408" s="9">
        <v>50.066330000000001</v>
      </c>
      <c r="BU408" s="9">
        <v>48.836019999999998</v>
      </c>
      <c r="BV408" s="9">
        <v>46.759540000000001</v>
      </c>
      <c r="BW408" s="9">
        <v>45.240810000000003</v>
      </c>
      <c r="BX408" s="9">
        <v>44.148710000000001</v>
      </c>
      <c r="BY408" s="9">
        <v>43.327379999999998</v>
      </c>
      <c r="BZ408" s="9">
        <v>42.580959999999997</v>
      </c>
      <c r="CA408" s="9">
        <v>41.876910000000002</v>
      </c>
      <c r="CB408" s="9">
        <v>0</v>
      </c>
      <c r="CC408" s="9">
        <v>0</v>
      </c>
      <c r="CD408" s="9">
        <v>0</v>
      </c>
      <c r="CE408" s="9">
        <v>0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v>0</v>
      </c>
      <c r="CN408" s="9">
        <v>0</v>
      </c>
      <c r="CO408" s="9">
        <v>0</v>
      </c>
      <c r="CP408" s="9">
        <v>0</v>
      </c>
      <c r="CQ408" s="9">
        <v>0</v>
      </c>
      <c r="CR408" s="9">
        <v>0</v>
      </c>
      <c r="CS408" s="9">
        <v>0</v>
      </c>
      <c r="CT408" s="9">
        <v>0</v>
      </c>
      <c r="CU408" s="9">
        <v>0</v>
      </c>
      <c r="CV408" s="9">
        <v>0</v>
      </c>
      <c r="CW408" s="9">
        <v>0</v>
      </c>
      <c r="CX408" s="9">
        <v>0</v>
      </c>
      <c r="CY408" s="9">
        <v>0</v>
      </c>
      <c r="CZ408" s="9">
        <v>0</v>
      </c>
    </row>
    <row r="409" spans="1:104" x14ac:dyDescent="0.25">
      <c r="A409" s="9" t="s">
        <v>22</v>
      </c>
      <c r="B409" s="9" t="s">
        <v>151</v>
      </c>
      <c r="C409" s="9" t="s">
        <v>150</v>
      </c>
      <c r="D409" s="9">
        <v>2026</v>
      </c>
      <c r="E409" s="9">
        <v>2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  <c r="BD409" s="9">
        <v>50.34113</v>
      </c>
      <c r="BE409" s="9">
        <v>49.963619999999999</v>
      </c>
      <c r="BF409" s="9">
        <v>49.40851</v>
      </c>
      <c r="BG409" s="9">
        <v>48.936439999999997</v>
      </c>
      <c r="BH409" s="9">
        <v>48.609580000000001</v>
      </c>
      <c r="BI409" s="9">
        <v>47.905290000000001</v>
      </c>
      <c r="BJ409" s="9">
        <v>46.890169999999998</v>
      </c>
      <c r="BK409" s="9">
        <v>47.216549999999998</v>
      </c>
      <c r="BL409" s="9">
        <v>48.096699999999998</v>
      </c>
      <c r="BM409" s="9">
        <v>50.167099999999998</v>
      </c>
      <c r="BN409" s="9">
        <v>52.524000000000001</v>
      </c>
      <c r="BO409" s="9">
        <v>54.015540000000001</v>
      </c>
      <c r="BP409" s="9">
        <v>55.42503</v>
      </c>
      <c r="BQ409" s="9">
        <v>56.82987</v>
      </c>
      <c r="BR409" s="9">
        <v>57.945689999999999</v>
      </c>
      <c r="BS409" s="9">
        <v>58.322009999999999</v>
      </c>
      <c r="BT409" s="9">
        <v>57.67792</v>
      </c>
      <c r="BU409" s="9">
        <v>57.063560000000003</v>
      </c>
      <c r="BV409" s="9">
        <v>55.402320000000003</v>
      </c>
      <c r="BW409" s="9">
        <v>53.57056</v>
      </c>
      <c r="BX409" s="9">
        <v>52.090940000000003</v>
      </c>
      <c r="BY409" s="9">
        <v>50.656700000000001</v>
      </c>
      <c r="BZ409" s="9">
        <v>49.781350000000003</v>
      </c>
      <c r="CA409" s="9">
        <v>48.820790000000002</v>
      </c>
      <c r="CB409" s="9">
        <v>0</v>
      </c>
      <c r="CC409" s="9">
        <v>0</v>
      </c>
      <c r="CD409" s="9">
        <v>0</v>
      </c>
      <c r="CE409" s="9">
        <v>0</v>
      </c>
      <c r="CF409" s="9">
        <v>0</v>
      </c>
      <c r="CG409" s="9">
        <v>0</v>
      </c>
      <c r="CH409" s="9">
        <v>0</v>
      </c>
      <c r="CI409" s="9">
        <v>0</v>
      </c>
      <c r="CJ409" s="9">
        <v>0</v>
      </c>
      <c r="CK409" s="9">
        <v>0</v>
      </c>
      <c r="CL409" s="9">
        <v>0</v>
      </c>
      <c r="CM409" s="9">
        <v>0</v>
      </c>
      <c r="CN409" s="9">
        <v>0</v>
      </c>
      <c r="CO409" s="9">
        <v>0</v>
      </c>
      <c r="CP409" s="9">
        <v>0</v>
      </c>
      <c r="CQ409" s="9">
        <v>0</v>
      </c>
      <c r="CR409" s="9">
        <v>0</v>
      </c>
      <c r="CS409" s="9">
        <v>0</v>
      </c>
      <c r="CT409" s="9">
        <v>0</v>
      </c>
      <c r="CU409" s="9">
        <v>0</v>
      </c>
      <c r="CV409" s="9">
        <v>0</v>
      </c>
      <c r="CW409" s="9">
        <v>0</v>
      </c>
      <c r="CX409" s="9">
        <v>0</v>
      </c>
      <c r="CY409" s="9">
        <v>0</v>
      </c>
      <c r="CZ409" s="9">
        <v>0</v>
      </c>
    </row>
    <row r="410" spans="1:104" x14ac:dyDescent="0.25">
      <c r="A410" s="9" t="s">
        <v>22</v>
      </c>
      <c r="B410" s="9" t="s">
        <v>151</v>
      </c>
      <c r="C410" s="9" t="s">
        <v>150</v>
      </c>
      <c r="D410" s="9">
        <v>2026</v>
      </c>
      <c r="E410" s="9">
        <v>3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  <c r="BD410" s="9">
        <v>59.24709</v>
      </c>
      <c r="BE410" s="9">
        <v>57.396509999999999</v>
      </c>
      <c r="BF410" s="9">
        <v>56.219769999999997</v>
      </c>
      <c r="BG410" s="9">
        <v>55.516599999999997</v>
      </c>
      <c r="BH410" s="9">
        <v>54.638269999999999</v>
      </c>
      <c r="BI410" s="9">
        <v>53.924599999999998</v>
      </c>
      <c r="BJ410" s="9">
        <v>53.342289999999998</v>
      </c>
      <c r="BK410" s="9">
        <v>53.198590000000003</v>
      </c>
      <c r="BL410" s="9">
        <v>54.295310000000001</v>
      </c>
      <c r="BM410" s="9">
        <v>58.179580000000001</v>
      </c>
      <c r="BN410" s="9">
        <v>63.060180000000003</v>
      </c>
      <c r="BO410" s="9">
        <v>67.642359999999996</v>
      </c>
      <c r="BP410" s="9">
        <v>71.221950000000007</v>
      </c>
      <c r="BQ410" s="9">
        <v>73.359880000000004</v>
      </c>
      <c r="BR410" s="9">
        <v>74.687709999999996</v>
      </c>
      <c r="BS410" s="9">
        <v>75.516999999999996</v>
      </c>
      <c r="BT410" s="9">
        <v>75.561909999999997</v>
      </c>
      <c r="BU410" s="9">
        <v>74.667879999999997</v>
      </c>
      <c r="BV410" s="9">
        <v>73.241240000000005</v>
      </c>
      <c r="BW410" s="9">
        <v>70.856579999999994</v>
      </c>
      <c r="BX410" s="9">
        <v>67.667630000000003</v>
      </c>
      <c r="BY410" s="9">
        <v>64.844989999999996</v>
      </c>
      <c r="BZ410" s="9">
        <v>62.453949999999999</v>
      </c>
      <c r="CA410" s="9">
        <v>60.345460000000003</v>
      </c>
      <c r="CB410" s="9">
        <v>0</v>
      </c>
      <c r="CC410" s="9">
        <v>0</v>
      </c>
      <c r="CD410" s="9">
        <v>0</v>
      </c>
      <c r="CE410" s="9">
        <v>0</v>
      </c>
      <c r="CF410" s="9">
        <v>0</v>
      </c>
      <c r="CG410" s="9">
        <v>0</v>
      </c>
      <c r="CH410" s="9">
        <v>0</v>
      </c>
      <c r="CI410" s="9">
        <v>0</v>
      </c>
      <c r="CJ410" s="9">
        <v>0</v>
      </c>
      <c r="CK410" s="9">
        <v>0</v>
      </c>
      <c r="CL410" s="9">
        <v>0</v>
      </c>
      <c r="CM410" s="9">
        <v>0</v>
      </c>
      <c r="CN410" s="9">
        <v>0</v>
      </c>
      <c r="CO410" s="9">
        <v>0</v>
      </c>
      <c r="CP410" s="9">
        <v>0</v>
      </c>
      <c r="CQ410" s="9">
        <v>0</v>
      </c>
      <c r="CR410" s="9">
        <v>0</v>
      </c>
      <c r="CS410" s="9">
        <v>0</v>
      </c>
      <c r="CT410" s="9">
        <v>0</v>
      </c>
      <c r="CU410" s="9">
        <v>0</v>
      </c>
      <c r="CV410" s="9">
        <v>0</v>
      </c>
      <c r="CW410" s="9">
        <v>0</v>
      </c>
      <c r="CX410" s="9">
        <v>0</v>
      </c>
      <c r="CY410" s="9">
        <v>0</v>
      </c>
      <c r="CZ410" s="9">
        <v>0</v>
      </c>
    </row>
    <row r="411" spans="1:104" x14ac:dyDescent="0.25">
      <c r="A411" s="9" t="s">
        <v>22</v>
      </c>
      <c r="B411" s="9" t="s">
        <v>151</v>
      </c>
      <c r="C411" s="9" t="s">
        <v>150</v>
      </c>
      <c r="D411" s="9">
        <v>2026</v>
      </c>
      <c r="E411" s="9">
        <v>4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  <c r="BD411" s="9">
        <v>70.333309999999997</v>
      </c>
      <c r="BE411" s="9">
        <v>68.623360000000005</v>
      </c>
      <c r="BF411" s="9">
        <v>66.618880000000004</v>
      </c>
      <c r="BG411" s="9">
        <v>64.964299999999994</v>
      </c>
      <c r="BH411" s="9">
        <v>63.797080000000001</v>
      </c>
      <c r="BI411" s="9">
        <v>62.708260000000003</v>
      </c>
      <c r="BJ411" s="9">
        <v>61.95185</v>
      </c>
      <c r="BK411" s="9">
        <v>61.966639999999998</v>
      </c>
      <c r="BL411" s="9">
        <v>65.107690000000005</v>
      </c>
      <c r="BM411" s="9">
        <v>70.878050000000002</v>
      </c>
      <c r="BN411" s="9">
        <v>76.855770000000007</v>
      </c>
      <c r="BO411" s="9">
        <v>82.174310000000006</v>
      </c>
      <c r="BP411" s="9">
        <v>85.937920000000005</v>
      </c>
      <c r="BQ411" s="9">
        <v>88.137069999999994</v>
      </c>
      <c r="BR411" s="9">
        <v>89.344099999999997</v>
      </c>
      <c r="BS411" s="9">
        <v>90.14282</v>
      </c>
      <c r="BT411" s="9">
        <v>90.266260000000003</v>
      </c>
      <c r="BU411" s="9">
        <v>89.670580000000001</v>
      </c>
      <c r="BV411" s="9">
        <v>88.142110000000002</v>
      </c>
      <c r="BW411" s="9">
        <v>84.934269999999998</v>
      </c>
      <c r="BX411" s="9">
        <v>80.390240000000006</v>
      </c>
      <c r="BY411" s="9">
        <v>76.580659999999995</v>
      </c>
      <c r="BZ411" s="9">
        <v>73.778940000000006</v>
      </c>
      <c r="CA411" s="9">
        <v>71.497579999999999</v>
      </c>
      <c r="CB411" s="9">
        <v>0</v>
      </c>
      <c r="CC411" s="9">
        <v>0</v>
      </c>
      <c r="CD411" s="9">
        <v>0</v>
      </c>
      <c r="CE411" s="9">
        <v>0</v>
      </c>
      <c r="CF411" s="9">
        <v>0</v>
      </c>
      <c r="CG411" s="9">
        <v>0</v>
      </c>
      <c r="CH411" s="9">
        <v>0</v>
      </c>
      <c r="CI411" s="9">
        <v>0</v>
      </c>
      <c r="CJ411" s="9">
        <v>0</v>
      </c>
      <c r="CK411" s="9">
        <v>0</v>
      </c>
      <c r="CL411" s="9">
        <v>0</v>
      </c>
      <c r="CM411" s="9">
        <v>0</v>
      </c>
      <c r="CN411" s="9">
        <v>0</v>
      </c>
      <c r="CO411" s="9">
        <v>0</v>
      </c>
      <c r="CP411" s="9">
        <v>0</v>
      </c>
      <c r="CQ411" s="9">
        <v>0</v>
      </c>
      <c r="CR411" s="9">
        <v>0</v>
      </c>
      <c r="CS411" s="9">
        <v>0</v>
      </c>
      <c r="CT411" s="9">
        <v>0</v>
      </c>
      <c r="CU411" s="9">
        <v>0</v>
      </c>
      <c r="CV411" s="9">
        <v>0</v>
      </c>
      <c r="CW411" s="9">
        <v>0</v>
      </c>
      <c r="CX411" s="9">
        <v>0</v>
      </c>
      <c r="CY411" s="9">
        <v>0</v>
      </c>
      <c r="CZ411" s="9">
        <v>0</v>
      </c>
    </row>
    <row r="412" spans="1:104" x14ac:dyDescent="0.25">
      <c r="A412" s="9" t="s">
        <v>22</v>
      </c>
      <c r="B412" s="9" t="s">
        <v>151</v>
      </c>
      <c r="C412" s="9" t="s">
        <v>150</v>
      </c>
      <c r="D412" s="9">
        <v>2026</v>
      </c>
      <c r="E412" s="9">
        <v>5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  <c r="BD412" s="9">
        <v>74.672389999999993</v>
      </c>
      <c r="BE412" s="9">
        <v>72.666730000000001</v>
      </c>
      <c r="BF412" s="9">
        <v>71.066509999999994</v>
      </c>
      <c r="BG412" s="9">
        <v>70.143129999999999</v>
      </c>
      <c r="BH412" s="9">
        <v>69.06353</v>
      </c>
      <c r="BI412" s="9">
        <v>67.791240000000002</v>
      </c>
      <c r="BJ412" s="9">
        <v>67.189049999999995</v>
      </c>
      <c r="BK412" s="9">
        <v>67.532179999999997</v>
      </c>
      <c r="BL412" s="9">
        <v>70.963970000000003</v>
      </c>
      <c r="BM412" s="9">
        <v>76.358969999999999</v>
      </c>
      <c r="BN412" s="9">
        <v>81.509190000000004</v>
      </c>
      <c r="BO412" s="9">
        <v>85.041070000000005</v>
      </c>
      <c r="BP412" s="9">
        <v>88.262950000000004</v>
      </c>
      <c r="BQ412" s="9">
        <v>90.727500000000006</v>
      </c>
      <c r="BR412" s="9">
        <v>92.204490000000007</v>
      </c>
      <c r="BS412" s="9">
        <v>92.818830000000005</v>
      </c>
      <c r="BT412" s="9">
        <v>92.623490000000004</v>
      </c>
      <c r="BU412" s="9">
        <v>91.765550000000005</v>
      </c>
      <c r="BV412" s="9">
        <v>90.526200000000003</v>
      </c>
      <c r="BW412" s="9">
        <v>88.111750000000001</v>
      </c>
      <c r="BX412" s="9">
        <v>84.377700000000004</v>
      </c>
      <c r="BY412" s="9">
        <v>80.231700000000004</v>
      </c>
      <c r="BZ412" s="9">
        <v>77.637150000000005</v>
      </c>
      <c r="CA412" s="9">
        <v>75.054000000000002</v>
      </c>
      <c r="CB412" s="9">
        <v>0</v>
      </c>
      <c r="CC412" s="9">
        <v>0</v>
      </c>
      <c r="CD412" s="9">
        <v>0</v>
      </c>
      <c r="CE412" s="9">
        <v>0</v>
      </c>
      <c r="CF412" s="9">
        <v>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v>0</v>
      </c>
      <c r="CN412" s="9">
        <v>0</v>
      </c>
      <c r="CO412" s="9">
        <v>0</v>
      </c>
      <c r="CP412" s="9">
        <v>0</v>
      </c>
      <c r="CQ412" s="9">
        <v>0</v>
      </c>
      <c r="CR412" s="9">
        <v>0</v>
      </c>
      <c r="CS412" s="9">
        <v>0</v>
      </c>
      <c r="CT412" s="9">
        <v>0</v>
      </c>
      <c r="CU412" s="9">
        <v>0</v>
      </c>
      <c r="CV412" s="9">
        <v>0</v>
      </c>
      <c r="CW412" s="9">
        <v>0</v>
      </c>
      <c r="CX412" s="9">
        <v>0</v>
      </c>
      <c r="CY412" s="9">
        <v>0</v>
      </c>
      <c r="CZ412" s="9">
        <v>0</v>
      </c>
    </row>
    <row r="413" spans="1:104" x14ac:dyDescent="0.25">
      <c r="A413" s="9" t="s">
        <v>22</v>
      </c>
      <c r="B413" s="9" t="s">
        <v>151</v>
      </c>
      <c r="C413" s="9" t="s">
        <v>150</v>
      </c>
      <c r="D413" s="9">
        <v>2026</v>
      </c>
      <c r="E413" s="9">
        <v>6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  <c r="BD413" s="9">
        <v>73.730770000000007</v>
      </c>
      <c r="BE413" s="9">
        <v>72.223420000000004</v>
      </c>
      <c r="BF413" s="9">
        <v>71.143299999999996</v>
      </c>
      <c r="BG413" s="9">
        <v>70.05932</v>
      </c>
      <c r="BH413" s="9">
        <v>68.763450000000006</v>
      </c>
      <c r="BI413" s="9">
        <v>67.429829999999995</v>
      </c>
      <c r="BJ413" s="9">
        <v>66.765379999999993</v>
      </c>
      <c r="BK413" s="9">
        <v>67.666499999999999</v>
      </c>
      <c r="BL413" s="9">
        <v>71.212289999999996</v>
      </c>
      <c r="BM413" s="9">
        <v>76.184640000000002</v>
      </c>
      <c r="BN413" s="9">
        <v>81.285020000000003</v>
      </c>
      <c r="BO413" s="9">
        <v>85.590760000000003</v>
      </c>
      <c r="BP413" s="9">
        <v>88.722110000000001</v>
      </c>
      <c r="BQ413" s="9">
        <v>91.037660000000002</v>
      </c>
      <c r="BR413" s="9">
        <v>92.749560000000002</v>
      </c>
      <c r="BS413" s="9">
        <v>93.577439999999996</v>
      </c>
      <c r="BT413" s="9">
        <v>93.981499999999997</v>
      </c>
      <c r="BU413" s="9">
        <v>93.176159999999996</v>
      </c>
      <c r="BV413" s="9">
        <v>92.195670000000007</v>
      </c>
      <c r="BW413" s="9">
        <v>89.602260000000001</v>
      </c>
      <c r="BX413" s="9">
        <v>86.022390000000001</v>
      </c>
      <c r="BY413" s="9">
        <v>82.058520000000001</v>
      </c>
      <c r="BZ413" s="9">
        <v>79.377120000000005</v>
      </c>
      <c r="CA413" s="9">
        <v>77.478949999999998</v>
      </c>
      <c r="CB413" s="9">
        <v>0</v>
      </c>
      <c r="CC413" s="9">
        <v>0</v>
      </c>
      <c r="CD413" s="9">
        <v>0</v>
      </c>
      <c r="CE413" s="9">
        <v>0</v>
      </c>
      <c r="CF413" s="9">
        <v>0</v>
      </c>
      <c r="CG413" s="9">
        <v>0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v>0</v>
      </c>
      <c r="CN413" s="9">
        <v>0</v>
      </c>
      <c r="CO413" s="9">
        <v>0</v>
      </c>
      <c r="CP413" s="9">
        <v>0</v>
      </c>
      <c r="CQ413" s="9">
        <v>0</v>
      </c>
      <c r="CR413" s="9">
        <v>0</v>
      </c>
      <c r="CS413" s="9">
        <v>0</v>
      </c>
      <c r="CT413" s="9">
        <v>0</v>
      </c>
      <c r="CU413" s="9">
        <v>0</v>
      </c>
      <c r="CV413" s="9">
        <v>0</v>
      </c>
      <c r="CW413" s="9">
        <v>0</v>
      </c>
      <c r="CX413" s="9">
        <v>0</v>
      </c>
      <c r="CY413" s="9">
        <v>0</v>
      </c>
      <c r="CZ413" s="9">
        <v>0</v>
      </c>
    </row>
    <row r="414" spans="1:104" x14ac:dyDescent="0.25">
      <c r="A414" s="9" t="s">
        <v>22</v>
      </c>
      <c r="B414" s="9" t="s">
        <v>151</v>
      </c>
      <c r="C414" s="9" t="s">
        <v>150</v>
      </c>
      <c r="D414" s="9">
        <v>2026</v>
      </c>
      <c r="E414" s="9">
        <v>7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  <c r="BD414" s="9">
        <v>78.702550000000002</v>
      </c>
      <c r="BE414" s="9">
        <v>77.396780000000007</v>
      </c>
      <c r="BF414" s="9">
        <v>76.134820000000005</v>
      </c>
      <c r="BG414" s="9">
        <v>74.707599999999999</v>
      </c>
      <c r="BH414" s="9">
        <v>73.68974</v>
      </c>
      <c r="BI414" s="9">
        <v>72.727450000000005</v>
      </c>
      <c r="BJ414" s="9">
        <v>71.983969999999999</v>
      </c>
      <c r="BK414" s="9">
        <v>72.316299999999998</v>
      </c>
      <c r="BL414" s="9">
        <v>75.202579999999998</v>
      </c>
      <c r="BM414" s="9">
        <v>79.985919999999993</v>
      </c>
      <c r="BN414" s="9">
        <v>84.923159999999996</v>
      </c>
      <c r="BO414" s="9">
        <v>88.998639999999995</v>
      </c>
      <c r="BP414" s="9">
        <v>91.51925</v>
      </c>
      <c r="BQ414" s="9">
        <v>92.877840000000006</v>
      </c>
      <c r="BR414" s="9">
        <v>94.319109999999995</v>
      </c>
      <c r="BS414" s="9">
        <v>94.746070000000003</v>
      </c>
      <c r="BT414" s="9">
        <v>94.730029999999999</v>
      </c>
      <c r="BU414" s="9">
        <v>94.321330000000003</v>
      </c>
      <c r="BV414" s="9">
        <v>93.169539999999998</v>
      </c>
      <c r="BW414" s="9">
        <v>91.060670000000002</v>
      </c>
      <c r="BX414" s="9">
        <v>87.548259999999999</v>
      </c>
      <c r="BY414" s="9">
        <v>83.941909999999993</v>
      </c>
      <c r="BZ414" s="9">
        <v>81.467410000000001</v>
      </c>
      <c r="CA414" s="9">
        <v>79.85557</v>
      </c>
      <c r="CB414" s="9">
        <v>0</v>
      </c>
      <c r="CC414" s="9">
        <v>0</v>
      </c>
      <c r="CD414" s="9">
        <v>0</v>
      </c>
      <c r="CE414" s="9">
        <v>0</v>
      </c>
      <c r="CF414" s="9">
        <v>0</v>
      </c>
      <c r="CG414" s="9">
        <v>0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v>0</v>
      </c>
      <c r="CN414" s="9">
        <v>0</v>
      </c>
      <c r="CO414" s="9">
        <v>0</v>
      </c>
      <c r="CP414" s="9">
        <v>0</v>
      </c>
      <c r="CQ414" s="9">
        <v>0</v>
      </c>
      <c r="CR414" s="9">
        <v>0</v>
      </c>
      <c r="CS414" s="9">
        <v>0</v>
      </c>
      <c r="CT414" s="9">
        <v>0</v>
      </c>
      <c r="CU414" s="9">
        <v>0</v>
      </c>
      <c r="CV414" s="9">
        <v>0</v>
      </c>
      <c r="CW414" s="9">
        <v>0</v>
      </c>
      <c r="CX414" s="9">
        <v>0</v>
      </c>
      <c r="CY414" s="9">
        <v>0</v>
      </c>
      <c r="CZ414" s="9">
        <v>0</v>
      </c>
    </row>
    <row r="415" spans="1:104" x14ac:dyDescent="0.25">
      <c r="A415" s="9" t="s">
        <v>22</v>
      </c>
      <c r="B415" s="9" t="s">
        <v>151</v>
      </c>
      <c r="C415" s="9" t="s">
        <v>150</v>
      </c>
      <c r="D415" s="9">
        <v>2026</v>
      </c>
      <c r="E415" s="9">
        <v>8</v>
      </c>
      <c r="F415" s="9">
        <v>0</v>
      </c>
      <c r="G415" s="9">
        <v>0</v>
      </c>
      <c r="H415" s="9">
        <v>0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0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  <c r="BD415" s="9">
        <v>78.151949999999999</v>
      </c>
      <c r="BE415" s="9">
        <v>77.15258</v>
      </c>
      <c r="BF415" s="9">
        <v>76.014399999999995</v>
      </c>
      <c r="BG415" s="9">
        <v>75.14528</v>
      </c>
      <c r="BH415" s="9">
        <v>74.130970000000005</v>
      </c>
      <c r="BI415" s="9">
        <v>73.528139999999993</v>
      </c>
      <c r="BJ415" s="9">
        <v>73.065020000000004</v>
      </c>
      <c r="BK415" s="9">
        <v>73.228319999999997</v>
      </c>
      <c r="BL415" s="9">
        <v>75.793859999999995</v>
      </c>
      <c r="BM415" s="9">
        <v>80.617249999999999</v>
      </c>
      <c r="BN415" s="9">
        <v>85.342330000000004</v>
      </c>
      <c r="BO415" s="9">
        <v>89.837999999999994</v>
      </c>
      <c r="BP415" s="9">
        <v>93.198729999999998</v>
      </c>
      <c r="BQ415" s="9">
        <v>95.424409999999995</v>
      </c>
      <c r="BR415" s="9">
        <v>96.717410000000001</v>
      </c>
      <c r="BS415" s="9">
        <v>97.886600000000001</v>
      </c>
      <c r="BT415" s="9">
        <v>98.309820000000002</v>
      </c>
      <c r="BU415" s="9">
        <v>97.786429999999996</v>
      </c>
      <c r="BV415" s="9">
        <v>97.166880000000006</v>
      </c>
      <c r="BW415" s="9">
        <v>94.705250000000007</v>
      </c>
      <c r="BX415" s="9">
        <v>90.762730000000005</v>
      </c>
      <c r="BY415" s="9">
        <v>87.299710000000005</v>
      </c>
      <c r="BZ415" s="9">
        <v>84.684039999999996</v>
      </c>
      <c r="CA415" s="9">
        <v>82.514080000000007</v>
      </c>
      <c r="CB415" s="9">
        <v>0</v>
      </c>
      <c r="CC415" s="9">
        <v>0</v>
      </c>
      <c r="CD415" s="9">
        <v>0</v>
      </c>
      <c r="CE415" s="9">
        <v>0</v>
      </c>
      <c r="CF415" s="9">
        <v>0</v>
      </c>
      <c r="CG415" s="9">
        <v>0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v>0</v>
      </c>
      <c r="CN415" s="9">
        <v>0</v>
      </c>
      <c r="CO415" s="9">
        <v>0</v>
      </c>
      <c r="CP415" s="9">
        <v>0</v>
      </c>
      <c r="CQ415" s="9">
        <v>0</v>
      </c>
      <c r="CR415" s="9">
        <v>0</v>
      </c>
      <c r="CS415" s="9">
        <v>0</v>
      </c>
      <c r="CT415" s="9">
        <v>0</v>
      </c>
      <c r="CU415" s="9">
        <v>0</v>
      </c>
      <c r="CV415" s="9">
        <v>0</v>
      </c>
      <c r="CW415" s="9">
        <v>0</v>
      </c>
      <c r="CX415" s="9">
        <v>0</v>
      </c>
      <c r="CY415" s="9">
        <v>0</v>
      </c>
      <c r="CZ415" s="9">
        <v>0</v>
      </c>
    </row>
    <row r="416" spans="1:104" x14ac:dyDescent="0.25">
      <c r="A416" s="9" t="s">
        <v>22</v>
      </c>
      <c r="B416" s="9" t="s">
        <v>151</v>
      </c>
      <c r="C416" s="9" t="s">
        <v>150</v>
      </c>
      <c r="D416" s="9">
        <v>2026</v>
      </c>
      <c r="E416" s="9">
        <v>9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  <c r="BD416" s="9">
        <v>78.98218</v>
      </c>
      <c r="BE416" s="9">
        <v>77.836929999999995</v>
      </c>
      <c r="BF416" s="9">
        <v>76.641459999999995</v>
      </c>
      <c r="BG416" s="9">
        <v>75.822220000000002</v>
      </c>
      <c r="BH416" s="9">
        <v>74.850459999999998</v>
      </c>
      <c r="BI416" s="9">
        <v>74.157619999999994</v>
      </c>
      <c r="BJ416" s="9">
        <v>73.585819999999998</v>
      </c>
      <c r="BK416" s="9">
        <v>73.230599999999995</v>
      </c>
      <c r="BL416" s="9">
        <v>75.132040000000003</v>
      </c>
      <c r="BM416" s="9">
        <v>79.312830000000005</v>
      </c>
      <c r="BN416" s="9">
        <v>84.037710000000004</v>
      </c>
      <c r="BO416" s="9">
        <v>88.540220000000005</v>
      </c>
      <c r="BP416" s="9">
        <v>91.939030000000002</v>
      </c>
      <c r="BQ416" s="9">
        <v>94.131050000000002</v>
      </c>
      <c r="BR416" s="9">
        <v>95.234179999999995</v>
      </c>
      <c r="BS416" s="9">
        <v>95.825789999999998</v>
      </c>
      <c r="BT416" s="9">
        <v>95.798910000000006</v>
      </c>
      <c r="BU416" s="9">
        <v>94.832120000000003</v>
      </c>
      <c r="BV416" s="9">
        <v>93.337599999999995</v>
      </c>
      <c r="BW416" s="9">
        <v>90.392809999999997</v>
      </c>
      <c r="BX416" s="9">
        <v>86.463660000000004</v>
      </c>
      <c r="BY416" s="9">
        <v>83.23545</v>
      </c>
      <c r="BZ416" s="9">
        <v>80.726330000000004</v>
      </c>
      <c r="CA416" s="9">
        <v>78.730609999999999</v>
      </c>
      <c r="CB416" s="9">
        <v>0</v>
      </c>
      <c r="CC416" s="9">
        <v>0</v>
      </c>
      <c r="CD416" s="9">
        <v>0</v>
      </c>
      <c r="CE416" s="9">
        <v>0</v>
      </c>
      <c r="CF416" s="9">
        <v>0</v>
      </c>
      <c r="CG416" s="9">
        <v>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v>0</v>
      </c>
      <c r="CN416" s="9">
        <v>0</v>
      </c>
      <c r="CO416" s="9">
        <v>0</v>
      </c>
      <c r="CP416" s="9">
        <v>0</v>
      </c>
      <c r="CQ416" s="9">
        <v>0</v>
      </c>
      <c r="CR416" s="9">
        <v>0</v>
      </c>
      <c r="CS416" s="9">
        <v>0</v>
      </c>
      <c r="CT416" s="9">
        <v>0</v>
      </c>
      <c r="CU416" s="9">
        <v>0</v>
      </c>
      <c r="CV416" s="9">
        <v>0</v>
      </c>
      <c r="CW416" s="9">
        <v>0</v>
      </c>
      <c r="CX416" s="9">
        <v>0</v>
      </c>
      <c r="CY416" s="9">
        <v>0</v>
      </c>
      <c r="CZ416" s="9">
        <v>0</v>
      </c>
    </row>
    <row r="417" spans="1:104" x14ac:dyDescent="0.25">
      <c r="A417" s="9" t="s">
        <v>22</v>
      </c>
      <c r="B417" s="9" t="s">
        <v>151</v>
      </c>
      <c r="C417" s="9" t="s">
        <v>150</v>
      </c>
      <c r="D417" s="9">
        <v>2026</v>
      </c>
      <c r="E417" s="9">
        <v>10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  <c r="BD417" s="9">
        <v>73.478290000000001</v>
      </c>
      <c r="BE417" s="9">
        <v>71.820790000000002</v>
      </c>
      <c r="BF417" s="9">
        <v>70.717699999999994</v>
      </c>
      <c r="BG417" s="9">
        <v>69.516499999999994</v>
      </c>
      <c r="BH417" s="9">
        <v>68.481120000000004</v>
      </c>
      <c r="BI417" s="9">
        <v>67.558459999999997</v>
      </c>
      <c r="BJ417" s="9">
        <v>67.033259999999999</v>
      </c>
      <c r="BK417" s="9">
        <v>66.573650000000001</v>
      </c>
      <c r="BL417" s="9">
        <v>67.537710000000004</v>
      </c>
      <c r="BM417" s="9">
        <v>71.687380000000005</v>
      </c>
      <c r="BN417" s="9">
        <v>77.288030000000006</v>
      </c>
      <c r="BO417" s="9">
        <v>83.015789999999996</v>
      </c>
      <c r="BP417" s="9">
        <v>87.712770000000006</v>
      </c>
      <c r="BQ417" s="9">
        <v>90.758570000000006</v>
      </c>
      <c r="BR417" s="9">
        <v>92.089389999999995</v>
      </c>
      <c r="BS417" s="9">
        <v>92.854929999999996</v>
      </c>
      <c r="BT417" s="9">
        <v>92.898290000000003</v>
      </c>
      <c r="BU417" s="9">
        <v>91.899929999999998</v>
      </c>
      <c r="BV417" s="9">
        <v>89.28716</v>
      </c>
      <c r="BW417" s="9">
        <v>85.062550000000002</v>
      </c>
      <c r="BX417" s="9">
        <v>80.968059999999994</v>
      </c>
      <c r="BY417" s="9">
        <v>78.12791</v>
      </c>
      <c r="BZ417" s="9">
        <v>75.902820000000006</v>
      </c>
      <c r="CA417" s="9">
        <v>73.892009999999999</v>
      </c>
      <c r="CB417" s="9">
        <v>0</v>
      </c>
      <c r="CC417" s="9">
        <v>0</v>
      </c>
      <c r="CD417" s="9">
        <v>0</v>
      </c>
      <c r="CE417" s="9">
        <v>0</v>
      </c>
      <c r="CF417" s="9">
        <v>0</v>
      </c>
      <c r="CG417" s="9">
        <v>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v>0</v>
      </c>
      <c r="CN417" s="9">
        <v>0</v>
      </c>
      <c r="CO417" s="9">
        <v>0</v>
      </c>
      <c r="CP417" s="9">
        <v>0</v>
      </c>
      <c r="CQ417" s="9">
        <v>0</v>
      </c>
      <c r="CR417" s="9">
        <v>0</v>
      </c>
      <c r="CS417" s="9">
        <v>0</v>
      </c>
      <c r="CT417" s="9">
        <v>0</v>
      </c>
      <c r="CU417" s="9">
        <v>0</v>
      </c>
      <c r="CV417" s="9">
        <v>0</v>
      </c>
      <c r="CW417" s="9">
        <v>0</v>
      </c>
      <c r="CX417" s="9">
        <v>0</v>
      </c>
      <c r="CY417" s="9">
        <v>0</v>
      </c>
      <c r="CZ417" s="9">
        <v>0</v>
      </c>
    </row>
    <row r="418" spans="1:104" x14ac:dyDescent="0.25">
      <c r="A418" s="9" t="s">
        <v>22</v>
      </c>
      <c r="B418" s="9" t="s">
        <v>151</v>
      </c>
      <c r="C418" s="9" t="s">
        <v>150</v>
      </c>
      <c r="D418" s="9">
        <v>2026</v>
      </c>
      <c r="E418" s="9">
        <v>11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  <c r="BD418" s="9">
        <v>66.678730000000002</v>
      </c>
      <c r="BE418" s="9">
        <v>65.114599999999996</v>
      </c>
      <c r="BF418" s="9">
        <v>64.267250000000004</v>
      </c>
      <c r="BG418" s="9">
        <v>63.05997</v>
      </c>
      <c r="BH418" s="9">
        <v>62.167029999999997</v>
      </c>
      <c r="BI418" s="9">
        <v>61.142440000000001</v>
      </c>
      <c r="BJ418" s="9">
        <v>60.746200000000002</v>
      </c>
      <c r="BK418" s="9">
        <v>60.816670000000002</v>
      </c>
      <c r="BL418" s="9">
        <v>62.925930000000001</v>
      </c>
      <c r="BM418" s="9">
        <v>67.753110000000007</v>
      </c>
      <c r="BN418" s="9">
        <v>73.809929999999994</v>
      </c>
      <c r="BO418" s="9">
        <v>78.876670000000004</v>
      </c>
      <c r="BP418" s="9">
        <v>82.212860000000006</v>
      </c>
      <c r="BQ418" s="9">
        <v>84.065089999999998</v>
      </c>
      <c r="BR418" s="9">
        <v>85.253320000000002</v>
      </c>
      <c r="BS418" s="9">
        <v>85.358760000000004</v>
      </c>
      <c r="BT418" s="9">
        <v>84.208669999999998</v>
      </c>
      <c r="BU418" s="9">
        <v>81.843350000000001</v>
      </c>
      <c r="BV418" s="9">
        <v>78.739980000000003</v>
      </c>
      <c r="BW418" s="9">
        <v>75.555629999999994</v>
      </c>
      <c r="BX418" s="9">
        <v>73.042379999999994</v>
      </c>
      <c r="BY418" s="9">
        <v>70.882930000000002</v>
      </c>
      <c r="BZ418" s="9">
        <v>68.886340000000004</v>
      </c>
      <c r="CA418" s="9">
        <v>67.550280000000001</v>
      </c>
      <c r="CB418" s="9">
        <v>0</v>
      </c>
      <c r="CC418" s="9">
        <v>0</v>
      </c>
      <c r="CD418" s="9">
        <v>0</v>
      </c>
      <c r="CE418" s="9">
        <v>0</v>
      </c>
      <c r="CF418" s="9">
        <v>0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v>0</v>
      </c>
      <c r="CN418" s="9">
        <v>0</v>
      </c>
      <c r="CO418" s="9">
        <v>0</v>
      </c>
      <c r="CP418" s="9">
        <v>0</v>
      </c>
      <c r="CQ418" s="9">
        <v>0</v>
      </c>
      <c r="CR418" s="9">
        <v>0</v>
      </c>
      <c r="CS418" s="9">
        <v>0</v>
      </c>
      <c r="CT418" s="9">
        <v>0</v>
      </c>
      <c r="CU418" s="9">
        <v>0</v>
      </c>
      <c r="CV418" s="9">
        <v>0</v>
      </c>
      <c r="CW418" s="9">
        <v>0</v>
      </c>
      <c r="CX418" s="9">
        <v>0</v>
      </c>
      <c r="CY418" s="9">
        <v>0</v>
      </c>
      <c r="CZ418" s="9">
        <v>0</v>
      </c>
    </row>
    <row r="419" spans="1:104" x14ac:dyDescent="0.25">
      <c r="A419" s="9" t="s">
        <v>22</v>
      </c>
      <c r="B419" s="9" t="s">
        <v>151</v>
      </c>
      <c r="C419" s="9" t="s">
        <v>150</v>
      </c>
      <c r="D419" s="9">
        <v>2026</v>
      </c>
      <c r="E419" s="9">
        <v>12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  <c r="BD419" s="9">
        <v>43.858759999999997</v>
      </c>
      <c r="BE419" s="9">
        <v>43.092109999999998</v>
      </c>
      <c r="BF419" s="9">
        <v>42.730119999999999</v>
      </c>
      <c r="BG419" s="9">
        <v>42.633499999999998</v>
      </c>
      <c r="BH419" s="9">
        <v>42.556370000000001</v>
      </c>
      <c r="BI419" s="9">
        <v>42.31841</v>
      </c>
      <c r="BJ419" s="9">
        <v>42.541449999999998</v>
      </c>
      <c r="BK419" s="9">
        <v>42.481099999999998</v>
      </c>
      <c r="BL419" s="9">
        <v>43.008270000000003</v>
      </c>
      <c r="BM419" s="9">
        <v>44.584620000000001</v>
      </c>
      <c r="BN419" s="9">
        <v>46.3371</v>
      </c>
      <c r="BO419" s="9">
        <v>48.426909999999999</v>
      </c>
      <c r="BP419" s="9">
        <v>49.826560000000001</v>
      </c>
      <c r="BQ419" s="9">
        <v>50.374200000000002</v>
      </c>
      <c r="BR419" s="9">
        <v>50.622450000000001</v>
      </c>
      <c r="BS419" s="9">
        <v>50.691609999999997</v>
      </c>
      <c r="BT419" s="9">
        <v>50.421559999999999</v>
      </c>
      <c r="BU419" s="9">
        <v>49.445219999999999</v>
      </c>
      <c r="BV419" s="9">
        <v>48.260590000000001</v>
      </c>
      <c r="BW419" s="9">
        <v>47.048340000000003</v>
      </c>
      <c r="BX419" s="9">
        <v>45.882449999999999</v>
      </c>
      <c r="BY419" s="9">
        <v>45.134889999999999</v>
      </c>
      <c r="BZ419" s="9">
        <v>44.577869999999997</v>
      </c>
      <c r="CA419" s="9">
        <v>43.7483</v>
      </c>
      <c r="CB419" s="9">
        <v>0</v>
      </c>
      <c r="CC419" s="9">
        <v>0</v>
      </c>
      <c r="CD419" s="9">
        <v>0</v>
      </c>
      <c r="CE419" s="9">
        <v>0</v>
      </c>
      <c r="CF419" s="9">
        <v>0</v>
      </c>
      <c r="CG419" s="9">
        <v>0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v>0</v>
      </c>
      <c r="CN419" s="9">
        <v>0</v>
      </c>
      <c r="CO419" s="9">
        <v>0</v>
      </c>
      <c r="CP419" s="9">
        <v>0</v>
      </c>
      <c r="CQ419" s="9">
        <v>0</v>
      </c>
      <c r="CR419" s="9">
        <v>0</v>
      </c>
      <c r="CS419" s="9">
        <v>0</v>
      </c>
      <c r="CT419" s="9">
        <v>0</v>
      </c>
      <c r="CU419" s="9">
        <v>0</v>
      </c>
      <c r="CV419" s="9">
        <v>0</v>
      </c>
      <c r="CW419" s="9">
        <v>0</v>
      </c>
      <c r="CX419" s="9">
        <v>0</v>
      </c>
      <c r="CY419" s="9">
        <v>0</v>
      </c>
      <c r="CZ419" s="9">
        <v>0</v>
      </c>
    </row>
    <row r="420" spans="1:104" x14ac:dyDescent="0.25">
      <c r="A420" s="9" t="s">
        <v>22</v>
      </c>
      <c r="B420" s="9" t="s">
        <v>151</v>
      </c>
      <c r="C420" s="9" t="s">
        <v>19</v>
      </c>
      <c r="D420" s="9">
        <v>2016</v>
      </c>
      <c r="F420" s="9">
        <v>304624.20120000001</v>
      </c>
      <c r="G420" s="9">
        <v>299596.88880000002</v>
      </c>
      <c r="H420" s="9">
        <v>295573.53320000001</v>
      </c>
      <c r="I420" s="9">
        <v>295070.02360000001</v>
      </c>
      <c r="J420" s="9">
        <v>303249.18359999999</v>
      </c>
      <c r="K420" s="9">
        <v>321459.23479999998</v>
      </c>
      <c r="L420" s="9">
        <v>342310.98879999999</v>
      </c>
      <c r="M420" s="9">
        <v>353683.8492</v>
      </c>
      <c r="N420" s="9">
        <v>368667.27919999999</v>
      </c>
      <c r="O420" s="9">
        <v>376043.45240000001</v>
      </c>
      <c r="P420" s="9">
        <v>387469.39439999999</v>
      </c>
      <c r="Q420" s="9">
        <v>389795.15960000001</v>
      </c>
      <c r="R420" s="9">
        <v>371875.78119999997</v>
      </c>
      <c r="S420" s="9">
        <v>302950.21679999999</v>
      </c>
      <c r="T420" s="9">
        <v>295277.37359999999</v>
      </c>
      <c r="U420" s="9">
        <v>282734.804</v>
      </c>
      <c r="V420" s="9">
        <v>298643.71679999999</v>
      </c>
      <c r="W420" s="9">
        <v>293382.76880000002</v>
      </c>
      <c r="X420" s="9">
        <v>367292.00640000001</v>
      </c>
      <c r="Y420" s="9">
        <v>372827.67720000003</v>
      </c>
      <c r="Z420" s="9">
        <v>370326.84480000002</v>
      </c>
      <c r="AA420" s="9">
        <v>359850.11920000002</v>
      </c>
      <c r="AB420" s="9">
        <v>344982.93280000001</v>
      </c>
      <c r="AC420" s="9">
        <v>325277.53720000002</v>
      </c>
      <c r="AD420" s="9">
        <v>272169.52400000003</v>
      </c>
      <c r="AE420" s="9">
        <v>304580.68959999998</v>
      </c>
      <c r="AF420" s="9">
        <v>299382.90360000002</v>
      </c>
      <c r="AG420" s="9">
        <v>295335.94199999998</v>
      </c>
      <c r="AH420" s="9">
        <v>294579.14640000003</v>
      </c>
      <c r="AI420" s="9">
        <v>303450.53639999998</v>
      </c>
      <c r="AJ420" s="9">
        <v>319762.28239999997</v>
      </c>
      <c r="AK420" s="9">
        <v>340916.70360000001</v>
      </c>
      <c r="AL420" s="9">
        <v>353114.1152</v>
      </c>
      <c r="AM420" s="9">
        <v>369776.63360000006</v>
      </c>
      <c r="AN420" s="9">
        <v>377908.07120000001</v>
      </c>
      <c r="AO420" s="9">
        <v>388682.6152</v>
      </c>
      <c r="AP420" s="9">
        <v>392503.34199999995</v>
      </c>
      <c r="AQ420" s="9">
        <v>391474.63079999998</v>
      </c>
      <c r="AR420" s="9">
        <v>392995.62280000001</v>
      </c>
      <c r="AS420" s="9">
        <v>392364.7684</v>
      </c>
      <c r="AT420" s="9">
        <v>389296.75400000002</v>
      </c>
      <c r="AU420" s="9">
        <v>385940.49120000005</v>
      </c>
      <c r="AV420" s="9">
        <v>380792.21399999998</v>
      </c>
      <c r="AW420" s="9">
        <v>374325.06320000003</v>
      </c>
      <c r="AX420" s="9">
        <v>375577.20199999999</v>
      </c>
      <c r="AY420" s="9">
        <v>372760.17680000002</v>
      </c>
      <c r="AZ420" s="9">
        <v>359746.89079999999</v>
      </c>
      <c r="BA420" s="9">
        <v>342775.9632</v>
      </c>
      <c r="BB420" s="9">
        <v>322627.03000000003</v>
      </c>
      <c r="BC420" s="9">
        <v>388331.58760000003</v>
      </c>
      <c r="BD420" s="9">
        <v>77.393990000000002</v>
      </c>
      <c r="BE420" s="9">
        <v>76.152150000000006</v>
      </c>
      <c r="BF420" s="9">
        <v>74.980329999999995</v>
      </c>
      <c r="BG420" s="9">
        <v>73.925960000000003</v>
      </c>
      <c r="BH420" s="9">
        <v>72.845439999999996</v>
      </c>
      <c r="BI420" s="9">
        <v>71.943470000000005</v>
      </c>
      <c r="BJ420" s="9">
        <v>71.33135</v>
      </c>
      <c r="BK420" s="9">
        <v>71.589420000000004</v>
      </c>
      <c r="BL420" s="9">
        <v>74.314449999999994</v>
      </c>
      <c r="BM420" s="9">
        <v>79.001300000000001</v>
      </c>
      <c r="BN420" s="9">
        <v>83.871930000000006</v>
      </c>
      <c r="BO420" s="9">
        <v>88.215310000000002</v>
      </c>
      <c r="BP420" s="9">
        <v>91.319950000000006</v>
      </c>
      <c r="BQ420" s="9">
        <v>93.344179999999994</v>
      </c>
      <c r="BR420" s="9">
        <v>94.737139999999997</v>
      </c>
      <c r="BS420" s="9">
        <v>95.496260000000007</v>
      </c>
      <c r="BT420" s="9">
        <v>95.699479999999994</v>
      </c>
      <c r="BU420" s="9">
        <v>95.031059999999997</v>
      </c>
      <c r="BV420" s="9">
        <v>93.975750000000005</v>
      </c>
      <c r="BW420" s="9">
        <v>91.454130000000006</v>
      </c>
      <c r="BX420" s="9">
        <v>87.715530000000001</v>
      </c>
      <c r="BY420" s="9">
        <v>84.149209999999997</v>
      </c>
      <c r="BZ420" s="9">
        <v>81.575909999999993</v>
      </c>
      <c r="CA420" s="9">
        <v>79.654380000000003</v>
      </c>
      <c r="CB420" s="9">
        <v>1339178.5048048</v>
      </c>
      <c r="CC420" s="9">
        <v>1215629.9048432</v>
      </c>
      <c r="CD420" s="9">
        <v>1122355.1209727998</v>
      </c>
      <c r="CE420" s="9">
        <v>966048.10834400007</v>
      </c>
      <c r="CF420" s="9">
        <v>724389.83034879994</v>
      </c>
      <c r="CG420" s="9">
        <v>507155.65771200001</v>
      </c>
      <c r="CH420" s="9">
        <v>336239.6731056</v>
      </c>
      <c r="CI420" s="9">
        <v>338199.83419200004</v>
      </c>
      <c r="CJ420" s="9">
        <v>521774.23592800001</v>
      </c>
      <c r="CK420" s="9">
        <v>857690.87891520001</v>
      </c>
      <c r="CL420" s="9">
        <v>1341392.1728944001</v>
      </c>
      <c r="CM420" s="9">
        <v>1650486.895728</v>
      </c>
      <c r="CN420" s="9">
        <v>6713132.4655999998</v>
      </c>
      <c r="CO420" s="9">
        <v>6788559.346975999</v>
      </c>
      <c r="CP420" s="9">
        <v>11185420.955984</v>
      </c>
      <c r="CQ420" s="9">
        <v>8596347.5824159998</v>
      </c>
      <c r="CR420" s="9">
        <v>8528350.0681280009</v>
      </c>
      <c r="CS420" s="9">
        <v>5081634.9865600001</v>
      </c>
      <c r="CT420" s="9">
        <v>2788502.1391039998</v>
      </c>
      <c r="CU420" s="9">
        <v>2769395.4937440003</v>
      </c>
      <c r="CV420" s="9">
        <v>1800305.1385439998</v>
      </c>
      <c r="CW420" s="9">
        <v>1775861.332256</v>
      </c>
      <c r="CX420" s="9">
        <v>1788850.9203840001</v>
      </c>
      <c r="CY420" s="9">
        <v>1780695.3868</v>
      </c>
      <c r="CZ420" s="9">
        <v>104412468.33424</v>
      </c>
    </row>
    <row r="421" spans="1:104" x14ac:dyDescent="0.25">
      <c r="A421" s="9" t="s">
        <v>22</v>
      </c>
      <c r="B421" s="9" t="s">
        <v>151</v>
      </c>
      <c r="C421" s="9" t="s">
        <v>19</v>
      </c>
      <c r="D421" s="9">
        <v>2017</v>
      </c>
      <c r="F421" s="9">
        <v>305602</v>
      </c>
      <c r="G421" s="9">
        <v>300403.19319999998</v>
      </c>
      <c r="H421" s="9">
        <v>296241.39159999997</v>
      </c>
      <c r="I421" s="9">
        <v>295603.00880000001</v>
      </c>
      <c r="J421" s="9">
        <v>303601.35959999997</v>
      </c>
      <c r="K421" s="9">
        <v>321614.52400000003</v>
      </c>
      <c r="L421" s="9">
        <v>342326.42839999998</v>
      </c>
      <c r="M421" s="9">
        <v>353598.35720000003</v>
      </c>
      <c r="N421" s="9">
        <v>368523.60159999999</v>
      </c>
      <c r="O421" s="9">
        <v>375847.71399999998</v>
      </c>
      <c r="P421" s="9">
        <v>387246.60480000003</v>
      </c>
      <c r="Q421" s="9">
        <v>389575.17720000003</v>
      </c>
      <c r="R421" s="9">
        <v>371646.73920000001</v>
      </c>
      <c r="S421" s="9">
        <v>302712.88080000004</v>
      </c>
      <c r="T421" s="9">
        <v>295055.47720000002</v>
      </c>
      <c r="U421" s="9">
        <v>282522.09479999996</v>
      </c>
      <c r="V421" s="9">
        <v>298458.95199999999</v>
      </c>
      <c r="W421" s="9">
        <v>293217.90960000001</v>
      </c>
      <c r="X421" s="9">
        <v>367120.7672</v>
      </c>
      <c r="Y421" s="9">
        <v>372624.41039999999</v>
      </c>
      <c r="Z421" s="9">
        <v>370119.87759999995</v>
      </c>
      <c r="AA421" s="9">
        <v>359650.93559999997</v>
      </c>
      <c r="AB421" s="9">
        <v>344784.3872</v>
      </c>
      <c r="AC421" s="9">
        <v>325105.91519999999</v>
      </c>
      <c r="AD421" s="9">
        <v>271964.72599999997</v>
      </c>
      <c r="AE421" s="9">
        <v>305558.48840000003</v>
      </c>
      <c r="AF421" s="9">
        <v>300189.20799999998</v>
      </c>
      <c r="AG421" s="9">
        <v>296003.92800000001</v>
      </c>
      <c r="AH421" s="9">
        <v>295112.13160000002</v>
      </c>
      <c r="AI421" s="9">
        <v>303802.84000000003</v>
      </c>
      <c r="AJ421" s="9">
        <v>319917.44400000002</v>
      </c>
      <c r="AK421" s="9">
        <v>340932.01560000004</v>
      </c>
      <c r="AL421" s="9">
        <v>353028.62320000003</v>
      </c>
      <c r="AM421" s="9">
        <v>369633.08360000001</v>
      </c>
      <c r="AN421" s="9">
        <v>377712.20519999997</v>
      </c>
      <c r="AO421" s="9">
        <v>388459.82560000004</v>
      </c>
      <c r="AP421" s="9">
        <v>392283.23200000002</v>
      </c>
      <c r="AQ421" s="9">
        <v>391245.71639999998</v>
      </c>
      <c r="AR421" s="9">
        <v>392758.41440000001</v>
      </c>
      <c r="AS421" s="9">
        <v>392142.87200000003</v>
      </c>
      <c r="AT421" s="9">
        <v>389083.91719999997</v>
      </c>
      <c r="AU421" s="9">
        <v>385755.59880000004</v>
      </c>
      <c r="AV421" s="9">
        <v>380627.35480000003</v>
      </c>
      <c r="AW421" s="9">
        <v>374153.95160000003</v>
      </c>
      <c r="AX421" s="9">
        <v>375373.93520000001</v>
      </c>
      <c r="AY421" s="9">
        <v>372553.2096</v>
      </c>
      <c r="AZ421" s="9">
        <v>359547.7072</v>
      </c>
      <c r="BA421" s="9">
        <v>342577.29000000004</v>
      </c>
      <c r="BB421" s="9">
        <v>322455.408</v>
      </c>
      <c r="BC421" s="9">
        <v>388126.78960000002</v>
      </c>
      <c r="BD421" s="9">
        <v>77.393990000000002</v>
      </c>
      <c r="BE421" s="9">
        <v>76.152150000000006</v>
      </c>
      <c r="BF421" s="9">
        <v>74.980329999999995</v>
      </c>
      <c r="BG421" s="9">
        <v>73.925960000000003</v>
      </c>
      <c r="BH421" s="9">
        <v>72.845439999999996</v>
      </c>
      <c r="BI421" s="9">
        <v>71.943470000000005</v>
      </c>
      <c r="BJ421" s="9">
        <v>71.33135</v>
      </c>
      <c r="BK421" s="9">
        <v>71.589420000000004</v>
      </c>
      <c r="BL421" s="9">
        <v>74.314449999999994</v>
      </c>
      <c r="BM421" s="9">
        <v>79.001300000000001</v>
      </c>
      <c r="BN421" s="9">
        <v>83.871930000000006</v>
      </c>
      <c r="BO421" s="9">
        <v>88.215310000000002</v>
      </c>
      <c r="BP421" s="9">
        <v>91.319950000000006</v>
      </c>
      <c r="BQ421" s="9">
        <v>93.344179999999994</v>
      </c>
      <c r="BR421" s="9">
        <v>94.737139999999997</v>
      </c>
      <c r="BS421" s="9">
        <v>95.496260000000007</v>
      </c>
      <c r="BT421" s="9">
        <v>95.699479999999994</v>
      </c>
      <c r="BU421" s="9">
        <v>95.031059999999997</v>
      </c>
      <c r="BV421" s="9">
        <v>93.975750000000005</v>
      </c>
      <c r="BW421" s="9">
        <v>91.454130000000006</v>
      </c>
      <c r="BX421" s="9">
        <v>87.715530000000001</v>
      </c>
      <c r="BY421" s="9">
        <v>84.149209999999997</v>
      </c>
      <c r="BZ421" s="9">
        <v>81.575909999999993</v>
      </c>
      <c r="CA421" s="9">
        <v>79.654380000000003</v>
      </c>
      <c r="CB421" s="9">
        <v>1337627.6671648</v>
      </c>
      <c r="CC421" s="9">
        <v>1214197.9240512</v>
      </c>
      <c r="CD421" s="9">
        <v>1121040.0432176001</v>
      </c>
      <c r="CE421" s="9">
        <v>964979.37361760007</v>
      </c>
      <c r="CF421" s="9">
        <v>723631.58878559992</v>
      </c>
      <c r="CG421" s="9">
        <v>506612.1725632</v>
      </c>
      <c r="CH421" s="9">
        <v>335848.91086559999</v>
      </c>
      <c r="CI421" s="9">
        <v>337834.79713279998</v>
      </c>
      <c r="CJ421" s="9">
        <v>521163.83274560003</v>
      </c>
      <c r="CK421" s="9">
        <v>856621.16728320008</v>
      </c>
      <c r="CL421" s="9">
        <v>1339940.4911728001</v>
      </c>
      <c r="CM421" s="9">
        <v>1648863.6042560001</v>
      </c>
      <c r="CN421" s="9">
        <v>6713264.3478560001</v>
      </c>
      <c r="CO421" s="9">
        <v>6788678.2038240004</v>
      </c>
      <c r="CP421" s="9">
        <v>11177004.914240001</v>
      </c>
      <c r="CQ421" s="9">
        <v>8586277.3138560001</v>
      </c>
      <c r="CR421" s="9">
        <v>8523999.5818559993</v>
      </c>
      <c r="CS421" s="9">
        <v>5079500.4478240004</v>
      </c>
      <c r="CT421" s="9">
        <v>2784237.9461599998</v>
      </c>
      <c r="CU421" s="9">
        <v>2765149.210736</v>
      </c>
      <c r="CV421" s="9">
        <v>1797831.9392000001</v>
      </c>
      <c r="CW421" s="9">
        <v>1773393.0174400001</v>
      </c>
      <c r="CX421" s="9">
        <v>1786301.196768</v>
      </c>
      <c r="CY421" s="9">
        <v>1778267.776384</v>
      </c>
      <c r="CZ421" s="9">
        <v>104412321.7984</v>
      </c>
    </row>
    <row r="422" spans="1:104" x14ac:dyDescent="0.25">
      <c r="A422" s="9" t="s">
        <v>22</v>
      </c>
      <c r="B422" s="9" t="s">
        <v>151</v>
      </c>
      <c r="C422" s="9" t="s">
        <v>19</v>
      </c>
      <c r="D422" s="9">
        <v>2018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  <c r="BD422" s="9">
        <v>77.393990000000002</v>
      </c>
      <c r="BE422" s="9">
        <v>76.152150000000006</v>
      </c>
      <c r="BF422" s="9">
        <v>74.980329999999995</v>
      </c>
      <c r="BG422" s="9">
        <v>73.925960000000003</v>
      </c>
      <c r="BH422" s="9">
        <v>72.845439999999996</v>
      </c>
      <c r="BI422" s="9">
        <v>71.943470000000005</v>
      </c>
      <c r="BJ422" s="9">
        <v>71.33135</v>
      </c>
      <c r="BK422" s="9">
        <v>71.589420000000004</v>
      </c>
      <c r="BL422" s="9">
        <v>74.314449999999994</v>
      </c>
      <c r="BM422" s="9">
        <v>79.001300000000001</v>
      </c>
      <c r="BN422" s="9">
        <v>83.871930000000006</v>
      </c>
      <c r="BO422" s="9">
        <v>88.215310000000002</v>
      </c>
      <c r="BP422" s="9">
        <v>91.319950000000006</v>
      </c>
      <c r="BQ422" s="9">
        <v>93.344179999999994</v>
      </c>
      <c r="BR422" s="9">
        <v>94.737139999999997</v>
      </c>
      <c r="BS422" s="9">
        <v>95.496260000000007</v>
      </c>
      <c r="BT422" s="9">
        <v>95.699479999999994</v>
      </c>
      <c r="BU422" s="9">
        <v>95.031059999999997</v>
      </c>
      <c r="BV422" s="9">
        <v>93.975750000000005</v>
      </c>
      <c r="BW422" s="9">
        <v>91.454130000000006</v>
      </c>
      <c r="BX422" s="9">
        <v>87.715530000000001</v>
      </c>
      <c r="BY422" s="9">
        <v>84.149209999999997</v>
      </c>
      <c r="BZ422" s="9">
        <v>81.575909999999993</v>
      </c>
      <c r="CA422" s="9">
        <v>79.654380000000003</v>
      </c>
      <c r="CB422" s="9">
        <v>0</v>
      </c>
      <c r="CC422" s="9">
        <v>0</v>
      </c>
      <c r="CD422" s="9">
        <v>0</v>
      </c>
      <c r="CE422" s="9">
        <v>0</v>
      </c>
      <c r="CF422" s="9">
        <v>0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v>0</v>
      </c>
      <c r="CN422" s="9">
        <v>0</v>
      </c>
      <c r="CO422" s="9">
        <v>0</v>
      </c>
      <c r="CP422" s="9">
        <v>0</v>
      </c>
      <c r="CQ422" s="9">
        <v>0</v>
      </c>
      <c r="CR422" s="9">
        <v>0</v>
      </c>
      <c r="CS422" s="9">
        <v>0</v>
      </c>
      <c r="CT422" s="9">
        <v>0</v>
      </c>
      <c r="CU422" s="9">
        <v>0</v>
      </c>
      <c r="CV422" s="9">
        <v>0</v>
      </c>
      <c r="CW422" s="9">
        <v>0</v>
      </c>
      <c r="CX422" s="9">
        <v>0</v>
      </c>
      <c r="CY422" s="9">
        <v>0</v>
      </c>
      <c r="CZ422" s="9">
        <v>0</v>
      </c>
    </row>
    <row r="423" spans="1:104" x14ac:dyDescent="0.25">
      <c r="A423" s="9" t="s">
        <v>22</v>
      </c>
      <c r="B423" s="9" t="s">
        <v>151</v>
      </c>
      <c r="C423" s="9" t="s">
        <v>19</v>
      </c>
      <c r="D423" s="9">
        <v>2019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  <c r="BD423" s="9">
        <v>77.393990000000002</v>
      </c>
      <c r="BE423" s="9">
        <v>76.152150000000006</v>
      </c>
      <c r="BF423" s="9">
        <v>74.980329999999995</v>
      </c>
      <c r="BG423" s="9">
        <v>73.925960000000003</v>
      </c>
      <c r="BH423" s="9">
        <v>72.845439999999996</v>
      </c>
      <c r="BI423" s="9">
        <v>71.943470000000005</v>
      </c>
      <c r="BJ423" s="9">
        <v>71.33135</v>
      </c>
      <c r="BK423" s="9">
        <v>71.589420000000004</v>
      </c>
      <c r="BL423" s="9">
        <v>74.314449999999994</v>
      </c>
      <c r="BM423" s="9">
        <v>79.001300000000001</v>
      </c>
      <c r="BN423" s="9">
        <v>83.871930000000006</v>
      </c>
      <c r="BO423" s="9">
        <v>88.215310000000002</v>
      </c>
      <c r="BP423" s="9">
        <v>91.319950000000006</v>
      </c>
      <c r="BQ423" s="9">
        <v>93.344179999999994</v>
      </c>
      <c r="BR423" s="9">
        <v>94.737139999999997</v>
      </c>
      <c r="BS423" s="9">
        <v>95.496260000000007</v>
      </c>
      <c r="BT423" s="9">
        <v>95.699479999999994</v>
      </c>
      <c r="BU423" s="9">
        <v>95.031059999999997</v>
      </c>
      <c r="BV423" s="9">
        <v>93.975750000000005</v>
      </c>
      <c r="BW423" s="9">
        <v>91.454130000000006</v>
      </c>
      <c r="BX423" s="9">
        <v>87.715530000000001</v>
      </c>
      <c r="BY423" s="9">
        <v>84.149209999999997</v>
      </c>
      <c r="BZ423" s="9">
        <v>81.575909999999993</v>
      </c>
      <c r="CA423" s="9">
        <v>79.654380000000003</v>
      </c>
      <c r="CB423" s="9">
        <v>0</v>
      </c>
      <c r="CC423" s="9">
        <v>0</v>
      </c>
      <c r="CD423" s="9">
        <v>0</v>
      </c>
      <c r="CE423" s="9">
        <v>0</v>
      </c>
      <c r="CF423" s="9">
        <v>0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v>0</v>
      </c>
      <c r="CN423" s="9">
        <v>0</v>
      </c>
      <c r="CO423" s="9">
        <v>0</v>
      </c>
      <c r="CP423" s="9">
        <v>0</v>
      </c>
      <c r="CQ423" s="9">
        <v>0</v>
      </c>
      <c r="CR423" s="9">
        <v>0</v>
      </c>
      <c r="CS423" s="9">
        <v>0</v>
      </c>
      <c r="CT423" s="9">
        <v>0</v>
      </c>
      <c r="CU423" s="9">
        <v>0</v>
      </c>
      <c r="CV423" s="9">
        <v>0</v>
      </c>
      <c r="CW423" s="9">
        <v>0</v>
      </c>
      <c r="CX423" s="9">
        <v>0</v>
      </c>
      <c r="CY423" s="9">
        <v>0</v>
      </c>
      <c r="CZ423" s="9">
        <v>0</v>
      </c>
    </row>
    <row r="424" spans="1:104" x14ac:dyDescent="0.25">
      <c r="A424" s="9" t="s">
        <v>22</v>
      </c>
      <c r="B424" s="9" t="s">
        <v>151</v>
      </c>
      <c r="C424" s="9" t="s">
        <v>19</v>
      </c>
      <c r="D424" s="9">
        <v>2020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  <c r="BD424" s="9">
        <v>77.393990000000002</v>
      </c>
      <c r="BE424" s="9">
        <v>76.152150000000006</v>
      </c>
      <c r="BF424" s="9">
        <v>74.980329999999995</v>
      </c>
      <c r="BG424" s="9">
        <v>73.925960000000003</v>
      </c>
      <c r="BH424" s="9">
        <v>72.845439999999996</v>
      </c>
      <c r="BI424" s="9">
        <v>71.943470000000005</v>
      </c>
      <c r="BJ424" s="9">
        <v>71.33135</v>
      </c>
      <c r="BK424" s="9">
        <v>71.589420000000004</v>
      </c>
      <c r="BL424" s="9">
        <v>74.314449999999994</v>
      </c>
      <c r="BM424" s="9">
        <v>79.001300000000001</v>
      </c>
      <c r="BN424" s="9">
        <v>83.871930000000006</v>
      </c>
      <c r="BO424" s="9">
        <v>88.215310000000002</v>
      </c>
      <c r="BP424" s="9">
        <v>91.319950000000006</v>
      </c>
      <c r="BQ424" s="9">
        <v>93.344179999999994</v>
      </c>
      <c r="BR424" s="9">
        <v>94.737139999999997</v>
      </c>
      <c r="BS424" s="9">
        <v>95.496260000000007</v>
      </c>
      <c r="BT424" s="9">
        <v>95.699479999999994</v>
      </c>
      <c r="BU424" s="9">
        <v>95.031059999999997</v>
      </c>
      <c r="BV424" s="9">
        <v>93.975750000000005</v>
      </c>
      <c r="BW424" s="9">
        <v>91.454130000000006</v>
      </c>
      <c r="BX424" s="9">
        <v>87.715530000000001</v>
      </c>
      <c r="BY424" s="9">
        <v>84.149209999999997</v>
      </c>
      <c r="BZ424" s="9">
        <v>81.575909999999993</v>
      </c>
      <c r="CA424" s="9">
        <v>79.654380000000003</v>
      </c>
      <c r="CB424" s="9">
        <v>0</v>
      </c>
      <c r="CC424" s="9">
        <v>0</v>
      </c>
      <c r="CD424" s="9">
        <v>0</v>
      </c>
      <c r="CE424" s="9">
        <v>0</v>
      </c>
      <c r="CF424" s="9">
        <v>0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v>0</v>
      </c>
      <c r="CN424" s="9">
        <v>0</v>
      </c>
      <c r="CO424" s="9">
        <v>0</v>
      </c>
      <c r="CP424" s="9">
        <v>0</v>
      </c>
      <c r="CQ424" s="9">
        <v>0</v>
      </c>
      <c r="CR424" s="9">
        <v>0</v>
      </c>
      <c r="CS424" s="9">
        <v>0</v>
      </c>
      <c r="CT424" s="9">
        <v>0</v>
      </c>
      <c r="CU424" s="9">
        <v>0</v>
      </c>
      <c r="CV424" s="9">
        <v>0</v>
      </c>
      <c r="CW424" s="9">
        <v>0</v>
      </c>
      <c r="CX424" s="9">
        <v>0</v>
      </c>
      <c r="CY424" s="9">
        <v>0</v>
      </c>
      <c r="CZ424" s="9">
        <v>0</v>
      </c>
    </row>
    <row r="425" spans="1:104" x14ac:dyDescent="0.25">
      <c r="A425" s="9" t="s">
        <v>22</v>
      </c>
      <c r="B425" s="9" t="s">
        <v>151</v>
      </c>
      <c r="C425" s="9" t="s">
        <v>19</v>
      </c>
      <c r="D425" s="9">
        <v>2021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  <c r="BD425" s="9">
        <v>77.393990000000002</v>
      </c>
      <c r="BE425" s="9">
        <v>76.152150000000006</v>
      </c>
      <c r="BF425" s="9">
        <v>74.980329999999995</v>
      </c>
      <c r="BG425" s="9">
        <v>73.925960000000003</v>
      </c>
      <c r="BH425" s="9">
        <v>72.845439999999996</v>
      </c>
      <c r="BI425" s="9">
        <v>71.943470000000005</v>
      </c>
      <c r="BJ425" s="9">
        <v>71.33135</v>
      </c>
      <c r="BK425" s="9">
        <v>71.589420000000004</v>
      </c>
      <c r="BL425" s="9">
        <v>74.314449999999994</v>
      </c>
      <c r="BM425" s="9">
        <v>79.001300000000001</v>
      </c>
      <c r="BN425" s="9">
        <v>83.871930000000006</v>
      </c>
      <c r="BO425" s="9">
        <v>88.215310000000002</v>
      </c>
      <c r="BP425" s="9">
        <v>91.319950000000006</v>
      </c>
      <c r="BQ425" s="9">
        <v>93.344179999999994</v>
      </c>
      <c r="BR425" s="9">
        <v>94.737139999999997</v>
      </c>
      <c r="BS425" s="9">
        <v>95.496260000000007</v>
      </c>
      <c r="BT425" s="9">
        <v>95.699479999999994</v>
      </c>
      <c r="BU425" s="9">
        <v>95.031059999999997</v>
      </c>
      <c r="BV425" s="9">
        <v>93.975750000000005</v>
      </c>
      <c r="BW425" s="9">
        <v>91.454130000000006</v>
      </c>
      <c r="BX425" s="9">
        <v>87.715530000000001</v>
      </c>
      <c r="BY425" s="9">
        <v>84.149209999999997</v>
      </c>
      <c r="BZ425" s="9">
        <v>81.575909999999993</v>
      </c>
      <c r="CA425" s="9">
        <v>79.654380000000003</v>
      </c>
      <c r="CB425" s="9">
        <v>0</v>
      </c>
      <c r="CC425" s="9">
        <v>0</v>
      </c>
      <c r="CD425" s="9">
        <v>0</v>
      </c>
      <c r="CE425" s="9">
        <v>0</v>
      </c>
      <c r="CF425" s="9">
        <v>0</v>
      </c>
      <c r="CG425" s="9">
        <v>0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v>0</v>
      </c>
      <c r="CN425" s="9">
        <v>0</v>
      </c>
      <c r="CO425" s="9">
        <v>0</v>
      </c>
      <c r="CP425" s="9">
        <v>0</v>
      </c>
      <c r="CQ425" s="9">
        <v>0</v>
      </c>
      <c r="CR425" s="9">
        <v>0</v>
      </c>
      <c r="CS425" s="9">
        <v>0</v>
      </c>
      <c r="CT425" s="9">
        <v>0</v>
      </c>
      <c r="CU425" s="9">
        <v>0</v>
      </c>
      <c r="CV425" s="9">
        <v>0</v>
      </c>
      <c r="CW425" s="9">
        <v>0</v>
      </c>
      <c r="CX425" s="9">
        <v>0</v>
      </c>
      <c r="CY425" s="9">
        <v>0</v>
      </c>
      <c r="CZ425" s="9">
        <v>0</v>
      </c>
    </row>
    <row r="426" spans="1:104" x14ac:dyDescent="0.25">
      <c r="A426" s="9" t="s">
        <v>22</v>
      </c>
      <c r="B426" s="9" t="s">
        <v>151</v>
      </c>
      <c r="C426" s="9" t="s">
        <v>19</v>
      </c>
      <c r="D426" s="9">
        <v>2022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  <c r="BD426" s="9">
        <v>77.393990000000002</v>
      </c>
      <c r="BE426" s="9">
        <v>76.152150000000006</v>
      </c>
      <c r="BF426" s="9">
        <v>74.980329999999995</v>
      </c>
      <c r="BG426" s="9">
        <v>73.925960000000003</v>
      </c>
      <c r="BH426" s="9">
        <v>72.845439999999996</v>
      </c>
      <c r="BI426" s="9">
        <v>71.943470000000005</v>
      </c>
      <c r="BJ426" s="9">
        <v>71.33135</v>
      </c>
      <c r="BK426" s="9">
        <v>71.589420000000004</v>
      </c>
      <c r="BL426" s="9">
        <v>74.314449999999994</v>
      </c>
      <c r="BM426" s="9">
        <v>79.001300000000001</v>
      </c>
      <c r="BN426" s="9">
        <v>83.871930000000006</v>
      </c>
      <c r="BO426" s="9">
        <v>88.215310000000002</v>
      </c>
      <c r="BP426" s="9">
        <v>91.319950000000006</v>
      </c>
      <c r="BQ426" s="9">
        <v>93.344179999999994</v>
      </c>
      <c r="BR426" s="9">
        <v>94.737139999999997</v>
      </c>
      <c r="BS426" s="9">
        <v>95.496260000000007</v>
      </c>
      <c r="BT426" s="9">
        <v>95.699479999999994</v>
      </c>
      <c r="BU426" s="9">
        <v>95.031059999999997</v>
      </c>
      <c r="BV426" s="9">
        <v>93.975750000000005</v>
      </c>
      <c r="BW426" s="9">
        <v>91.454130000000006</v>
      </c>
      <c r="BX426" s="9">
        <v>87.715530000000001</v>
      </c>
      <c r="BY426" s="9">
        <v>84.149209999999997</v>
      </c>
      <c r="BZ426" s="9">
        <v>81.575909999999993</v>
      </c>
      <c r="CA426" s="9">
        <v>79.654380000000003</v>
      </c>
      <c r="CB426" s="9">
        <v>0</v>
      </c>
      <c r="CC426" s="9">
        <v>0</v>
      </c>
      <c r="CD426" s="9">
        <v>0</v>
      </c>
      <c r="CE426" s="9">
        <v>0</v>
      </c>
      <c r="CF426" s="9">
        <v>0</v>
      </c>
      <c r="CG426" s="9">
        <v>0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v>0</v>
      </c>
      <c r="CN426" s="9">
        <v>0</v>
      </c>
      <c r="CO426" s="9">
        <v>0</v>
      </c>
      <c r="CP426" s="9">
        <v>0</v>
      </c>
      <c r="CQ426" s="9">
        <v>0</v>
      </c>
      <c r="CR426" s="9">
        <v>0</v>
      </c>
      <c r="CS426" s="9">
        <v>0</v>
      </c>
      <c r="CT426" s="9">
        <v>0</v>
      </c>
      <c r="CU426" s="9">
        <v>0</v>
      </c>
      <c r="CV426" s="9">
        <v>0</v>
      </c>
      <c r="CW426" s="9">
        <v>0</v>
      </c>
      <c r="CX426" s="9">
        <v>0</v>
      </c>
      <c r="CY426" s="9">
        <v>0</v>
      </c>
      <c r="CZ426" s="9">
        <v>0</v>
      </c>
    </row>
    <row r="427" spans="1:104" x14ac:dyDescent="0.25">
      <c r="A427" s="9" t="s">
        <v>22</v>
      </c>
      <c r="B427" s="9" t="s">
        <v>151</v>
      </c>
      <c r="C427" s="9" t="s">
        <v>19</v>
      </c>
      <c r="D427" s="9">
        <v>2023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0</v>
      </c>
      <c r="AF427" s="9">
        <v>0</v>
      </c>
      <c r="AG427" s="9">
        <v>0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  <c r="BD427" s="9">
        <v>77.393990000000002</v>
      </c>
      <c r="BE427" s="9">
        <v>76.152150000000006</v>
      </c>
      <c r="BF427" s="9">
        <v>74.980329999999995</v>
      </c>
      <c r="BG427" s="9">
        <v>73.925960000000003</v>
      </c>
      <c r="BH427" s="9">
        <v>72.845439999999996</v>
      </c>
      <c r="BI427" s="9">
        <v>71.943470000000005</v>
      </c>
      <c r="BJ427" s="9">
        <v>71.33135</v>
      </c>
      <c r="BK427" s="9">
        <v>71.589420000000004</v>
      </c>
      <c r="BL427" s="9">
        <v>74.314449999999994</v>
      </c>
      <c r="BM427" s="9">
        <v>79.001300000000001</v>
      </c>
      <c r="BN427" s="9">
        <v>83.871930000000006</v>
      </c>
      <c r="BO427" s="9">
        <v>88.215310000000002</v>
      </c>
      <c r="BP427" s="9">
        <v>91.319950000000006</v>
      </c>
      <c r="BQ427" s="9">
        <v>93.344179999999994</v>
      </c>
      <c r="BR427" s="9">
        <v>94.737139999999997</v>
      </c>
      <c r="BS427" s="9">
        <v>95.496260000000007</v>
      </c>
      <c r="BT427" s="9">
        <v>95.699479999999994</v>
      </c>
      <c r="BU427" s="9">
        <v>95.031059999999997</v>
      </c>
      <c r="BV427" s="9">
        <v>93.975750000000005</v>
      </c>
      <c r="BW427" s="9">
        <v>91.454130000000006</v>
      </c>
      <c r="BX427" s="9">
        <v>87.715530000000001</v>
      </c>
      <c r="BY427" s="9">
        <v>84.149209999999997</v>
      </c>
      <c r="BZ427" s="9">
        <v>81.575909999999993</v>
      </c>
      <c r="CA427" s="9">
        <v>79.654380000000003</v>
      </c>
      <c r="CB427" s="9">
        <v>0</v>
      </c>
      <c r="CC427" s="9">
        <v>0</v>
      </c>
      <c r="CD427" s="9">
        <v>0</v>
      </c>
      <c r="CE427" s="9">
        <v>0</v>
      </c>
      <c r="CF427" s="9">
        <v>0</v>
      </c>
      <c r="CG427" s="9">
        <v>0</v>
      </c>
      <c r="CH427" s="9">
        <v>0</v>
      </c>
      <c r="CI427" s="9">
        <v>0</v>
      </c>
      <c r="CJ427" s="9">
        <v>0</v>
      </c>
      <c r="CK427" s="9">
        <v>0</v>
      </c>
      <c r="CL427" s="9">
        <v>0</v>
      </c>
      <c r="CM427" s="9">
        <v>0</v>
      </c>
      <c r="CN427" s="9">
        <v>0</v>
      </c>
      <c r="CO427" s="9">
        <v>0</v>
      </c>
      <c r="CP427" s="9">
        <v>0</v>
      </c>
      <c r="CQ427" s="9">
        <v>0</v>
      </c>
      <c r="CR427" s="9">
        <v>0</v>
      </c>
      <c r="CS427" s="9">
        <v>0</v>
      </c>
      <c r="CT427" s="9">
        <v>0</v>
      </c>
      <c r="CU427" s="9">
        <v>0</v>
      </c>
      <c r="CV427" s="9">
        <v>0</v>
      </c>
      <c r="CW427" s="9">
        <v>0</v>
      </c>
      <c r="CX427" s="9">
        <v>0</v>
      </c>
      <c r="CY427" s="9">
        <v>0</v>
      </c>
      <c r="CZ427" s="9">
        <v>0</v>
      </c>
    </row>
    <row r="428" spans="1:104" x14ac:dyDescent="0.25">
      <c r="A428" s="9" t="s">
        <v>22</v>
      </c>
      <c r="B428" s="9" t="s">
        <v>151</v>
      </c>
      <c r="C428" s="9" t="s">
        <v>19</v>
      </c>
      <c r="D428" s="9">
        <v>2024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9">
        <v>0</v>
      </c>
      <c r="AR428" s="9">
        <v>0</v>
      </c>
      <c r="AS428" s="9">
        <v>0</v>
      </c>
      <c r="AT428" s="9">
        <v>0</v>
      </c>
      <c r="AU428" s="9">
        <v>0</v>
      </c>
      <c r="AV428" s="9">
        <v>0</v>
      </c>
      <c r="AW428" s="9">
        <v>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9">
        <v>0</v>
      </c>
      <c r="BD428" s="9">
        <v>77.393990000000002</v>
      </c>
      <c r="BE428" s="9">
        <v>76.152150000000006</v>
      </c>
      <c r="BF428" s="9">
        <v>74.980329999999995</v>
      </c>
      <c r="BG428" s="9">
        <v>73.925960000000003</v>
      </c>
      <c r="BH428" s="9">
        <v>72.845439999999996</v>
      </c>
      <c r="BI428" s="9">
        <v>71.943470000000005</v>
      </c>
      <c r="BJ428" s="9">
        <v>71.33135</v>
      </c>
      <c r="BK428" s="9">
        <v>71.589420000000004</v>
      </c>
      <c r="BL428" s="9">
        <v>74.314449999999994</v>
      </c>
      <c r="BM428" s="9">
        <v>79.001300000000001</v>
      </c>
      <c r="BN428" s="9">
        <v>83.871930000000006</v>
      </c>
      <c r="BO428" s="9">
        <v>88.215310000000002</v>
      </c>
      <c r="BP428" s="9">
        <v>91.319950000000006</v>
      </c>
      <c r="BQ428" s="9">
        <v>93.344179999999994</v>
      </c>
      <c r="BR428" s="9">
        <v>94.737139999999997</v>
      </c>
      <c r="BS428" s="9">
        <v>95.496260000000007</v>
      </c>
      <c r="BT428" s="9">
        <v>95.699479999999994</v>
      </c>
      <c r="BU428" s="9">
        <v>95.031059999999997</v>
      </c>
      <c r="BV428" s="9">
        <v>93.975750000000005</v>
      </c>
      <c r="BW428" s="9">
        <v>91.454130000000006</v>
      </c>
      <c r="BX428" s="9">
        <v>87.715530000000001</v>
      </c>
      <c r="BY428" s="9">
        <v>84.149209999999997</v>
      </c>
      <c r="BZ428" s="9">
        <v>81.575909999999993</v>
      </c>
      <c r="CA428" s="9">
        <v>79.654380000000003</v>
      </c>
      <c r="CB428" s="9">
        <v>0</v>
      </c>
      <c r="CC428" s="9">
        <v>0</v>
      </c>
      <c r="CD428" s="9">
        <v>0</v>
      </c>
      <c r="CE428" s="9">
        <v>0</v>
      </c>
      <c r="CF428" s="9">
        <v>0</v>
      </c>
      <c r="CG428" s="9">
        <v>0</v>
      </c>
      <c r="CH428" s="9">
        <v>0</v>
      </c>
      <c r="CI428" s="9">
        <v>0</v>
      </c>
      <c r="CJ428" s="9">
        <v>0</v>
      </c>
      <c r="CK428" s="9">
        <v>0</v>
      </c>
      <c r="CL428" s="9">
        <v>0</v>
      </c>
      <c r="CM428" s="9">
        <v>0</v>
      </c>
      <c r="CN428" s="9">
        <v>0</v>
      </c>
      <c r="CO428" s="9">
        <v>0</v>
      </c>
      <c r="CP428" s="9">
        <v>0</v>
      </c>
      <c r="CQ428" s="9">
        <v>0</v>
      </c>
      <c r="CR428" s="9">
        <v>0</v>
      </c>
      <c r="CS428" s="9">
        <v>0</v>
      </c>
      <c r="CT428" s="9">
        <v>0</v>
      </c>
      <c r="CU428" s="9">
        <v>0</v>
      </c>
      <c r="CV428" s="9">
        <v>0</v>
      </c>
      <c r="CW428" s="9">
        <v>0</v>
      </c>
      <c r="CX428" s="9">
        <v>0</v>
      </c>
      <c r="CY428" s="9">
        <v>0</v>
      </c>
      <c r="CZ428" s="9">
        <v>0</v>
      </c>
    </row>
    <row r="429" spans="1:104" x14ac:dyDescent="0.25">
      <c r="A429" s="9" t="s">
        <v>22</v>
      </c>
      <c r="B429" s="9" t="s">
        <v>151</v>
      </c>
      <c r="C429" s="9" t="s">
        <v>19</v>
      </c>
      <c r="D429" s="9">
        <v>2025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v>0</v>
      </c>
      <c r="AV429" s="9">
        <v>0</v>
      </c>
      <c r="AW429" s="9">
        <v>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9">
        <v>0</v>
      </c>
      <c r="BD429" s="9">
        <v>77.393990000000002</v>
      </c>
      <c r="BE429" s="9">
        <v>76.152150000000006</v>
      </c>
      <c r="BF429" s="9">
        <v>74.980329999999995</v>
      </c>
      <c r="BG429" s="9">
        <v>73.925960000000003</v>
      </c>
      <c r="BH429" s="9">
        <v>72.845439999999996</v>
      </c>
      <c r="BI429" s="9">
        <v>71.943470000000005</v>
      </c>
      <c r="BJ429" s="9">
        <v>71.33135</v>
      </c>
      <c r="BK429" s="9">
        <v>71.589420000000004</v>
      </c>
      <c r="BL429" s="9">
        <v>74.314449999999994</v>
      </c>
      <c r="BM429" s="9">
        <v>79.001300000000001</v>
      </c>
      <c r="BN429" s="9">
        <v>83.871930000000006</v>
      </c>
      <c r="BO429" s="9">
        <v>88.215310000000002</v>
      </c>
      <c r="BP429" s="9">
        <v>91.319950000000006</v>
      </c>
      <c r="BQ429" s="9">
        <v>93.344179999999994</v>
      </c>
      <c r="BR429" s="9">
        <v>94.737139999999997</v>
      </c>
      <c r="BS429" s="9">
        <v>95.496260000000007</v>
      </c>
      <c r="BT429" s="9">
        <v>95.699479999999994</v>
      </c>
      <c r="BU429" s="9">
        <v>95.031059999999997</v>
      </c>
      <c r="BV429" s="9">
        <v>93.975750000000005</v>
      </c>
      <c r="BW429" s="9">
        <v>91.454130000000006</v>
      </c>
      <c r="BX429" s="9">
        <v>87.715530000000001</v>
      </c>
      <c r="BY429" s="9">
        <v>84.149209999999997</v>
      </c>
      <c r="BZ429" s="9">
        <v>81.575909999999993</v>
      </c>
      <c r="CA429" s="9">
        <v>79.654380000000003</v>
      </c>
      <c r="CB429" s="9">
        <v>0</v>
      </c>
      <c r="CC429" s="9">
        <v>0</v>
      </c>
      <c r="CD429" s="9">
        <v>0</v>
      </c>
      <c r="CE429" s="9">
        <v>0</v>
      </c>
      <c r="CF429" s="9">
        <v>0</v>
      </c>
      <c r="CG429" s="9">
        <v>0</v>
      </c>
      <c r="CH429" s="9">
        <v>0</v>
      </c>
      <c r="CI429" s="9">
        <v>0</v>
      </c>
      <c r="CJ429" s="9">
        <v>0</v>
      </c>
      <c r="CK429" s="9">
        <v>0</v>
      </c>
      <c r="CL429" s="9">
        <v>0</v>
      </c>
      <c r="CM429" s="9">
        <v>0</v>
      </c>
      <c r="CN429" s="9">
        <v>0</v>
      </c>
      <c r="CO429" s="9">
        <v>0</v>
      </c>
      <c r="CP429" s="9">
        <v>0</v>
      </c>
      <c r="CQ429" s="9">
        <v>0</v>
      </c>
      <c r="CR429" s="9">
        <v>0</v>
      </c>
      <c r="CS429" s="9">
        <v>0</v>
      </c>
      <c r="CT429" s="9">
        <v>0</v>
      </c>
      <c r="CU429" s="9">
        <v>0</v>
      </c>
      <c r="CV429" s="9">
        <v>0</v>
      </c>
      <c r="CW429" s="9">
        <v>0</v>
      </c>
      <c r="CX429" s="9">
        <v>0</v>
      </c>
      <c r="CY429" s="9">
        <v>0</v>
      </c>
      <c r="CZ429" s="9">
        <v>0</v>
      </c>
    </row>
    <row r="430" spans="1:104" x14ac:dyDescent="0.25">
      <c r="A430" s="9" t="s">
        <v>22</v>
      </c>
      <c r="B430" s="9" t="s">
        <v>151</v>
      </c>
      <c r="C430" s="9" t="s">
        <v>19</v>
      </c>
      <c r="D430" s="9">
        <v>2026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9">
        <v>0</v>
      </c>
      <c r="AR430" s="9">
        <v>0</v>
      </c>
      <c r="AS430" s="9">
        <v>0</v>
      </c>
      <c r="AT430" s="9">
        <v>0</v>
      </c>
      <c r="AU430" s="9">
        <v>0</v>
      </c>
      <c r="AV430" s="9">
        <v>0</v>
      </c>
      <c r="AW430" s="9">
        <v>0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9">
        <v>0</v>
      </c>
      <c r="BD430" s="9">
        <v>77.393990000000002</v>
      </c>
      <c r="BE430" s="9">
        <v>76.152150000000006</v>
      </c>
      <c r="BF430" s="9">
        <v>74.980329999999995</v>
      </c>
      <c r="BG430" s="9">
        <v>73.925960000000003</v>
      </c>
      <c r="BH430" s="9">
        <v>72.845439999999996</v>
      </c>
      <c r="BI430" s="9">
        <v>71.943470000000005</v>
      </c>
      <c r="BJ430" s="9">
        <v>71.33135</v>
      </c>
      <c r="BK430" s="9">
        <v>71.589420000000004</v>
      </c>
      <c r="BL430" s="9">
        <v>74.314449999999994</v>
      </c>
      <c r="BM430" s="9">
        <v>79.001300000000001</v>
      </c>
      <c r="BN430" s="9">
        <v>83.871930000000006</v>
      </c>
      <c r="BO430" s="9">
        <v>88.215310000000002</v>
      </c>
      <c r="BP430" s="9">
        <v>91.319950000000006</v>
      </c>
      <c r="BQ430" s="9">
        <v>93.344179999999994</v>
      </c>
      <c r="BR430" s="9">
        <v>94.737139999999997</v>
      </c>
      <c r="BS430" s="9">
        <v>95.496260000000007</v>
      </c>
      <c r="BT430" s="9">
        <v>95.699479999999994</v>
      </c>
      <c r="BU430" s="9">
        <v>95.031059999999997</v>
      </c>
      <c r="BV430" s="9">
        <v>93.975750000000005</v>
      </c>
      <c r="BW430" s="9">
        <v>91.454130000000006</v>
      </c>
      <c r="BX430" s="9">
        <v>87.715530000000001</v>
      </c>
      <c r="BY430" s="9">
        <v>84.149209999999997</v>
      </c>
      <c r="BZ430" s="9">
        <v>81.575909999999993</v>
      </c>
      <c r="CA430" s="9">
        <v>79.654380000000003</v>
      </c>
      <c r="CB430" s="9">
        <v>0</v>
      </c>
      <c r="CC430" s="9">
        <v>0</v>
      </c>
      <c r="CD430" s="9">
        <v>0</v>
      </c>
      <c r="CE430" s="9">
        <v>0</v>
      </c>
      <c r="CF430" s="9">
        <v>0</v>
      </c>
      <c r="CG430" s="9">
        <v>0</v>
      </c>
      <c r="CH430" s="9">
        <v>0</v>
      </c>
      <c r="CI430" s="9">
        <v>0</v>
      </c>
      <c r="CJ430" s="9">
        <v>0</v>
      </c>
      <c r="CK430" s="9">
        <v>0</v>
      </c>
      <c r="CL430" s="9">
        <v>0</v>
      </c>
      <c r="CM430" s="9">
        <v>0</v>
      </c>
      <c r="CN430" s="9">
        <v>0</v>
      </c>
      <c r="CO430" s="9">
        <v>0</v>
      </c>
      <c r="CP430" s="9">
        <v>0</v>
      </c>
      <c r="CQ430" s="9">
        <v>0</v>
      </c>
      <c r="CR430" s="9">
        <v>0</v>
      </c>
      <c r="CS430" s="9">
        <v>0</v>
      </c>
      <c r="CT430" s="9">
        <v>0</v>
      </c>
      <c r="CU430" s="9">
        <v>0</v>
      </c>
      <c r="CV430" s="9">
        <v>0</v>
      </c>
      <c r="CW430" s="9">
        <v>0</v>
      </c>
      <c r="CX430" s="9">
        <v>0</v>
      </c>
      <c r="CY430" s="9">
        <v>0</v>
      </c>
      <c r="CZ430" s="9">
        <v>0</v>
      </c>
    </row>
    <row r="431" spans="1:104" x14ac:dyDescent="0.25">
      <c r="A431" s="9" t="s">
        <v>22</v>
      </c>
      <c r="B431" s="9" t="s">
        <v>152</v>
      </c>
      <c r="C431" s="9" t="s">
        <v>150</v>
      </c>
      <c r="D431" s="9">
        <v>2016</v>
      </c>
      <c r="E431" s="9">
        <v>1</v>
      </c>
      <c r="F431" s="9">
        <v>225381.53880000001</v>
      </c>
      <c r="G431" s="9">
        <v>221370.94320000001</v>
      </c>
      <c r="H431" s="9">
        <v>219385.9976</v>
      </c>
      <c r="I431" s="9">
        <v>218530.69480000003</v>
      </c>
      <c r="J431" s="9">
        <v>227645.8008</v>
      </c>
      <c r="K431" s="9">
        <v>240977.83159999998</v>
      </c>
      <c r="L431" s="9">
        <v>262870.03600000002</v>
      </c>
      <c r="M431" s="9">
        <v>269552.57559999998</v>
      </c>
      <c r="N431" s="9">
        <v>282092.72080000001</v>
      </c>
      <c r="O431" s="9">
        <v>290655.82919999998</v>
      </c>
      <c r="P431" s="9">
        <v>297335.68920000002</v>
      </c>
      <c r="Q431" s="9">
        <v>304981.864</v>
      </c>
      <c r="R431" s="9">
        <v>304781.02159999998</v>
      </c>
      <c r="S431" s="9">
        <v>299561.03320000001</v>
      </c>
      <c r="T431" s="9">
        <v>303626.36919999996</v>
      </c>
      <c r="U431" s="9">
        <v>287650.8492</v>
      </c>
      <c r="V431" s="9">
        <v>220177.24519999998</v>
      </c>
      <c r="W431" s="9">
        <v>199020.7824</v>
      </c>
      <c r="X431" s="9">
        <v>209804.51360000001</v>
      </c>
      <c r="Y431" s="9">
        <v>219270.26440000001</v>
      </c>
      <c r="Z431" s="9">
        <v>216054.10640000002</v>
      </c>
      <c r="AA431" s="9">
        <v>256357.71479999999</v>
      </c>
      <c r="AB431" s="9">
        <v>257572.33919999999</v>
      </c>
      <c r="AC431" s="9">
        <v>240628.20759999999</v>
      </c>
      <c r="AD431" s="9">
        <v>209140.99360000002</v>
      </c>
      <c r="AE431" s="9">
        <v>227356.1488</v>
      </c>
      <c r="AF431" s="9">
        <v>223907.37599999999</v>
      </c>
      <c r="AG431" s="9">
        <v>221940.16680000001</v>
      </c>
      <c r="AH431" s="9">
        <v>222185.79680000001</v>
      </c>
      <c r="AI431" s="9">
        <v>228824.95240000001</v>
      </c>
      <c r="AJ431" s="9">
        <v>241556.37</v>
      </c>
      <c r="AK431" s="9">
        <v>263161.72960000002</v>
      </c>
      <c r="AL431" s="9">
        <v>270807.01120000001</v>
      </c>
      <c r="AM431" s="9">
        <v>283022.66959999996</v>
      </c>
      <c r="AN431" s="9">
        <v>286761.86000000004</v>
      </c>
      <c r="AO431" s="9">
        <v>292810.35519999999</v>
      </c>
      <c r="AP431" s="9">
        <v>295367.33159999998</v>
      </c>
      <c r="AQ431" s="9">
        <v>296005.33159999998</v>
      </c>
      <c r="AR431" s="9">
        <v>297190.73560000001</v>
      </c>
      <c r="AS431" s="9">
        <v>295808.82760000002</v>
      </c>
      <c r="AT431" s="9">
        <v>297324.97080000001</v>
      </c>
      <c r="AU431" s="9">
        <v>295718.86960000003</v>
      </c>
      <c r="AV431" s="9">
        <v>294410.07640000002</v>
      </c>
      <c r="AW431" s="9">
        <v>292888.95679999999</v>
      </c>
      <c r="AX431" s="9">
        <v>294696.53839999996</v>
      </c>
      <c r="AY431" s="9">
        <v>287297.52480000001</v>
      </c>
      <c r="AZ431" s="9">
        <v>282437.62359999999</v>
      </c>
      <c r="BA431" s="9">
        <v>258994.4412</v>
      </c>
      <c r="BB431" s="9">
        <v>242427.878</v>
      </c>
      <c r="BC431" s="9">
        <v>292828.47440000001</v>
      </c>
      <c r="BD431" s="9">
        <v>49.326099999999997</v>
      </c>
      <c r="BE431" s="9">
        <v>48.88729</v>
      </c>
      <c r="BF431" s="9">
        <v>48.502980000000001</v>
      </c>
      <c r="BG431" s="9">
        <v>47.943860000000001</v>
      </c>
      <c r="BH431" s="9">
        <v>47.719499999999996</v>
      </c>
      <c r="BI431" s="9">
        <v>47.362909999999999</v>
      </c>
      <c r="BJ431" s="9">
        <v>47.483220000000003</v>
      </c>
      <c r="BK431" s="9">
        <v>47.369759999999999</v>
      </c>
      <c r="BL431" s="9">
        <v>47.752160000000003</v>
      </c>
      <c r="BM431" s="9">
        <v>49.036090000000002</v>
      </c>
      <c r="BN431" s="9">
        <v>51.01379</v>
      </c>
      <c r="BO431" s="9">
        <v>52.670250000000003</v>
      </c>
      <c r="BP431" s="9">
        <v>53.924329999999998</v>
      </c>
      <c r="BQ431" s="9">
        <v>55.020789999999998</v>
      </c>
      <c r="BR431" s="9">
        <v>55.696359999999999</v>
      </c>
      <c r="BS431" s="9">
        <v>55.79</v>
      </c>
      <c r="BT431" s="9">
        <v>55.640880000000003</v>
      </c>
      <c r="BU431" s="9">
        <v>54.952100000000002</v>
      </c>
      <c r="BV431" s="9">
        <v>53.492449999999998</v>
      </c>
      <c r="BW431" s="9">
        <v>52.18188</v>
      </c>
      <c r="BX431" s="9">
        <v>51.349989999999998</v>
      </c>
      <c r="BY431" s="9">
        <v>50.982799999999997</v>
      </c>
      <c r="BZ431" s="9">
        <v>50.427100000000003</v>
      </c>
      <c r="CA431" s="9">
        <v>49.713279999999997</v>
      </c>
      <c r="CB431" s="9">
        <v>5162433.2205600003</v>
      </c>
      <c r="CC431" s="9">
        <v>4738257.5526879998</v>
      </c>
      <c r="CD431" s="9">
        <v>4301769.617904</v>
      </c>
      <c r="CE431" s="9">
        <v>3512947.653072</v>
      </c>
      <c r="CF431" s="9">
        <v>2589433.200464</v>
      </c>
      <c r="CG431" s="9">
        <v>1834211.903744</v>
      </c>
      <c r="CH431" s="9">
        <v>1193960.5104592</v>
      </c>
      <c r="CI431" s="9">
        <v>1179075.0741968001</v>
      </c>
      <c r="CJ431" s="9">
        <v>1898389.7171360001</v>
      </c>
      <c r="CK431" s="9">
        <v>3312603.8526240001</v>
      </c>
      <c r="CL431" s="9">
        <v>5426013.7486720001</v>
      </c>
      <c r="CM431" s="9">
        <v>6223290.8314720001</v>
      </c>
      <c r="CN431" s="9">
        <v>7064137.9040320003</v>
      </c>
      <c r="CO431" s="9">
        <v>10741122.660928</v>
      </c>
      <c r="CP431" s="9">
        <v>13489498.402512001</v>
      </c>
      <c r="CQ431" s="9">
        <v>7541922.8948800005</v>
      </c>
      <c r="CR431" s="9">
        <v>7883683.5499839997</v>
      </c>
      <c r="CS431" s="9">
        <v>13622951.848351998</v>
      </c>
      <c r="CT431" s="9">
        <v>13715661.817968</v>
      </c>
      <c r="CU431" s="9">
        <v>11418264.777567999</v>
      </c>
      <c r="CV431" s="9">
        <v>9827732.2066879999</v>
      </c>
      <c r="CW431" s="9">
        <v>9824952.9102560002</v>
      </c>
      <c r="CX431" s="9">
        <v>7031478.3216479998</v>
      </c>
      <c r="CY431" s="9">
        <v>7114963.0460480005</v>
      </c>
      <c r="CZ431" s="9">
        <v>34429784.176479995</v>
      </c>
    </row>
    <row r="432" spans="1:104" x14ac:dyDescent="0.25">
      <c r="A432" s="9" t="s">
        <v>22</v>
      </c>
      <c r="B432" s="9" t="s">
        <v>152</v>
      </c>
      <c r="C432" s="9" t="s">
        <v>150</v>
      </c>
      <c r="D432" s="9">
        <v>2016</v>
      </c>
      <c r="E432" s="9">
        <v>2</v>
      </c>
      <c r="F432" s="9">
        <v>233250.63080000001</v>
      </c>
      <c r="G432" s="9">
        <v>229137.82759999999</v>
      </c>
      <c r="H432" s="9">
        <v>227031.27920000002</v>
      </c>
      <c r="I432" s="9">
        <v>226510.9264</v>
      </c>
      <c r="J432" s="9">
        <v>235679.6244</v>
      </c>
      <c r="K432" s="9">
        <v>249102.2512</v>
      </c>
      <c r="L432" s="9">
        <v>270437.86440000002</v>
      </c>
      <c r="M432" s="9">
        <v>277924.92200000002</v>
      </c>
      <c r="N432" s="9">
        <v>292473.49119999999</v>
      </c>
      <c r="O432" s="9">
        <v>302618.32919999998</v>
      </c>
      <c r="P432" s="9">
        <v>310209.89120000001</v>
      </c>
      <c r="Q432" s="9">
        <v>318382.16080000001</v>
      </c>
      <c r="R432" s="9">
        <v>318057.80160000001</v>
      </c>
      <c r="S432" s="9">
        <v>312666.1912</v>
      </c>
      <c r="T432" s="9">
        <v>316748.24280000001</v>
      </c>
      <c r="U432" s="9">
        <v>300665.02840000001</v>
      </c>
      <c r="V432" s="9">
        <v>233496.26080000002</v>
      </c>
      <c r="W432" s="9">
        <v>211840.24400000001</v>
      </c>
      <c r="X432" s="9">
        <v>222105.7916</v>
      </c>
      <c r="Y432" s="9">
        <v>229703.35080000001</v>
      </c>
      <c r="Z432" s="9">
        <v>229513.7372</v>
      </c>
      <c r="AA432" s="9">
        <v>268639.72519999999</v>
      </c>
      <c r="AB432" s="9">
        <v>266476.01199999999</v>
      </c>
      <c r="AC432" s="9">
        <v>249091.53279999999</v>
      </c>
      <c r="AD432" s="9">
        <v>221676.80040000001</v>
      </c>
      <c r="AE432" s="9">
        <v>235223.70960000003</v>
      </c>
      <c r="AF432" s="9">
        <v>231672.34639999998</v>
      </c>
      <c r="AG432" s="9">
        <v>229583.53439999997</v>
      </c>
      <c r="AH432" s="9">
        <v>230163.34880000001</v>
      </c>
      <c r="AI432" s="9">
        <v>236858.01040000003</v>
      </c>
      <c r="AJ432" s="9">
        <v>249680.4068</v>
      </c>
      <c r="AK432" s="9">
        <v>270729.43040000001</v>
      </c>
      <c r="AL432" s="9">
        <v>279178.592</v>
      </c>
      <c r="AM432" s="9">
        <v>293402.80200000003</v>
      </c>
      <c r="AN432" s="9">
        <v>298727.29480000003</v>
      </c>
      <c r="AO432" s="9">
        <v>305688.0024</v>
      </c>
      <c r="AP432" s="9">
        <v>308774.90160000004</v>
      </c>
      <c r="AQ432" s="9">
        <v>309288.74679999996</v>
      </c>
      <c r="AR432" s="9">
        <v>310297.55239999999</v>
      </c>
      <c r="AS432" s="9">
        <v>308936.57079999999</v>
      </c>
      <c r="AT432" s="9">
        <v>310332.00439999998</v>
      </c>
      <c r="AU432" s="9">
        <v>308981.74119999999</v>
      </c>
      <c r="AV432" s="9">
        <v>307158.59240000002</v>
      </c>
      <c r="AW432" s="9">
        <v>305128.47639999999</v>
      </c>
      <c r="AX432" s="9">
        <v>305073.35320000001</v>
      </c>
      <c r="AY432" s="9">
        <v>300704.20159999997</v>
      </c>
      <c r="AZ432" s="9">
        <v>294700.3664</v>
      </c>
      <c r="BA432" s="9">
        <v>267897.0932</v>
      </c>
      <c r="BB432" s="9">
        <v>250889.92719999998</v>
      </c>
      <c r="BC432" s="9">
        <v>305302.01240000001</v>
      </c>
      <c r="BD432" s="9">
        <v>50.582259999999998</v>
      </c>
      <c r="BE432" s="9">
        <v>50.115490000000001</v>
      </c>
      <c r="BF432" s="9">
        <v>49.872419999999998</v>
      </c>
      <c r="BG432" s="9">
        <v>49.527679999999997</v>
      </c>
      <c r="BH432" s="9">
        <v>49.070160000000001</v>
      </c>
      <c r="BI432" s="9">
        <v>48.842509999999997</v>
      </c>
      <c r="BJ432" s="9">
        <v>48.368380000000002</v>
      </c>
      <c r="BK432" s="9">
        <v>48.7044</v>
      </c>
      <c r="BL432" s="9">
        <v>49.822519999999997</v>
      </c>
      <c r="BM432" s="9">
        <v>53.01014</v>
      </c>
      <c r="BN432" s="9">
        <v>56.575519999999997</v>
      </c>
      <c r="BO432" s="9">
        <v>59.466149999999999</v>
      </c>
      <c r="BP432" s="9">
        <v>61.086959999999998</v>
      </c>
      <c r="BQ432" s="9">
        <v>61.819650000000003</v>
      </c>
      <c r="BR432" s="9">
        <v>62.425550000000001</v>
      </c>
      <c r="BS432" s="9">
        <v>62.484250000000003</v>
      </c>
      <c r="BT432" s="9">
        <v>62.335030000000003</v>
      </c>
      <c r="BU432" s="9">
        <v>61.377360000000003</v>
      </c>
      <c r="BV432" s="9">
        <v>59.459449999999997</v>
      </c>
      <c r="BW432" s="9">
        <v>57.529200000000003</v>
      </c>
      <c r="BX432" s="9">
        <v>56.207940000000001</v>
      </c>
      <c r="BY432" s="9">
        <v>55.046120000000002</v>
      </c>
      <c r="BZ432" s="9">
        <v>53.94941</v>
      </c>
      <c r="CA432" s="9">
        <v>52.651090000000003</v>
      </c>
      <c r="CB432" s="9">
        <v>5275407.4686719999</v>
      </c>
      <c r="CC432" s="9">
        <v>4843810.5745919999</v>
      </c>
      <c r="CD432" s="9">
        <v>4394121.3887999998</v>
      </c>
      <c r="CE432" s="9">
        <v>3583825.4107039999</v>
      </c>
      <c r="CF432" s="9">
        <v>2640709.347232</v>
      </c>
      <c r="CG432" s="9">
        <v>1868936.0132960002</v>
      </c>
      <c r="CH432" s="9">
        <v>1213921.2969488001</v>
      </c>
      <c r="CI432" s="9">
        <v>1198857.0869616</v>
      </c>
      <c r="CJ432" s="9">
        <v>1933113.8266879998</v>
      </c>
      <c r="CK432" s="9">
        <v>3381312.8798239999</v>
      </c>
      <c r="CL432" s="9">
        <v>5545482.790848</v>
      </c>
      <c r="CM432" s="9">
        <v>6345080.0244479999</v>
      </c>
      <c r="CN432" s="9">
        <v>7192892.4339359989</v>
      </c>
      <c r="CO432" s="9">
        <v>10858992.834271999</v>
      </c>
      <c r="CP432" s="9">
        <v>13621979.82728</v>
      </c>
      <c r="CQ432" s="9">
        <v>7682545.1996480003</v>
      </c>
      <c r="CR432" s="9">
        <v>8018081.3379039997</v>
      </c>
      <c r="CS432" s="9">
        <v>13698971.385791998</v>
      </c>
      <c r="CT432" s="9">
        <v>13779497.714400001</v>
      </c>
      <c r="CU432" s="9">
        <v>11479226.943360001</v>
      </c>
      <c r="CV432" s="9">
        <v>9889895.966368001</v>
      </c>
      <c r="CW432" s="9">
        <v>9894591.6259519998</v>
      </c>
      <c r="CX432" s="9">
        <v>7164724.9891360002</v>
      </c>
      <c r="CY432" s="9">
        <v>7264603.8176800003</v>
      </c>
      <c r="CZ432" s="9">
        <v>34480404.16832</v>
      </c>
    </row>
    <row r="433" spans="1:104" x14ac:dyDescent="0.25">
      <c r="A433" s="9" t="s">
        <v>22</v>
      </c>
      <c r="B433" s="9" t="s">
        <v>152</v>
      </c>
      <c r="C433" s="9" t="s">
        <v>150</v>
      </c>
      <c r="D433" s="9">
        <v>2016</v>
      </c>
      <c r="E433" s="9">
        <v>3</v>
      </c>
      <c r="F433" s="9">
        <v>245444.85239999997</v>
      </c>
      <c r="G433" s="9">
        <v>240496.652</v>
      </c>
      <c r="H433" s="9">
        <v>238018.40479999999</v>
      </c>
      <c r="I433" s="9">
        <v>236541.1796</v>
      </c>
      <c r="J433" s="9">
        <v>245555.992</v>
      </c>
      <c r="K433" s="9">
        <v>258630.01559999998</v>
      </c>
      <c r="L433" s="9">
        <v>280849.0036</v>
      </c>
      <c r="M433" s="9">
        <v>289584.24440000003</v>
      </c>
      <c r="N433" s="9">
        <v>303480.65000000002</v>
      </c>
      <c r="O433" s="9">
        <v>312672.82640000002</v>
      </c>
      <c r="P433" s="9">
        <v>319116.88160000002</v>
      </c>
      <c r="Q433" s="9">
        <v>327915.1568</v>
      </c>
      <c r="R433" s="9">
        <v>327978.06359999999</v>
      </c>
      <c r="S433" s="9">
        <v>322884.14400000003</v>
      </c>
      <c r="T433" s="9">
        <v>327173.03519999998</v>
      </c>
      <c r="U433" s="9">
        <v>310937.46639999998</v>
      </c>
      <c r="V433" s="9">
        <v>243941.59679999997</v>
      </c>
      <c r="W433" s="9">
        <v>221176.35320000001</v>
      </c>
      <c r="X433" s="9">
        <v>230584.68400000001</v>
      </c>
      <c r="Y433" s="9">
        <v>234048.64119999998</v>
      </c>
      <c r="Z433" s="9">
        <v>233324.51120000001</v>
      </c>
      <c r="AA433" s="9">
        <v>278286.03000000003</v>
      </c>
      <c r="AB433" s="9">
        <v>276861.88640000002</v>
      </c>
      <c r="AC433" s="9">
        <v>259119.48919999998</v>
      </c>
      <c r="AD433" s="9">
        <v>228871.14359999998</v>
      </c>
      <c r="AE433" s="9">
        <v>247410.7856</v>
      </c>
      <c r="AF433" s="9">
        <v>243023.13199999998</v>
      </c>
      <c r="AG433" s="9">
        <v>240565.68360000002</v>
      </c>
      <c r="AH433" s="9">
        <v>240187.6048</v>
      </c>
      <c r="AI433" s="9">
        <v>246725.0632</v>
      </c>
      <c r="AJ433" s="9">
        <v>259200.51519999999</v>
      </c>
      <c r="AK433" s="9">
        <v>281138.52799999999</v>
      </c>
      <c r="AL433" s="9">
        <v>290846.2084</v>
      </c>
      <c r="AM433" s="9">
        <v>304419.02039999998</v>
      </c>
      <c r="AN433" s="9">
        <v>308783.45079999999</v>
      </c>
      <c r="AO433" s="9">
        <v>314602.64879999997</v>
      </c>
      <c r="AP433" s="9">
        <v>318305.72840000002</v>
      </c>
      <c r="AQ433" s="9">
        <v>319209.64679999999</v>
      </c>
      <c r="AR433" s="9">
        <v>320544.85320000001</v>
      </c>
      <c r="AS433" s="9">
        <v>319401.55719999998</v>
      </c>
      <c r="AT433" s="9">
        <v>320613.37439999997</v>
      </c>
      <c r="AU433" s="9">
        <v>319442.26159999997</v>
      </c>
      <c r="AV433" s="9">
        <v>316552.63199999998</v>
      </c>
      <c r="AW433" s="9">
        <v>313673.08279999997</v>
      </c>
      <c r="AX433" s="9">
        <v>309463.94160000002</v>
      </c>
      <c r="AY433" s="9">
        <v>304569.33319999999</v>
      </c>
      <c r="AZ433" s="9">
        <v>304363.25920000003</v>
      </c>
      <c r="BA433" s="9">
        <v>278256.55440000002</v>
      </c>
      <c r="BB433" s="9">
        <v>260856.12520000001</v>
      </c>
      <c r="BC433" s="9">
        <v>312537.44280000002</v>
      </c>
      <c r="BD433" s="9">
        <v>52.228450000000002</v>
      </c>
      <c r="BE433" s="9">
        <v>51.250830000000001</v>
      </c>
      <c r="BF433" s="9">
        <v>50.515050000000002</v>
      </c>
      <c r="BG433" s="9">
        <v>50.142940000000003</v>
      </c>
      <c r="BH433" s="9">
        <v>49.52196</v>
      </c>
      <c r="BI433" s="9">
        <v>49.13165</v>
      </c>
      <c r="BJ433" s="9">
        <v>48.705509999999997</v>
      </c>
      <c r="BK433" s="9">
        <v>48.843670000000003</v>
      </c>
      <c r="BL433" s="9">
        <v>50.997070000000001</v>
      </c>
      <c r="BM433" s="9">
        <v>53.7181</v>
      </c>
      <c r="BN433" s="9">
        <v>56.818950000000001</v>
      </c>
      <c r="BO433" s="9">
        <v>59.47316</v>
      </c>
      <c r="BP433" s="9">
        <v>61.854979999999998</v>
      </c>
      <c r="BQ433" s="9">
        <v>63.806350000000002</v>
      </c>
      <c r="BR433" s="9">
        <v>64.918090000000007</v>
      </c>
      <c r="BS433" s="9">
        <v>65.684229999999999</v>
      </c>
      <c r="BT433" s="9">
        <v>65.462620000000001</v>
      </c>
      <c r="BU433" s="9">
        <v>64.698740000000001</v>
      </c>
      <c r="BV433" s="9">
        <v>62.18486</v>
      </c>
      <c r="BW433" s="9">
        <v>58.99747</v>
      </c>
      <c r="BX433" s="9">
        <v>57.051439999999999</v>
      </c>
      <c r="BY433" s="9">
        <v>55.547640000000001</v>
      </c>
      <c r="BZ433" s="9">
        <v>54.179920000000003</v>
      </c>
      <c r="CA433" s="9">
        <v>52.720039999999997</v>
      </c>
      <c r="CB433" s="9">
        <v>5311570.8858080003</v>
      </c>
      <c r="CC433" s="9">
        <v>4870577.788032</v>
      </c>
      <c r="CD433" s="9">
        <v>4421217.4937920002</v>
      </c>
      <c r="CE433" s="9">
        <v>3607502.3460959997</v>
      </c>
      <c r="CF433" s="9">
        <v>2658773.9599520001</v>
      </c>
      <c r="CG433" s="9">
        <v>1883548.8928960001</v>
      </c>
      <c r="CH433" s="9">
        <v>1224999.5692704001</v>
      </c>
      <c r="CI433" s="9">
        <v>1209703.832656</v>
      </c>
      <c r="CJ433" s="9">
        <v>1949547.0070559999</v>
      </c>
      <c r="CK433" s="9">
        <v>3404983.3025119998</v>
      </c>
      <c r="CL433" s="9">
        <v>5564657.8196</v>
      </c>
      <c r="CM433" s="9">
        <v>6371191.0829600003</v>
      </c>
      <c r="CN433" s="9">
        <v>7225117.2933280002</v>
      </c>
      <c r="CO433" s="9">
        <v>10905820.804208001</v>
      </c>
      <c r="CP433" s="9">
        <v>13672345.823664</v>
      </c>
      <c r="CQ433" s="9">
        <v>7716824.817152</v>
      </c>
      <c r="CR433" s="9">
        <v>8058826.4423040003</v>
      </c>
      <c r="CS433" s="9">
        <v>13764445.22728</v>
      </c>
      <c r="CT433" s="9">
        <v>13856989.122944001</v>
      </c>
      <c r="CU433" s="9">
        <v>11552338.558464</v>
      </c>
      <c r="CV433" s="9">
        <v>9967133.3794560004</v>
      </c>
      <c r="CW433" s="9">
        <v>9973813.7855840009</v>
      </c>
      <c r="CX433" s="9">
        <v>7217928.8962879991</v>
      </c>
      <c r="CY433" s="9">
        <v>7310830.9906720007</v>
      </c>
      <c r="CZ433" s="9">
        <v>34551164.697280005</v>
      </c>
    </row>
    <row r="434" spans="1:104" x14ac:dyDescent="0.25">
      <c r="A434" s="9" t="s">
        <v>22</v>
      </c>
      <c r="B434" s="9" t="s">
        <v>152</v>
      </c>
      <c r="C434" s="9" t="s">
        <v>150</v>
      </c>
      <c r="D434" s="9">
        <v>2016</v>
      </c>
      <c r="E434" s="9">
        <v>4</v>
      </c>
      <c r="F434" s="9">
        <v>259427.38799999998</v>
      </c>
      <c r="G434" s="9">
        <v>253844.50520000001</v>
      </c>
      <c r="H434" s="9">
        <v>250415.63799999998</v>
      </c>
      <c r="I434" s="9">
        <v>248129.68400000001</v>
      </c>
      <c r="J434" s="9">
        <v>255789.7672</v>
      </c>
      <c r="K434" s="9">
        <v>268490.68839999998</v>
      </c>
      <c r="L434" s="9">
        <v>289129.98840000003</v>
      </c>
      <c r="M434" s="9">
        <v>299311.83040000004</v>
      </c>
      <c r="N434" s="9">
        <v>315861.55040000001</v>
      </c>
      <c r="O434" s="9">
        <v>327929.19279999996</v>
      </c>
      <c r="P434" s="9">
        <v>337388.81879999995</v>
      </c>
      <c r="Q434" s="9">
        <v>347671.2096</v>
      </c>
      <c r="R434" s="9">
        <v>332484.51279999997</v>
      </c>
      <c r="S434" s="9">
        <v>259918.90320000003</v>
      </c>
      <c r="T434" s="9">
        <v>261777.90760000001</v>
      </c>
      <c r="U434" s="9">
        <v>245614.43279999998</v>
      </c>
      <c r="V434" s="9">
        <v>254792.44560000001</v>
      </c>
      <c r="W434" s="9">
        <v>258082.86679999999</v>
      </c>
      <c r="X434" s="9">
        <v>332758.21480000002</v>
      </c>
      <c r="Y434" s="9">
        <v>323047.47200000001</v>
      </c>
      <c r="Z434" s="9">
        <v>317763.68359999999</v>
      </c>
      <c r="AA434" s="9">
        <v>309435.99720000004</v>
      </c>
      <c r="AB434" s="9">
        <v>295163.68200000003</v>
      </c>
      <c r="AC434" s="9">
        <v>276170.93239999999</v>
      </c>
      <c r="AD434" s="9">
        <v>233437.182</v>
      </c>
      <c r="AE434" s="9">
        <v>261397.4044</v>
      </c>
      <c r="AF434" s="9">
        <v>256369.70919999998</v>
      </c>
      <c r="AG434" s="9">
        <v>252958.45080000002</v>
      </c>
      <c r="AH434" s="9">
        <v>251806.86079999999</v>
      </c>
      <c r="AI434" s="9">
        <v>256969.04640000002</v>
      </c>
      <c r="AJ434" s="9">
        <v>269070.12</v>
      </c>
      <c r="AK434" s="9">
        <v>289379.06359999999</v>
      </c>
      <c r="AL434" s="9">
        <v>300579.7916</v>
      </c>
      <c r="AM434" s="9">
        <v>316850.06760000001</v>
      </c>
      <c r="AN434" s="9">
        <v>324005.74800000002</v>
      </c>
      <c r="AO434" s="9">
        <v>332778.12040000001</v>
      </c>
      <c r="AP434" s="9">
        <v>337874.20919999998</v>
      </c>
      <c r="AQ434" s="9">
        <v>341356.54080000002</v>
      </c>
      <c r="AR434" s="9">
        <v>343823.1764</v>
      </c>
      <c r="AS434" s="9">
        <v>343467.04480000003</v>
      </c>
      <c r="AT434" s="9">
        <v>341407.58079999994</v>
      </c>
      <c r="AU434" s="9">
        <v>338134.38560000004</v>
      </c>
      <c r="AV434" s="9">
        <v>333605.98920000001</v>
      </c>
      <c r="AW434" s="9">
        <v>326309.18319999997</v>
      </c>
      <c r="AX434" s="9">
        <v>326311.60759999999</v>
      </c>
      <c r="AY434" s="9">
        <v>321435.37359999999</v>
      </c>
      <c r="AZ434" s="9">
        <v>311076.80560000002</v>
      </c>
      <c r="BA434" s="9">
        <v>296614.11119999998</v>
      </c>
      <c r="BB434" s="9">
        <v>277959.50160000002</v>
      </c>
      <c r="BC434" s="9">
        <v>340065.484</v>
      </c>
      <c r="BD434" s="9">
        <v>63.19117</v>
      </c>
      <c r="BE434" s="9">
        <v>61.950119999999998</v>
      </c>
      <c r="BF434" s="9">
        <v>60.953989999999997</v>
      </c>
      <c r="BG434" s="9">
        <v>60.11307</v>
      </c>
      <c r="BH434" s="9">
        <v>59.142130000000002</v>
      </c>
      <c r="BI434" s="9">
        <v>58.398090000000003</v>
      </c>
      <c r="BJ434" s="9">
        <v>57.674199999999999</v>
      </c>
      <c r="BK434" s="9">
        <v>57.497219999999999</v>
      </c>
      <c r="BL434" s="9">
        <v>59.717529999999996</v>
      </c>
      <c r="BM434" s="9">
        <v>63.975059999999999</v>
      </c>
      <c r="BN434" s="9">
        <v>68.939530000000005</v>
      </c>
      <c r="BO434" s="9">
        <v>73.710939999999994</v>
      </c>
      <c r="BP434" s="9">
        <v>77.664019999999994</v>
      </c>
      <c r="BQ434" s="9">
        <v>80.244839999999996</v>
      </c>
      <c r="BR434" s="9">
        <v>81.813130000000001</v>
      </c>
      <c r="BS434" s="9">
        <v>82.632419999999996</v>
      </c>
      <c r="BT434" s="9">
        <v>82.569410000000005</v>
      </c>
      <c r="BU434" s="9">
        <v>81.97363</v>
      </c>
      <c r="BV434" s="9">
        <v>80.362660000000005</v>
      </c>
      <c r="BW434" s="9">
        <v>77.844229999999996</v>
      </c>
      <c r="BX434" s="9">
        <v>73.827280000000002</v>
      </c>
      <c r="BY434" s="9">
        <v>71.086070000000007</v>
      </c>
      <c r="BZ434" s="9">
        <v>68.784379999999999</v>
      </c>
      <c r="CA434" s="9">
        <v>66.808449999999993</v>
      </c>
      <c r="CB434" s="9">
        <v>5440797.5867519993</v>
      </c>
      <c r="CC434" s="9">
        <v>4996281.1161119994</v>
      </c>
      <c r="CD434" s="9">
        <v>4535241.9154239995</v>
      </c>
      <c r="CE434" s="9">
        <v>3701312.9626879999</v>
      </c>
      <c r="CF434" s="9">
        <v>2726559.8113599997</v>
      </c>
      <c r="CG434" s="9">
        <v>1931070.4658079997</v>
      </c>
      <c r="CH434" s="9">
        <v>1255170.9730912</v>
      </c>
      <c r="CI434" s="9">
        <v>1238963.2950992</v>
      </c>
      <c r="CJ434" s="9">
        <v>1997793.1182879999</v>
      </c>
      <c r="CK434" s="9">
        <v>3493092.0467519998</v>
      </c>
      <c r="CL434" s="9">
        <v>5698423.8752319999</v>
      </c>
      <c r="CM434" s="9">
        <v>6511031.8632479999</v>
      </c>
      <c r="CN434" s="9">
        <v>13579233.694576001</v>
      </c>
      <c r="CO434" s="9">
        <v>14493115.857968001</v>
      </c>
      <c r="CP434" s="9">
        <v>16251721.780975999</v>
      </c>
      <c r="CQ434" s="9">
        <v>14120944.131535999</v>
      </c>
      <c r="CR434" s="9">
        <v>14212561.595056001</v>
      </c>
      <c r="CS434" s="9">
        <v>12452345.405983999</v>
      </c>
      <c r="CT434" s="9">
        <v>8036033.6064799996</v>
      </c>
      <c r="CU434" s="9">
        <v>7998973.0643679993</v>
      </c>
      <c r="CV434" s="9">
        <v>7057380.9736320004</v>
      </c>
      <c r="CW434" s="9">
        <v>7192278.6115840003</v>
      </c>
      <c r="CX434" s="9">
        <v>7404524.3785920003</v>
      </c>
      <c r="CY434" s="9">
        <v>7493556.2986240005</v>
      </c>
      <c r="CZ434" s="9">
        <v>113826158.64048</v>
      </c>
    </row>
    <row r="435" spans="1:104" x14ac:dyDescent="0.25">
      <c r="A435" s="9" t="s">
        <v>22</v>
      </c>
      <c r="B435" s="9" t="s">
        <v>152</v>
      </c>
      <c r="C435" s="9" t="s">
        <v>150</v>
      </c>
      <c r="D435" s="9">
        <v>2016</v>
      </c>
      <c r="E435" s="9">
        <v>5</v>
      </c>
      <c r="F435" s="9">
        <v>262387.32520000002</v>
      </c>
      <c r="G435" s="9">
        <v>257629.12119999999</v>
      </c>
      <c r="H435" s="9">
        <v>254189.66320000001</v>
      </c>
      <c r="I435" s="9">
        <v>253242.87119999999</v>
      </c>
      <c r="J435" s="9">
        <v>257512.11200000002</v>
      </c>
      <c r="K435" s="9">
        <v>270866.6004</v>
      </c>
      <c r="L435" s="9">
        <v>289245.72159999999</v>
      </c>
      <c r="M435" s="9">
        <v>302722.83359999995</v>
      </c>
      <c r="N435" s="9">
        <v>319105.39760000003</v>
      </c>
      <c r="O435" s="9">
        <v>326001.41200000001</v>
      </c>
      <c r="P435" s="9">
        <v>336328.59039999999</v>
      </c>
      <c r="Q435" s="9">
        <v>340115.50320000004</v>
      </c>
      <c r="R435" s="9">
        <v>325986.09999999998</v>
      </c>
      <c r="S435" s="9">
        <v>257873.73040000003</v>
      </c>
      <c r="T435" s="9">
        <v>250651.44280000002</v>
      </c>
      <c r="U435" s="9">
        <v>238951.28839999999</v>
      </c>
      <c r="V435" s="9">
        <v>255304.63199999998</v>
      </c>
      <c r="W435" s="9">
        <v>249913.02159999998</v>
      </c>
      <c r="X435" s="9">
        <v>321831.57160000002</v>
      </c>
      <c r="Y435" s="9">
        <v>324023.86719999998</v>
      </c>
      <c r="Z435" s="9">
        <v>322307.13680000004</v>
      </c>
      <c r="AA435" s="9">
        <v>314970.90240000002</v>
      </c>
      <c r="AB435" s="9">
        <v>302915.25439999998</v>
      </c>
      <c r="AC435" s="9">
        <v>284189.1888</v>
      </c>
      <c r="AD435" s="9">
        <v>228154.66959999999</v>
      </c>
      <c r="AE435" s="9">
        <v>262251.43119999999</v>
      </c>
      <c r="AF435" s="9">
        <v>257397.14440000002</v>
      </c>
      <c r="AG435" s="9">
        <v>254057.2144</v>
      </c>
      <c r="AH435" s="9">
        <v>252841.5692</v>
      </c>
      <c r="AI435" s="9">
        <v>257819.24519999998</v>
      </c>
      <c r="AJ435" s="9">
        <v>269161.22639999999</v>
      </c>
      <c r="AK435" s="9">
        <v>287794.14400000003</v>
      </c>
      <c r="AL435" s="9">
        <v>302192.78320000001</v>
      </c>
      <c r="AM435" s="9">
        <v>320098.636</v>
      </c>
      <c r="AN435" s="9">
        <v>327907.11800000002</v>
      </c>
      <c r="AO435" s="9">
        <v>337462.44400000002</v>
      </c>
      <c r="AP435" s="9">
        <v>342672.99</v>
      </c>
      <c r="AQ435" s="9">
        <v>345522.0428</v>
      </c>
      <c r="AR435" s="9">
        <v>347444.71960000001</v>
      </c>
      <c r="AS435" s="9">
        <v>346876.00640000001</v>
      </c>
      <c r="AT435" s="9">
        <v>344927.93720000004</v>
      </c>
      <c r="AU435" s="9">
        <v>342196.40399999998</v>
      </c>
      <c r="AV435" s="9">
        <v>336911.212</v>
      </c>
      <c r="AW435" s="9">
        <v>328920.38960000005</v>
      </c>
      <c r="AX435" s="9">
        <v>326641.96399999998</v>
      </c>
      <c r="AY435" s="9">
        <v>324648.97960000002</v>
      </c>
      <c r="AZ435" s="9">
        <v>314836.92239999998</v>
      </c>
      <c r="BA435" s="9">
        <v>300590.3824</v>
      </c>
      <c r="BB435" s="9">
        <v>281494.02159999998</v>
      </c>
      <c r="BC435" s="9">
        <v>343681.5404</v>
      </c>
      <c r="BD435" s="9">
        <v>66.746039999999994</v>
      </c>
      <c r="BE435" s="9">
        <v>65.437560000000005</v>
      </c>
      <c r="BF435" s="9">
        <v>64.265219999999999</v>
      </c>
      <c r="BG435" s="9">
        <v>63.154620000000001</v>
      </c>
      <c r="BH435" s="9">
        <v>62.147590000000001</v>
      </c>
      <c r="BI435" s="9">
        <v>61.017299999999999</v>
      </c>
      <c r="BJ435" s="9">
        <v>60.241379999999999</v>
      </c>
      <c r="BK435" s="9">
        <v>60.780810000000002</v>
      </c>
      <c r="BL435" s="9">
        <v>63.702570000000001</v>
      </c>
      <c r="BM435" s="9">
        <v>67.5916</v>
      </c>
      <c r="BN435" s="9">
        <v>71.766760000000005</v>
      </c>
      <c r="BO435" s="9">
        <v>75.883589999999998</v>
      </c>
      <c r="BP435" s="9">
        <v>79.572400000000002</v>
      </c>
      <c r="BQ435" s="9">
        <v>82.174760000000006</v>
      </c>
      <c r="BR435" s="9">
        <v>83.965450000000004</v>
      </c>
      <c r="BS435" s="9">
        <v>84.97193</v>
      </c>
      <c r="BT435" s="9">
        <v>85.279349999999994</v>
      </c>
      <c r="BU435" s="9">
        <v>84.671459999999996</v>
      </c>
      <c r="BV435" s="9">
        <v>82.987740000000002</v>
      </c>
      <c r="BW435" s="9">
        <v>80.613500000000002</v>
      </c>
      <c r="BX435" s="9">
        <v>76.725020000000001</v>
      </c>
      <c r="BY435" s="9">
        <v>73.417469999999994</v>
      </c>
      <c r="BZ435" s="9">
        <v>71.389080000000007</v>
      </c>
      <c r="CA435" s="9">
        <v>69.654579999999996</v>
      </c>
      <c r="CB435" s="9">
        <v>1297062.4762128</v>
      </c>
      <c r="CC435" s="9">
        <v>1178263.754096</v>
      </c>
      <c r="CD435" s="9">
        <v>1094019.485592</v>
      </c>
      <c r="CE435" s="9">
        <v>948160.80399040005</v>
      </c>
      <c r="CF435" s="9">
        <v>716009.12002400006</v>
      </c>
      <c r="CG435" s="9">
        <v>502340.97846240003</v>
      </c>
      <c r="CH435" s="9">
        <v>337388.51409120002</v>
      </c>
      <c r="CI435" s="9">
        <v>341455.04646879999</v>
      </c>
      <c r="CJ435" s="9">
        <v>525886.84568639996</v>
      </c>
      <c r="CK435" s="9">
        <v>865465.5821327999</v>
      </c>
      <c r="CL435" s="9">
        <v>1347662.4414880001</v>
      </c>
      <c r="CM435" s="9">
        <v>1657826.7131359999</v>
      </c>
      <c r="CN435" s="9">
        <v>6748115.4551360002</v>
      </c>
      <c r="CO435" s="9">
        <v>6820940.511264001</v>
      </c>
      <c r="CP435" s="9">
        <v>11275854.735552</v>
      </c>
      <c r="CQ435" s="9">
        <v>8591384.9019680005</v>
      </c>
      <c r="CR435" s="9">
        <v>8376491.7207839992</v>
      </c>
      <c r="CS435" s="9">
        <v>5092151.3753439998</v>
      </c>
      <c r="CT435" s="9">
        <v>2724789.9840480001</v>
      </c>
      <c r="CU435" s="9">
        <v>2672377.3704320001</v>
      </c>
      <c r="CV435" s="9">
        <v>1727012.7959040001</v>
      </c>
      <c r="CW435" s="9">
        <v>1707284.187312</v>
      </c>
      <c r="CX435" s="9">
        <v>1721117.1706079999</v>
      </c>
      <c r="CY435" s="9">
        <v>1722497.8638559999</v>
      </c>
      <c r="CZ435" s="9">
        <v>103378625.41951999</v>
      </c>
    </row>
    <row r="436" spans="1:104" x14ac:dyDescent="0.25">
      <c r="A436" s="9" t="s">
        <v>22</v>
      </c>
      <c r="B436" s="9" t="s">
        <v>152</v>
      </c>
      <c r="C436" s="9" t="s">
        <v>150</v>
      </c>
      <c r="D436" s="9">
        <v>2016</v>
      </c>
      <c r="E436" s="9">
        <v>6</v>
      </c>
      <c r="F436" s="9">
        <v>282841.86040000001</v>
      </c>
      <c r="G436" s="9">
        <v>278195.56160000002</v>
      </c>
      <c r="H436" s="9">
        <v>274137.62640000001</v>
      </c>
      <c r="I436" s="9">
        <v>273088.37160000001</v>
      </c>
      <c r="J436" s="9">
        <v>279264.97720000002</v>
      </c>
      <c r="K436" s="9">
        <v>294617.04359999998</v>
      </c>
      <c r="L436" s="9">
        <v>313560.41200000001</v>
      </c>
      <c r="M436" s="9">
        <v>325361.62560000003</v>
      </c>
      <c r="N436" s="9">
        <v>339234.5528</v>
      </c>
      <c r="O436" s="9">
        <v>345722.11959999998</v>
      </c>
      <c r="P436" s="9">
        <v>354708.47719999996</v>
      </c>
      <c r="Q436" s="9">
        <v>356236.87</v>
      </c>
      <c r="R436" s="9">
        <v>337656.77880000003</v>
      </c>
      <c r="S436" s="9">
        <v>269409.1532</v>
      </c>
      <c r="T436" s="9">
        <v>262655.92320000002</v>
      </c>
      <c r="U436" s="9">
        <v>251572.20440000002</v>
      </c>
      <c r="V436" s="9">
        <v>268059.14519999997</v>
      </c>
      <c r="W436" s="9">
        <v>262214.9376</v>
      </c>
      <c r="X436" s="9">
        <v>335826.35680000001</v>
      </c>
      <c r="Y436" s="9">
        <v>338546.0232</v>
      </c>
      <c r="Z436" s="9">
        <v>338563.8872</v>
      </c>
      <c r="AA436" s="9">
        <v>330491.91119999997</v>
      </c>
      <c r="AB436" s="9">
        <v>317731.4008</v>
      </c>
      <c r="AC436" s="9">
        <v>300558.61000000004</v>
      </c>
      <c r="AD436" s="9">
        <v>240333.06880000001</v>
      </c>
      <c r="AE436" s="9">
        <v>282698.69319999998</v>
      </c>
      <c r="AF436" s="9">
        <v>277961.288</v>
      </c>
      <c r="AG436" s="9">
        <v>274001.34960000002</v>
      </c>
      <c r="AH436" s="9">
        <v>272681.71039999998</v>
      </c>
      <c r="AI436" s="9">
        <v>279569.9412</v>
      </c>
      <c r="AJ436" s="9">
        <v>292906.31040000002</v>
      </c>
      <c r="AK436" s="9">
        <v>312098.24359999999</v>
      </c>
      <c r="AL436" s="9">
        <v>324831.44760000001</v>
      </c>
      <c r="AM436" s="9">
        <v>340233.91600000003</v>
      </c>
      <c r="AN436" s="9">
        <v>347638.54399999999</v>
      </c>
      <c r="AO436" s="9">
        <v>355866.06440000003</v>
      </c>
      <c r="AP436" s="9">
        <v>358830.33999999997</v>
      </c>
      <c r="AQ436" s="9">
        <v>357250.52439999999</v>
      </c>
      <c r="AR436" s="9">
        <v>359264.05239999999</v>
      </c>
      <c r="AS436" s="9">
        <v>359088.21960000001</v>
      </c>
      <c r="AT436" s="9">
        <v>357785.29600000003</v>
      </c>
      <c r="AU436" s="9">
        <v>355134.78880000004</v>
      </c>
      <c r="AV436" s="9">
        <v>349398.27559999999</v>
      </c>
      <c r="AW436" s="9">
        <v>342930.10400000005</v>
      </c>
      <c r="AX436" s="9">
        <v>341160.41959999996</v>
      </c>
      <c r="AY436" s="9">
        <v>340922.57319999998</v>
      </c>
      <c r="AZ436" s="9">
        <v>330364.56640000001</v>
      </c>
      <c r="BA436" s="9">
        <v>315409.97399999999</v>
      </c>
      <c r="BB436" s="9">
        <v>297866.25</v>
      </c>
      <c r="BC436" s="9">
        <v>356079.28400000004</v>
      </c>
      <c r="BD436" s="9">
        <v>69.570350000000005</v>
      </c>
      <c r="BE436" s="9">
        <v>67.988919999999993</v>
      </c>
      <c r="BF436" s="9">
        <v>66.59984</v>
      </c>
      <c r="BG436" s="9">
        <v>65.523319999999998</v>
      </c>
      <c r="BH436" s="9">
        <v>64.451359999999994</v>
      </c>
      <c r="BI436" s="9">
        <v>63.506230000000002</v>
      </c>
      <c r="BJ436" s="9">
        <v>62.764650000000003</v>
      </c>
      <c r="BK436" s="9">
        <v>63.525060000000003</v>
      </c>
      <c r="BL436" s="9">
        <v>66.970969999999994</v>
      </c>
      <c r="BM436" s="9">
        <v>71.468069999999997</v>
      </c>
      <c r="BN436" s="9">
        <v>75.574740000000006</v>
      </c>
      <c r="BO436" s="9">
        <v>79.279910000000001</v>
      </c>
      <c r="BP436" s="9">
        <v>82.169300000000007</v>
      </c>
      <c r="BQ436" s="9">
        <v>84.621539999999996</v>
      </c>
      <c r="BR436" s="9">
        <v>86.233630000000005</v>
      </c>
      <c r="BS436" s="9">
        <v>87.246729999999999</v>
      </c>
      <c r="BT436" s="9">
        <v>87.788830000000004</v>
      </c>
      <c r="BU436" s="9">
        <v>87.604029999999995</v>
      </c>
      <c r="BV436" s="9">
        <v>86.420190000000005</v>
      </c>
      <c r="BW436" s="9">
        <v>84.102630000000005</v>
      </c>
      <c r="BX436" s="9">
        <v>80.825900000000004</v>
      </c>
      <c r="BY436" s="9">
        <v>76.909030000000001</v>
      </c>
      <c r="BZ436" s="9">
        <v>74.228430000000003</v>
      </c>
      <c r="CA436" s="9">
        <v>72.390169999999998</v>
      </c>
      <c r="CB436" s="9">
        <v>1285723.5329135999</v>
      </c>
      <c r="CC436" s="9">
        <v>1169213.3749823999</v>
      </c>
      <c r="CD436" s="9">
        <v>1085894.3988991999</v>
      </c>
      <c r="CE436" s="9">
        <v>941492.4463648001</v>
      </c>
      <c r="CF436" s="9">
        <v>709822.53967680002</v>
      </c>
      <c r="CG436" s="9">
        <v>498079.71623519994</v>
      </c>
      <c r="CH436" s="9">
        <v>335443.33222400001</v>
      </c>
      <c r="CI436" s="9">
        <v>340786.35458560003</v>
      </c>
      <c r="CJ436" s="9">
        <v>528185.17892800004</v>
      </c>
      <c r="CK436" s="9">
        <v>857699.83388320007</v>
      </c>
      <c r="CL436" s="9">
        <v>1347349.6688784</v>
      </c>
      <c r="CM436" s="9">
        <v>1661680.6057279999</v>
      </c>
      <c r="CN436" s="9">
        <v>6898189.3215840003</v>
      </c>
      <c r="CO436" s="9">
        <v>6969719.9777920004</v>
      </c>
      <c r="CP436" s="9">
        <v>11327239.970112</v>
      </c>
      <c r="CQ436" s="9">
        <v>8693539.9205600005</v>
      </c>
      <c r="CR436" s="9">
        <v>8249065.7824959997</v>
      </c>
      <c r="CS436" s="9">
        <v>4994670.850048</v>
      </c>
      <c r="CT436" s="9">
        <v>2781851.0401440002</v>
      </c>
      <c r="CU436" s="9">
        <v>2736630.0799199999</v>
      </c>
      <c r="CV436" s="9">
        <v>1708832.5826880001</v>
      </c>
      <c r="CW436" s="9">
        <v>1689444.2628800001</v>
      </c>
      <c r="CX436" s="9">
        <v>1699915.0627359999</v>
      </c>
      <c r="CY436" s="9">
        <v>1703514.9598720002</v>
      </c>
      <c r="CZ436" s="9">
        <v>104410840.15823999</v>
      </c>
    </row>
    <row r="437" spans="1:104" x14ac:dyDescent="0.25">
      <c r="A437" s="9" t="s">
        <v>22</v>
      </c>
      <c r="B437" s="9" t="s">
        <v>152</v>
      </c>
      <c r="C437" s="9" t="s">
        <v>150</v>
      </c>
      <c r="D437" s="9">
        <v>2016</v>
      </c>
      <c r="E437" s="9">
        <v>7</v>
      </c>
      <c r="F437" s="9">
        <v>302155.01360000001</v>
      </c>
      <c r="G437" s="9">
        <v>297473.24200000003</v>
      </c>
      <c r="H437" s="9">
        <v>293412.49959999998</v>
      </c>
      <c r="I437" s="9">
        <v>292676.50279999996</v>
      </c>
      <c r="J437" s="9">
        <v>299725.12679999997</v>
      </c>
      <c r="K437" s="9">
        <v>317042.23320000002</v>
      </c>
      <c r="L437" s="9">
        <v>336524.0736</v>
      </c>
      <c r="M437" s="9">
        <v>349020.5796</v>
      </c>
      <c r="N437" s="9">
        <v>362058.7476</v>
      </c>
      <c r="O437" s="9">
        <v>367446.65759999998</v>
      </c>
      <c r="P437" s="9">
        <v>376606.42359999998</v>
      </c>
      <c r="Q437" s="9">
        <v>377597.49280000001</v>
      </c>
      <c r="R437" s="9">
        <v>358990.86080000002</v>
      </c>
      <c r="S437" s="9">
        <v>290726.77480000001</v>
      </c>
      <c r="T437" s="9">
        <v>282263.83240000001</v>
      </c>
      <c r="U437" s="9">
        <v>270507.91680000001</v>
      </c>
      <c r="V437" s="9">
        <v>287066.69639999996</v>
      </c>
      <c r="W437" s="9">
        <v>282060.82079999999</v>
      </c>
      <c r="X437" s="9">
        <v>356728.0024</v>
      </c>
      <c r="Y437" s="9">
        <v>359838.38</v>
      </c>
      <c r="Z437" s="9">
        <v>359484.03480000002</v>
      </c>
      <c r="AA437" s="9">
        <v>350293.89999999997</v>
      </c>
      <c r="AB437" s="9">
        <v>335954.212</v>
      </c>
      <c r="AC437" s="9">
        <v>317582.87439999997</v>
      </c>
      <c r="AD437" s="9">
        <v>260379.28399999999</v>
      </c>
      <c r="AE437" s="9">
        <v>302113.54359999998</v>
      </c>
      <c r="AF437" s="9">
        <v>297261.04320000001</v>
      </c>
      <c r="AG437" s="9">
        <v>293176.05680000002</v>
      </c>
      <c r="AH437" s="9">
        <v>292188.43280000001</v>
      </c>
      <c r="AI437" s="9">
        <v>299925.84159999999</v>
      </c>
      <c r="AJ437" s="9">
        <v>315344.26</v>
      </c>
      <c r="AK437" s="9">
        <v>335128.00199999998</v>
      </c>
      <c r="AL437" s="9">
        <v>348450.59039999999</v>
      </c>
      <c r="AM437" s="9">
        <v>363173.20600000001</v>
      </c>
      <c r="AN437" s="9">
        <v>369312.04200000002</v>
      </c>
      <c r="AO437" s="9">
        <v>377819.8996</v>
      </c>
      <c r="AP437" s="9">
        <v>380304.01640000002</v>
      </c>
      <c r="AQ437" s="9">
        <v>378576.95040000003</v>
      </c>
      <c r="AR437" s="9">
        <v>380703.65960000001</v>
      </c>
      <c r="AS437" s="9">
        <v>379248.38160000002</v>
      </c>
      <c r="AT437" s="9">
        <v>376982.20560000004</v>
      </c>
      <c r="AU437" s="9">
        <v>374302.09519999998</v>
      </c>
      <c r="AV437" s="9">
        <v>369403.14840000001</v>
      </c>
      <c r="AW437" s="9">
        <v>363793.08680000005</v>
      </c>
      <c r="AX437" s="9">
        <v>362620.69799999997</v>
      </c>
      <c r="AY437" s="9">
        <v>361924.12959999999</v>
      </c>
      <c r="AZ437" s="9">
        <v>350199.60359999997</v>
      </c>
      <c r="BA437" s="9">
        <v>333757.45040000003</v>
      </c>
      <c r="BB437" s="9">
        <v>314946.14799999999</v>
      </c>
      <c r="BC437" s="9">
        <v>376336.16680000001</v>
      </c>
      <c r="BD437" s="9">
        <v>72.719759999999994</v>
      </c>
      <c r="BE437" s="9">
        <v>71.546019999999999</v>
      </c>
      <c r="BF437" s="9">
        <v>70.693309999999997</v>
      </c>
      <c r="BG437" s="9">
        <v>69.837029999999999</v>
      </c>
      <c r="BH437" s="9">
        <v>68.832719999999995</v>
      </c>
      <c r="BI437" s="9">
        <v>68.09066</v>
      </c>
      <c r="BJ437" s="9">
        <v>67.608279999999993</v>
      </c>
      <c r="BK437" s="9">
        <v>68.021850000000001</v>
      </c>
      <c r="BL437" s="9">
        <v>70.651499999999999</v>
      </c>
      <c r="BM437" s="9">
        <v>74.761960000000002</v>
      </c>
      <c r="BN437" s="9">
        <v>79.745140000000006</v>
      </c>
      <c r="BO437" s="9">
        <v>83.501239999999996</v>
      </c>
      <c r="BP437" s="9">
        <v>86.641589999999994</v>
      </c>
      <c r="BQ437" s="9">
        <v>89.215990000000005</v>
      </c>
      <c r="BR437" s="9">
        <v>91.096369999999993</v>
      </c>
      <c r="BS437" s="9">
        <v>91.872290000000007</v>
      </c>
      <c r="BT437" s="9">
        <v>92.207030000000003</v>
      </c>
      <c r="BU437" s="9">
        <v>91.608000000000004</v>
      </c>
      <c r="BV437" s="9">
        <v>90.361980000000003</v>
      </c>
      <c r="BW437" s="9">
        <v>88.321910000000003</v>
      </c>
      <c r="BX437" s="9">
        <v>84.877539999999996</v>
      </c>
      <c r="BY437" s="9">
        <v>80.856849999999994</v>
      </c>
      <c r="BZ437" s="9">
        <v>78.268590000000003</v>
      </c>
      <c r="CA437" s="9">
        <v>76.599500000000006</v>
      </c>
      <c r="CB437" s="9">
        <v>1265361.8894928</v>
      </c>
      <c r="CC437" s="9">
        <v>1149476.7883279999</v>
      </c>
      <c r="CD437" s="9">
        <v>1065482.6076576</v>
      </c>
      <c r="CE437" s="9">
        <v>925512.87583040004</v>
      </c>
      <c r="CF437" s="9">
        <v>697508.64458880003</v>
      </c>
      <c r="CG437" s="9">
        <v>488792.7631488</v>
      </c>
      <c r="CH437" s="9">
        <v>329896.29940959997</v>
      </c>
      <c r="CI437" s="9">
        <v>335123.07000479999</v>
      </c>
      <c r="CJ437" s="9">
        <v>514307.90924479999</v>
      </c>
      <c r="CK437" s="9">
        <v>837178.14076159999</v>
      </c>
      <c r="CL437" s="9">
        <v>1309314.6634304</v>
      </c>
      <c r="CM437" s="9">
        <v>1621801.5281424001</v>
      </c>
      <c r="CN437" s="9">
        <v>6883610.63368</v>
      </c>
      <c r="CO437" s="9">
        <v>6958199.0044159992</v>
      </c>
      <c r="CP437" s="9">
        <v>11240651.942256</v>
      </c>
      <c r="CQ437" s="9">
        <v>8532050.912176</v>
      </c>
      <c r="CR437" s="9">
        <v>8287135.7937279996</v>
      </c>
      <c r="CS437" s="9">
        <v>4950566.8185600005</v>
      </c>
      <c r="CT437" s="9">
        <v>2719239.5320640001</v>
      </c>
      <c r="CU437" s="9">
        <v>2695350.9337920002</v>
      </c>
      <c r="CV437" s="9">
        <v>1734528.4563200001</v>
      </c>
      <c r="CW437" s="9">
        <v>1702453.3891199999</v>
      </c>
      <c r="CX437" s="9">
        <v>1706797.3626880001</v>
      </c>
      <c r="CY437" s="9">
        <v>1701072.695872</v>
      </c>
      <c r="CZ437" s="9">
        <v>104596305.6864</v>
      </c>
    </row>
    <row r="438" spans="1:104" x14ac:dyDescent="0.25">
      <c r="A438" s="9" t="s">
        <v>22</v>
      </c>
      <c r="B438" s="9" t="s">
        <v>152</v>
      </c>
      <c r="C438" s="9" t="s">
        <v>150</v>
      </c>
      <c r="D438" s="9">
        <v>2016</v>
      </c>
      <c r="E438" s="9">
        <v>8</v>
      </c>
      <c r="F438" s="9">
        <v>304413.91640000005</v>
      </c>
      <c r="G438" s="9">
        <v>299375.2476</v>
      </c>
      <c r="H438" s="9">
        <v>295405.35639999999</v>
      </c>
      <c r="I438" s="9">
        <v>295021.66320000001</v>
      </c>
      <c r="J438" s="9">
        <v>303241.0172</v>
      </c>
      <c r="K438" s="9">
        <v>321432.4388</v>
      </c>
      <c r="L438" s="9">
        <v>342362.79439999996</v>
      </c>
      <c r="M438" s="9">
        <v>353702.35119999998</v>
      </c>
      <c r="N438" s="9">
        <v>368589.06040000002</v>
      </c>
      <c r="O438" s="9">
        <v>375856.39079999999</v>
      </c>
      <c r="P438" s="9">
        <v>387127.4264</v>
      </c>
      <c r="Q438" s="9">
        <v>389215.98320000002</v>
      </c>
      <c r="R438" s="9">
        <v>371156.75520000001</v>
      </c>
      <c r="S438" s="9">
        <v>302325.23199999996</v>
      </c>
      <c r="T438" s="9">
        <v>294662.72440000001</v>
      </c>
      <c r="U438" s="9">
        <v>281820.8052</v>
      </c>
      <c r="V438" s="9">
        <v>297708.9192</v>
      </c>
      <c r="W438" s="9">
        <v>292147.3456</v>
      </c>
      <c r="X438" s="9">
        <v>365644.43520000001</v>
      </c>
      <c r="Y438" s="9">
        <v>371076.75</v>
      </c>
      <c r="Z438" s="9">
        <v>368540.82760000002</v>
      </c>
      <c r="AA438" s="9">
        <v>358316.62240000005</v>
      </c>
      <c r="AB438" s="9">
        <v>343900.11920000002</v>
      </c>
      <c r="AC438" s="9">
        <v>324384.59240000002</v>
      </c>
      <c r="AD438" s="9">
        <v>271315.49720000004</v>
      </c>
      <c r="AE438" s="9">
        <v>304370.40479999996</v>
      </c>
      <c r="AF438" s="9">
        <v>299161.38999999996</v>
      </c>
      <c r="AG438" s="9">
        <v>295167.76520000002</v>
      </c>
      <c r="AH438" s="9">
        <v>294530.78600000002</v>
      </c>
      <c r="AI438" s="9">
        <v>303442.4976</v>
      </c>
      <c r="AJ438" s="9">
        <v>319735.48639999999</v>
      </c>
      <c r="AK438" s="9">
        <v>340968.38160000002</v>
      </c>
      <c r="AL438" s="9">
        <v>353132.61720000004</v>
      </c>
      <c r="AM438" s="9">
        <v>369698.41480000003</v>
      </c>
      <c r="AN438" s="9">
        <v>377720.88199999998</v>
      </c>
      <c r="AO438" s="9">
        <v>388340.5196</v>
      </c>
      <c r="AP438" s="9">
        <v>391924.038</v>
      </c>
      <c r="AQ438" s="9">
        <v>390755.86000000004</v>
      </c>
      <c r="AR438" s="9">
        <v>392370.63799999998</v>
      </c>
      <c r="AS438" s="9">
        <v>391750.24679999996</v>
      </c>
      <c r="AT438" s="9">
        <v>388382.75520000001</v>
      </c>
      <c r="AU438" s="9">
        <v>385005.56599999999</v>
      </c>
      <c r="AV438" s="9">
        <v>379556.79080000002</v>
      </c>
      <c r="AW438" s="9">
        <v>372677.49200000003</v>
      </c>
      <c r="AX438" s="9">
        <v>373826.14720000001</v>
      </c>
      <c r="AY438" s="9">
        <v>370974.15960000001</v>
      </c>
      <c r="AZ438" s="9">
        <v>358213.52160000004</v>
      </c>
      <c r="BA438" s="9">
        <v>341693.1496</v>
      </c>
      <c r="BB438" s="9">
        <v>321734.21279999998</v>
      </c>
      <c r="BC438" s="9">
        <v>387477.56079999998</v>
      </c>
      <c r="BD438" s="9">
        <v>75.739530000000002</v>
      </c>
      <c r="BE438" s="9">
        <v>74.498400000000004</v>
      </c>
      <c r="BF438" s="9">
        <v>73.297439999999995</v>
      </c>
      <c r="BG438" s="9">
        <v>71.977710000000002</v>
      </c>
      <c r="BH438" s="9">
        <v>71.119</v>
      </c>
      <c r="BI438" s="9">
        <v>70.076740000000001</v>
      </c>
      <c r="BJ438" s="9">
        <v>69.360749999999996</v>
      </c>
      <c r="BK438" s="9">
        <v>69.19023</v>
      </c>
      <c r="BL438" s="9">
        <v>71.922579999999996</v>
      </c>
      <c r="BM438" s="9">
        <v>77.139570000000006</v>
      </c>
      <c r="BN438" s="9">
        <v>82.08869</v>
      </c>
      <c r="BO438" s="9">
        <v>86.473320000000001</v>
      </c>
      <c r="BP438" s="9">
        <v>89.589849999999998</v>
      </c>
      <c r="BQ438" s="9">
        <v>92.101050000000001</v>
      </c>
      <c r="BR438" s="9">
        <v>93.712540000000004</v>
      </c>
      <c r="BS438" s="9">
        <v>94.382360000000006</v>
      </c>
      <c r="BT438" s="9">
        <v>94.773989999999998</v>
      </c>
      <c r="BU438" s="9">
        <v>93.780450000000002</v>
      </c>
      <c r="BV438" s="9">
        <v>92.100840000000005</v>
      </c>
      <c r="BW438" s="9">
        <v>89.67098</v>
      </c>
      <c r="BX438" s="9">
        <v>85.736019999999996</v>
      </c>
      <c r="BY438" s="9">
        <v>82.324200000000005</v>
      </c>
      <c r="BZ438" s="9">
        <v>80.132230000000007</v>
      </c>
      <c r="CA438" s="9">
        <v>78.204549999999998</v>
      </c>
      <c r="CB438" s="9">
        <v>1318536.0010239999</v>
      </c>
      <c r="CC438" s="9">
        <v>1194195.1306208</v>
      </c>
      <c r="CD438" s="9">
        <v>1105873.2581424001</v>
      </c>
      <c r="CE438" s="9">
        <v>949736.71554080001</v>
      </c>
      <c r="CF438" s="9">
        <v>712556.89845119999</v>
      </c>
      <c r="CG438" s="9">
        <v>500543.96061119996</v>
      </c>
      <c r="CH438" s="9">
        <v>336597.87182559998</v>
      </c>
      <c r="CI438" s="9">
        <v>341917.77408800001</v>
      </c>
      <c r="CJ438" s="9">
        <v>526206.78227039997</v>
      </c>
      <c r="CK438" s="9">
        <v>857796.38471999997</v>
      </c>
      <c r="CL438" s="9">
        <v>1340030.2036704</v>
      </c>
      <c r="CM438" s="9">
        <v>1648471.2138399999</v>
      </c>
      <c r="CN438" s="9">
        <v>6708954.5659840005</v>
      </c>
      <c r="CO438" s="9">
        <v>6784681.0317439996</v>
      </c>
      <c r="CP438" s="9">
        <v>11183704.858479999</v>
      </c>
      <c r="CQ438" s="9">
        <v>8591640.5255999994</v>
      </c>
      <c r="CR438" s="9">
        <v>8525533.3236480001</v>
      </c>
      <c r="CS438" s="9">
        <v>5072699.5566719994</v>
      </c>
      <c r="CT438" s="9">
        <v>2770925.9791839998</v>
      </c>
      <c r="CU438" s="9">
        <v>2740921.9518559999</v>
      </c>
      <c r="CV438" s="9">
        <v>1763135.5086399999</v>
      </c>
      <c r="CW438" s="9">
        <v>1745438.8636959998</v>
      </c>
      <c r="CX438" s="9">
        <v>1761250.0808319999</v>
      </c>
      <c r="CY438" s="9">
        <v>1753639.9862080002</v>
      </c>
      <c r="CZ438" s="9">
        <v>104405581.14976001</v>
      </c>
    </row>
    <row r="439" spans="1:104" x14ac:dyDescent="0.25">
      <c r="A439" s="9" t="s">
        <v>22</v>
      </c>
      <c r="B439" s="9" t="s">
        <v>152</v>
      </c>
      <c r="C439" s="9" t="s">
        <v>150</v>
      </c>
      <c r="D439" s="9">
        <v>2016</v>
      </c>
      <c r="E439" s="9">
        <v>9</v>
      </c>
      <c r="F439" s="9">
        <v>306636.19799999997</v>
      </c>
      <c r="G439" s="9">
        <v>301321.658</v>
      </c>
      <c r="H439" s="9">
        <v>297151.81760000001</v>
      </c>
      <c r="I439" s="9">
        <v>296956.84479999996</v>
      </c>
      <c r="J439" s="9">
        <v>305813.81599999999</v>
      </c>
      <c r="K439" s="9">
        <v>324112.29399999999</v>
      </c>
      <c r="L439" s="9">
        <v>347611.74800000002</v>
      </c>
      <c r="M439" s="9">
        <v>357210.7132</v>
      </c>
      <c r="N439" s="9">
        <v>372895.68800000002</v>
      </c>
      <c r="O439" s="9">
        <v>381422.3028</v>
      </c>
      <c r="P439" s="9">
        <v>392073.07479999994</v>
      </c>
      <c r="Q439" s="9">
        <v>394550.17359999998</v>
      </c>
      <c r="R439" s="9">
        <v>376865.70680000004</v>
      </c>
      <c r="S439" s="9">
        <v>307858.0956</v>
      </c>
      <c r="T439" s="9">
        <v>299741.58720000001</v>
      </c>
      <c r="U439" s="9">
        <v>287407.13319999998</v>
      </c>
      <c r="V439" s="9">
        <v>303004.06400000001</v>
      </c>
      <c r="W439" s="9">
        <v>296874.92559999996</v>
      </c>
      <c r="X439" s="9">
        <v>371762.72759999998</v>
      </c>
      <c r="Y439" s="9">
        <v>377657.33720000001</v>
      </c>
      <c r="Z439" s="9">
        <v>370631.55359999998</v>
      </c>
      <c r="AA439" s="9">
        <v>360171.67120000004</v>
      </c>
      <c r="AB439" s="9">
        <v>344848.82520000002</v>
      </c>
      <c r="AC439" s="9">
        <v>324453.24119999999</v>
      </c>
      <c r="AD439" s="9">
        <v>276169.40119999996</v>
      </c>
      <c r="AE439" s="9">
        <v>306598.68359999999</v>
      </c>
      <c r="AF439" s="9">
        <v>301094.27480000001</v>
      </c>
      <c r="AG439" s="9">
        <v>296901.72159999999</v>
      </c>
      <c r="AH439" s="9">
        <v>296467.11600000004</v>
      </c>
      <c r="AI439" s="9">
        <v>306022.6972</v>
      </c>
      <c r="AJ439" s="9">
        <v>322375.53039999999</v>
      </c>
      <c r="AK439" s="9">
        <v>346164.76399999997</v>
      </c>
      <c r="AL439" s="9">
        <v>356594.66039999999</v>
      </c>
      <c r="AM439" s="9">
        <v>374056.33760000003</v>
      </c>
      <c r="AN439" s="9">
        <v>383394.48839999997</v>
      </c>
      <c r="AO439" s="9">
        <v>393380.97480000003</v>
      </c>
      <c r="AP439" s="9">
        <v>397365.79520000005</v>
      </c>
      <c r="AQ439" s="9">
        <v>396439.54680000001</v>
      </c>
      <c r="AR439" s="9">
        <v>398514.45040000003</v>
      </c>
      <c r="AS439" s="9">
        <v>397479.10400000005</v>
      </c>
      <c r="AT439" s="9">
        <v>394881.0404</v>
      </c>
      <c r="AU439" s="9">
        <v>390940.24200000003</v>
      </c>
      <c r="AV439" s="9">
        <v>384927.21960000001</v>
      </c>
      <c r="AW439" s="9">
        <v>378949.54239999998</v>
      </c>
      <c r="AX439" s="9">
        <v>380495.28880000004</v>
      </c>
      <c r="AY439" s="9">
        <v>373140.8076</v>
      </c>
      <c r="AZ439" s="9">
        <v>360098.93920000002</v>
      </c>
      <c r="BA439" s="9">
        <v>342625.01240000001</v>
      </c>
      <c r="BB439" s="9">
        <v>321777.34159999999</v>
      </c>
      <c r="BC439" s="9">
        <v>393501.04639999999</v>
      </c>
      <c r="BD439" s="9">
        <v>70.555239999999998</v>
      </c>
      <c r="BE439" s="9">
        <v>69.288330000000002</v>
      </c>
      <c r="BF439" s="9">
        <v>68.070269999999994</v>
      </c>
      <c r="BG439" s="9">
        <v>67.171809999999994</v>
      </c>
      <c r="BH439" s="9">
        <v>66.470640000000003</v>
      </c>
      <c r="BI439" s="9">
        <v>65.554159999999996</v>
      </c>
      <c r="BJ439" s="9">
        <v>65.214179999999999</v>
      </c>
      <c r="BK439" s="9">
        <v>64.907619999999994</v>
      </c>
      <c r="BL439" s="9">
        <v>66.634770000000003</v>
      </c>
      <c r="BM439" s="9">
        <v>71.881990000000002</v>
      </c>
      <c r="BN439" s="9">
        <v>78.321879999999993</v>
      </c>
      <c r="BO439" s="9">
        <v>83.858890000000002</v>
      </c>
      <c r="BP439" s="9">
        <v>88.341290000000001</v>
      </c>
      <c r="BQ439" s="9">
        <v>91.011279999999999</v>
      </c>
      <c r="BR439" s="9">
        <v>92.162700000000001</v>
      </c>
      <c r="BS439" s="9">
        <v>92.756389999999996</v>
      </c>
      <c r="BT439" s="9">
        <v>92.681849999999997</v>
      </c>
      <c r="BU439" s="9">
        <v>91.774889999999999</v>
      </c>
      <c r="BV439" s="9">
        <v>89.686940000000007</v>
      </c>
      <c r="BW439" s="9">
        <v>86.328469999999996</v>
      </c>
      <c r="BX439" s="9">
        <v>82.767920000000004</v>
      </c>
      <c r="BY439" s="9">
        <v>80.050129999999996</v>
      </c>
      <c r="BZ439" s="9">
        <v>78.160659999999993</v>
      </c>
      <c r="CA439" s="9">
        <v>76.356020000000001</v>
      </c>
      <c r="CB439" s="9">
        <v>1390622.5165184001</v>
      </c>
      <c r="CC439" s="9">
        <v>1272229.8614960001</v>
      </c>
      <c r="CD439" s="9">
        <v>1179276.1539327998</v>
      </c>
      <c r="CE439" s="9">
        <v>1017211.7481503999</v>
      </c>
      <c r="CF439" s="9">
        <v>765740.29058559996</v>
      </c>
      <c r="CG439" s="9">
        <v>539016.29413279996</v>
      </c>
      <c r="CH439" s="9">
        <v>360683.96784640005</v>
      </c>
      <c r="CI439" s="9">
        <v>365949.00057759997</v>
      </c>
      <c r="CJ439" s="9">
        <v>567842.49894239998</v>
      </c>
      <c r="CK439" s="9">
        <v>926740.68335200008</v>
      </c>
      <c r="CL439" s="9">
        <v>1431460.7525855999</v>
      </c>
      <c r="CM439" s="9">
        <v>1760224.3299519999</v>
      </c>
      <c r="CN439" s="9">
        <v>7165470.693744</v>
      </c>
      <c r="CO439" s="9">
        <v>7243812.0101600001</v>
      </c>
      <c r="CP439" s="9">
        <v>11715686.943840001</v>
      </c>
      <c r="CQ439" s="9">
        <v>8985935.9075199999</v>
      </c>
      <c r="CR439" s="9">
        <v>8715995.723952001</v>
      </c>
      <c r="CS439" s="9">
        <v>5262684.9014079999</v>
      </c>
      <c r="CT439" s="9">
        <v>2952285.2474720003</v>
      </c>
      <c r="CU439" s="9">
        <v>2910226.2050399999</v>
      </c>
      <c r="CV439" s="9">
        <v>1849443.4902240001</v>
      </c>
      <c r="CW439" s="9">
        <v>1833876.4994880001</v>
      </c>
      <c r="CX439" s="9">
        <v>1842557.93392</v>
      </c>
      <c r="CY439" s="9">
        <v>1841061.6401760001</v>
      </c>
      <c r="CZ439" s="9">
        <v>108675277.32864</v>
      </c>
    </row>
    <row r="440" spans="1:104" x14ac:dyDescent="0.25">
      <c r="A440" s="9" t="s">
        <v>22</v>
      </c>
      <c r="B440" s="9" t="s">
        <v>152</v>
      </c>
      <c r="C440" s="9" t="s">
        <v>150</v>
      </c>
      <c r="D440" s="9">
        <v>2016</v>
      </c>
      <c r="E440" s="9">
        <v>10</v>
      </c>
      <c r="F440" s="9">
        <v>285797.33159999998</v>
      </c>
      <c r="G440" s="9">
        <v>281536.12959999999</v>
      </c>
      <c r="H440" s="9">
        <v>278533.06359999999</v>
      </c>
      <c r="I440" s="9">
        <v>278916.50160000002</v>
      </c>
      <c r="J440" s="9">
        <v>287342.95040000003</v>
      </c>
      <c r="K440" s="9">
        <v>306463.04480000003</v>
      </c>
      <c r="L440" s="9">
        <v>332026.55640000006</v>
      </c>
      <c r="M440" s="9">
        <v>341951.2844</v>
      </c>
      <c r="N440" s="9">
        <v>354376.20680000004</v>
      </c>
      <c r="O440" s="9">
        <v>361828.42959999997</v>
      </c>
      <c r="P440" s="9">
        <v>371406.72360000003</v>
      </c>
      <c r="Q440" s="9">
        <v>375487.49920000002</v>
      </c>
      <c r="R440" s="9">
        <v>360615.71919999999</v>
      </c>
      <c r="S440" s="9">
        <v>292520.44799999997</v>
      </c>
      <c r="T440" s="9">
        <v>284349.32679999998</v>
      </c>
      <c r="U440" s="9">
        <v>272253.61239999998</v>
      </c>
      <c r="V440" s="9">
        <v>288342.56880000001</v>
      </c>
      <c r="W440" s="9">
        <v>282869.67719999998</v>
      </c>
      <c r="X440" s="9">
        <v>358452.00599999999</v>
      </c>
      <c r="Y440" s="9">
        <v>357024.8</v>
      </c>
      <c r="Z440" s="9">
        <v>348412.31040000002</v>
      </c>
      <c r="AA440" s="9">
        <v>337977.94799999997</v>
      </c>
      <c r="AB440" s="9">
        <v>323816.90000000002</v>
      </c>
      <c r="AC440" s="9">
        <v>303803.22279999999</v>
      </c>
      <c r="AD440" s="9">
        <v>261262.40360000002</v>
      </c>
      <c r="AE440" s="9">
        <v>285695.37920000002</v>
      </c>
      <c r="AF440" s="9">
        <v>281245.712</v>
      </c>
      <c r="AG440" s="9">
        <v>278256.1716</v>
      </c>
      <c r="AH440" s="9">
        <v>278418.22360000003</v>
      </c>
      <c r="AI440" s="9">
        <v>287547.23800000001</v>
      </c>
      <c r="AJ440" s="9">
        <v>304718.11479999998</v>
      </c>
      <c r="AK440" s="9">
        <v>330573.83040000004</v>
      </c>
      <c r="AL440" s="9">
        <v>341341.86680000002</v>
      </c>
      <c r="AM440" s="9">
        <v>355537.62200000003</v>
      </c>
      <c r="AN440" s="9">
        <v>363802.14640000003</v>
      </c>
      <c r="AO440" s="9">
        <v>372725.08680000005</v>
      </c>
      <c r="AP440" s="9">
        <v>378327.23720000003</v>
      </c>
      <c r="AQ440" s="9">
        <v>380208.1888</v>
      </c>
      <c r="AR440" s="9">
        <v>383158.68359999999</v>
      </c>
      <c r="AS440" s="9">
        <v>382123.46480000002</v>
      </c>
      <c r="AT440" s="9">
        <v>379747.5528</v>
      </c>
      <c r="AU440" s="9">
        <v>376292.91039999999</v>
      </c>
      <c r="AV440" s="9">
        <v>370967.77960000001</v>
      </c>
      <c r="AW440" s="9">
        <v>365674.03839999996</v>
      </c>
      <c r="AX440" s="9">
        <v>359900.1384</v>
      </c>
      <c r="AY440" s="9">
        <v>350941.59759999998</v>
      </c>
      <c r="AZ440" s="9">
        <v>337910.95799999998</v>
      </c>
      <c r="BA440" s="9">
        <v>321575.35080000001</v>
      </c>
      <c r="BB440" s="9">
        <v>301125.28159999999</v>
      </c>
      <c r="BC440" s="9">
        <v>378548.24039999995</v>
      </c>
      <c r="BD440" s="9">
        <v>68.841769999999997</v>
      </c>
      <c r="BE440" s="9">
        <v>67.693389999999994</v>
      </c>
      <c r="BF440" s="9">
        <v>66.669690000000003</v>
      </c>
      <c r="BG440" s="9">
        <v>65.873949999999994</v>
      </c>
      <c r="BH440" s="9">
        <v>64.978859999999997</v>
      </c>
      <c r="BI440" s="9">
        <v>64.125299999999996</v>
      </c>
      <c r="BJ440" s="9">
        <v>63.952640000000002</v>
      </c>
      <c r="BK440" s="9">
        <v>64.330380000000005</v>
      </c>
      <c r="BL440" s="9">
        <v>64.926370000000006</v>
      </c>
      <c r="BM440" s="9">
        <v>69.187520000000006</v>
      </c>
      <c r="BN440" s="9">
        <v>74.948350000000005</v>
      </c>
      <c r="BO440" s="9">
        <v>80.426169999999999</v>
      </c>
      <c r="BP440" s="9">
        <v>84.325760000000002</v>
      </c>
      <c r="BQ440" s="9">
        <v>86.91713</v>
      </c>
      <c r="BR440" s="9">
        <v>88.608009999999993</v>
      </c>
      <c r="BS440" s="9">
        <v>89.309309999999996</v>
      </c>
      <c r="BT440" s="9">
        <v>89.07835</v>
      </c>
      <c r="BU440" s="9">
        <v>88.015990000000002</v>
      </c>
      <c r="BV440" s="9">
        <v>85.828890000000001</v>
      </c>
      <c r="BW440" s="9">
        <v>82.147450000000006</v>
      </c>
      <c r="BX440" s="9">
        <v>78.397819999999996</v>
      </c>
      <c r="BY440" s="9">
        <v>75.369029999999995</v>
      </c>
      <c r="BZ440" s="9">
        <v>73.024060000000006</v>
      </c>
      <c r="CA440" s="9">
        <v>70.937839999999994</v>
      </c>
      <c r="CB440" s="9">
        <v>1385153.7989696001</v>
      </c>
      <c r="CC440" s="9">
        <v>1260868.9378208001</v>
      </c>
      <c r="CD440" s="9">
        <v>1167764.4611599999</v>
      </c>
      <c r="CE440" s="9">
        <v>1006570.6410848</v>
      </c>
      <c r="CF440" s="9">
        <v>757120.88965919998</v>
      </c>
      <c r="CG440" s="9">
        <v>531443.64755679993</v>
      </c>
      <c r="CH440" s="9">
        <v>356882.01406880002</v>
      </c>
      <c r="CI440" s="9">
        <v>358983.98928480002</v>
      </c>
      <c r="CJ440" s="9">
        <v>556749.24740160001</v>
      </c>
      <c r="CK440" s="9">
        <v>916671.22887999995</v>
      </c>
      <c r="CL440" s="9">
        <v>1423722.1948752</v>
      </c>
      <c r="CM440" s="9">
        <v>1747895.7812800002</v>
      </c>
      <c r="CN440" s="9">
        <v>7138309.461712</v>
      </c>
      <c r="CO440" s="9">
        <v>7217854.0001920005</v>
      </c>
      <c r="CP440" s="9">
        <v>11741682.401856</v>
      </c>
      <c r="CQ440" s="9">
        <v>9036739.8832479995</v>
      </c>
      <c r="CR440" s="9">
        <v>8760817.7810559999</v>
      </c>
      <c r="CS440" s="9">
        <v>5306941.9814400002</v>
      </c>
      <c r="CT440" s="9">
        <v>2946373.3404159998</v>
      </c>
      <c r="CU440" s="9">
        <v>2883792.76768</v>
      </c>
      <c r="CV440" s="9">
        <v>1835569.802528</v>
      </c>
      <c r="CW440" s="9">
        <v>1820041.8880160002</v>
      </c>
      <c r="CX440" s="9">
        <v>1835900.322256</v>
      </c>
      <c r="CY440" s="9">
        <v>1839672.806048</v>
      </c>
      <c r="CZ440" s="9">
        <v>108914521.51007999</v>
      </c>
    </row>
    <row r="441" spans="1:104" x14ac:dyDescent="0.25">
      <c r="A441" s="9" t="s">
        <v>22</v>
      </c>
      <c r="B441" s="9" t="s">
        <v>152</v>
      </c>
      <c r="C441" s="9" t="s">
        <v>150</v>
      </c>
      <c r="D441" s="9">
        <v>2016</v>
      </c>
      <c r="E441" s="9">
        <v>11</v>
      </c>
      <c r="F441" s="9">
        <v>245765.51120000001</v>
      </c>
      <c r="G441" s="9">
        <v>241291.85519999999</v>
      </c>
      <c r="H441" s="9">
        <v>239531.99600000001</v>
      </c>
      <c r="I441" s="9">
        <v>238632.16080000001</v>
      </c>
      <c r="J441" s="9">
        <v>247791.6716</v>
      </c>
      <c r="K441" s="9">
        <v>261049.0564</v>
      </c>
      <c r="L441" s="9">
        <v>281600.18479999999</v>
      </c>
      <c r="M441" s="9">
        <v>289750.50719999999</v>
      </c>
      <c r="N441" s="9">
        <v>305068.37679999997</v>
      </c>
      <c r="O441" s="9">
        <v>317923.82160000002</v>
      </c>
      <c r="P441" s="9">
        <v>327172.65240000002</v>
      </c>
      <c r="Q441" s="9">
        <v>337226.51160000003</v>
      </c>
      <c r="R441" s="9">
        <v>338841.9276</v>
      </c>
      <c r="S441" s="9">
        <v>334392.38799999998</v>
      </c>
      <c r="T441" s="9">
        <v>338603.57079999999</v>
      </c>
      <c r="U441" s="9">
        <v>322267.7084</v>
      </c>
      <c r="V441" s="9">
        <v>253585.6048</v>
      </c>
      <c r="W441" s="9">
        <v>230290.6936</v>
      </c>
      <c r="X441" s="9">
        <v>239674.78039999999</v>
      </c>
      <c r="Y441" s="9">
        <v>246210.8352</v>
      </c>
      <c r="Z441" s="9">
        <v>241067.15160000001</v>
      </c>
      <c r="AA441" s="9">
        <v>280862.6568</v>
      </c>
      <c r="AB441" s="9">
        <v>280909.61359999998</v>
      </c>
      <c r="AC441" s="9">
        <v>262726.10320000001</v>
      </c>
      <c r="AD441" s="9">
        <v>238416.00639999998</v>
      </c>
      <c r="AE441" s="9">
        <v>247747.0116</v>
      </c>
      <c r="AF441" s="9">
        <v>243838.11319999999</v>
      </c>
      <c r="AG441" s="9">
        <v>242100.4564</v>
      </c>
      <c r="AH441" s="9">
        <v>242311.25160000002</v>
      </c>
      <c r="AI441" s="9">
        <v>248982.30719999998</v>
      </c>
      <c r="AJ441" s="9">
        <v>261619.17319999999</v>
      </c>
      <c r="AK441" s="9">
        <v>281876.82160000002</v>
      </c>
      <c r="AL441" s="9">
        <v>291014.13</v>
      </c>
      <c r="AM441" s="9">
        <v>306019.76240000001</v>
      </c>
      <c r="AN441" s="9">
        <v>314009.18119999999</v>
      </c>
      <c r="AO441" s="9">
        <v>322619.75680000003</v>
      </c>
      <c r="AP441" s="9">
        <v>327541.28880000004</v>
      </c>
      <c r="AQ441" s="9">
        <v>329985.08399999997</v>
      </c>
      <c r="AR441" s="9">
        <v>331946.67879999999</v>
      </c>
      <c r="AS441" s="9">
        <v>330660.98119999998</v>
      </c>
      <c r="AT441" s="9">
        <v>331955.35560000001</v>
      </c>
      <c r="AU441" s="9">
        <v>329445.71880000003</v>
      </c>
      <c r="AV441" s="9">
        <v>325682.66720000003</v>
      </c>
      <c r="AW441" s="9">
        <v>322713.6704</v>
      </c>
      <c r="AX441" s="9">
        <v>321579.68920000002</v>
      </c>
      <c r="AY441" s="9">
        <v>312466.88</v>
      </c>
      <c r="AZ441" s="9">
        <v>307065.69959999999</v>
      </c>
      <c r="BA441" s="9">
        <v>282362.84999999998</v>
      </c>
      <c r="BB441" s="9">
        <v>264563.16039999999</v>
      </c>
      <c r="BC441" s="9">
        <v>322303.18119999999</v>
      </c>
      <c r="BD441" s="9">
        <v>58.036169999999998</v>
      </c>
      <c r="BE441" s="9">
        <v>57.199019999999997</v>
      </c>
      <c r="BF441" s="9">
        <v>56.373519999999999</v>
      </c>
      <c r="BG441" s="9">
        <v>55.657670000000003</v>
      </c>
      <c r="BH441" s="9">
        <v>54.812019999999997</v>
      </c>
      <c r="BI441" s="9">
        <v>54.51202</v>
      </c>
      <c r="BJ441" s="9">
        <v>53.929290000000002</v>
      </c>
      <c r="BK441" s="9">
        <v>53.830800000000004</v>
      </c>
      <c r="BL441" s="9">
        <v>57.336489999999998</v>
      </c>
      <c r="BM441" s="9">
        <v>62.395359999999997</v>
      </c>
      <c r="BN441" s="9">
        <v>68.293949999999995</v>
      </c>
      <c r="BO441" s="9">
        <v>73.430430000000001</v>
      </c>
      <c r="BP441" s="9">
        <v>77.176850000000002</v>
      </c>
      <c r="BQ441" s="9">
        <v>79.084239999999994</v>
      </c>
      <c r="BR441" s="9">
        <v>79.973920000000007</v>
      </c>
      <c r="BS441" s="9">
        <v>79.931020000000004</v>
      </c>
      <c r="BT441" s="9">
        <v>78.217510000000004</v>
      </c>
      <c r="BU441" s="9">
        <v>74.583939999999998</v>
      </c>
      <c r="BV441" s="9">
        <v>70.287409999999994</v>
      </c>
      <c r="BW441" s="9">
        <v>67.364900000000006</v>
      </c>
      <c r="BX441" s="9">
        <v>65.170649999999995</v>
      </c>
      <c r="BY441" s="9">
        <v>63.058399999999999</v>
      </c>
      <c r="BZ441" s="9">
        <v>61.597859999999997</v>
      </c>
      <c r="CA441" s="9">
        <v>60.311540000000001</v>
      </c>
      <c r="CB441" s="9">
        <v>5609702.9368159994</v>
      </c>
      <c r="CC441" s="9">
        <v>5146680.6177599998</v>
      </c>
      <c r="CD441" s="9">
        <v>4671544.6692639999</v>
      </c>
      <c r="CE441" s="9">
        <v>3813254.9472159999</v>
      </c>
      <c r="CF441" s="9">
        <v>2811135.4136800002</v>
      </c>
      <c r="CG441" s="9">
        <v>1994772.8518079999</v>
      </c>
      <c r="CH441" s="9">
        <v>1297945.4360576</v>
      </c>
      <c r="CI441" s="9">
        <v>1281603.4335455999</v>
      </c>
      <c r="CJ441" s="9">
        <v>2063778.2070399998</v>
      </c>
      <c r="CK441" s="9">
        <v>3599408.6832000003</v>
      </c>
      <c r="CL441" s="9">
        <v>5839357.1616160003</v>
      </c>
      <c r="CM441" s="9">
        <v>6682125.4818559997</v>
      </c>
      <c r="CN441" s="9">
        <v>7582156.7520160004</v>
      </c>
      <c r="CO441" s="9">
        <v>11319436.122544</v>
      </c>
      <c r="CP441" s="9">
        <v>14130670.854959998</v>
      </c>
      <c r="CQ441" s="9">
        <v>8095024.0511359992</v>
      </c>
      <c r="CR441" s="9">
        <v>8444202.6760959998</v>
      </c>
      <c r="CS441" s="9">
        <v>14252201.167952001</v>
      </c>
      <c r="CT441" s="9">
        <v>14338816.8748</v>
      </c>
      <c r="CU441" s="9">
        <v>12010865.483584</v>
      </c>
      <c r="CV441" s="9">
        <v>10409852.343792001</v>
      </c>
      <c r="CW441" s="9">
        <v>10420710.649535999</v>
      </c>
      <c r="CX441" s="9">
        <v>7651889.9019200001</v>
      </c>
      <c r="CY441" s="9">
        <v>7735646.5317120003</v>
      </c>
      <c r="CZ441" s="9">
        <v>35201099.992959999</v>
      </c>
    </row>
    <row r="442" spans="1:104" x14ac:dyDescent="0.25">
      <c r="A442" s="9" t="s">
        <v>22</v>
      </c>
      <c r="B442" s="9" t="s">
        <v>152</v>
      </c>
      <c r="C442" s="9" t="s">
        <v>150</v>
      </c>
      <c r="D442" s="9">
        <v>2016</v>
      </c>
      <c r="E442" s="9">
        <v>12</v>
      </c>
      <c r="F442" s="9">
        <v>218095.834</v>
      </c>
      <c r="G442" s="9">
        <v>214057.03880000001</v>
      </c>
      <c r="H442" s="9">
        <v>212290.92719999998</v>
      </c>
      <c r="I442" s="9">
        <v>210984.9412</v>
      </c>
      <c r="J442" s="9">
        <v>219243.97880000001</v>
      </c>
      <c r="K442" s="9">
        <v>230733.72079999998</v>
      </c>
      <c r="L442" s="9">
        <v>250435.9264</v>
      </c>
      <c r="M442" s="9">
        <v>256066.53160000002</v>
      </c>
      <c r="N442" s="9">
        <v>267681.70439999999</v>
      </c>
      <c r="O442" s="9">
        <v>276423.32520000002</v>
      </c>
      <c r="P442" s="9">
        <v>281302.3664</v>
      </c>
      <c r="Q442" s="9">
        <v>287402.02919999999</v>
      </c>
      <c r="R442" s="9">
        <v>287156.90960000001</v>
      </c>
      <c r="S442" s="9">
        <v>281732.12320000003</v>
      </c>
      <c r="T442" s="9">
        <v>286033.00880000001</v>
      </c>
      <c r="U442" s="9">
        <v>269886.76</v>
      </c>
      <c r="V442" s="9">
        <v>201522.89079999999</v>
      </c>
      <c r="W442" s="9">
        <v>180358.13399999999</v>
      </c>
      <c r="X442" s="9">
        <v>192525.432</v>
      </c>
      <c r="Y442" s="9">
        <v>202834.7464</v>
      </c>
      <c r="Z442" s="9">
        <v>200331.74479999999</v>
      </c>
      <c r="AA442" s="9">
        <v>240590.05519999997</v>
      </c>
      <c r="AB442" s="9">
        <v>246857.63959999999</v>
      </c>
      <c r="AC442" s="9">
        <v>231886.07640000002</v>
      </c>
      <c r="AD442" s="9">
        <v>191464.18279999998</v>
      </c>
      <c r="AE442" s="9">
        <v>220077.33439999999</v>
      </c>
      <c r="AF442" s="9">
        <v>216603.29680000001</v>
      </c>
      <c r="AG442" s="9">
        <v>214859.38759999999</v>
      </c>
      <c r="AH442" s="9">
        <v>214664.15960000001</v>
      </c>
      <c r="AI442" s="9">
        <v>220434.61439999999</v>
      </c>
      <c r="AJ442" s="9">
        <v>231303.83760000003</v>
      </c>
      <c r="AK442" s="9">
        <v>250712.5632</v>
      </c>
      <c r="AL442" s="9">
        <v>257330.02679999999</v>
      </c>
      <c r="AM442" s="9">
        <v>268632.96240000002</v>
      </c>
      <c r="AN442" s="9">
        <v>272508.68479999999</v>
      </c>
      <c r="AO442" s="9">
        <v>276749.3432</v>
      </c>
      <c r="AP442" s="9">
        <v>277716.8064</v>
      </c>
      <c r="AQ442" s="9">
        <v>278299.93839999998</v>
      </c>
      <c r="AR442" s="9">
        <v>279286.41399999999</v>
      </c>
      <c r="AS442" s="9">
        <v>278090.54680000001</v>
      </c>
      <c r="AT442" s="9">
        <v>279574.40720000002</v>
      </c>
      <c r="AU442" s="9">
        <v>277383.0048</v>
      </c>
      <c r="AV442" s="9">
        <v>275750.10759999999</v>
      </c>
      <c r="AW442" s="9">
        <v>275564.32199999999</v>
      </c>
      <c r="AX442" s="9">
        <v>278203.6004</v>
      </c>
      <c r="AY442" s="9">
        <v>271731.47320000001</v>
      </c>
      <c r="AZ442" s="9">
        <v>266793.098</v>
      </c>
      <c r="BA442" s="9">
        <v>248310.87599999999</v>
      </c>
      <c r="BB442" s="9">
        <v>233723.26120000001</v>
      </c>
      <c r="BC442" s="9">
        <v>275351.23</v>
      </c>
      <c r="BD442" s="9">
        <v>45.76746</v>
      </c>
      <c r="BE442" s="9">
        <v>45.184370000000001</v>
      </c>
      <c r="BF442" s="9">
        <v>44.25806</v>
      </c>
      <c r="BG442" s="9">
        <v>43.31785</v>
      </c>
      <c r="BH442" s="9">
        <v>42.66545</v>
      </c>
      <c r="BI442" s="9">
        <v>42.132080000000002</v>
      </c>
      <c r="BJ442" s="9">
        <v>41.912030000000001</v>
      </c>
      <c r="BK442" s="9">
        <v>41.672910000000002</v>
      </c>
      <c r="BL442" s="9">
        <v>42.097799999999999</v>
      </c>
      <c r="BM442" s="9">
        <v>44.6875</v>
      </c>
      <c r="BN442" s="9">
        <v>47.048879999999997</v>
      </c>
      <c r="BO442" s="9">
        <v>48.901850000000003</v>
      </c>
      <c r="BP442" s="9">
        <v>50.385309999999997</v>
      </c>
      <c r="BQ442" s="9">
        <v>51.449579999999997</v>
      </c>
      <c r="BR442" s="9">
        <v>52.164999999999999</v>
      </c>
      <c r="BS442" s="9">
        <v>52.330770000000001</v>
      </c>
      <c r="BT442" s="9">
        <v>51.8718</v>
      </c>
      <c r="BU442" s="9">
        <v>50.757159999999999</v>
      </c>
      <c r="BV442" s="9">
        <v>49.204650000000001</v>
      </c>
      <c r="BW442" s="9">
        <v>47.998469999999998</v>
      </c>
      <c r="BX442" s="9">
        <v>47.005719999999997</v>
      </c>
      <c r="BY442" s="9">
        <v>46.045969999999997</v>
      </c>
      <c r="BZ442" s="9">
        <v>45.163969999999999</v>
      </c>
      <c r="CA442" s="9">
        <v>44.274929999999998</v>
      </c>
      <c r="CB442" s="9">
        <v>5598232.4368960001</v>
      </c>
      <c r="CC442" s="9">
        <v>5138137.5782880001</v>
      </c>
      <c r="CD442" s="9">
        <v>4664872.4040160002</v>
      </c>
      <c r="CE442" s="9">
        <v>3808072.463008</v>
      </c>
      <c r="CF442" s="9">
        <v>2806929.835072</v>
      </c>
      <c r="CG442" s="9">
        <v>1992385.945792</v>
      </c>
      <c r="CH442" s="9">
        <v>1297022.4230832001</v>
      </c>
      <c r="CI442" s="9">
        <v>1279900.3614496</v>
      </c>
      <c r="CJ442" s="9">
        <v>2061562.259504</v>
      </c>
      <c r="CK442" s="9">
        <v>3594628.3584640003</v>
      </c>
      <c r="CL442" s="9">
        <v>5846210.1544000003</v>
      </c>
      <c r="CM442" s="9">
        <v>6707222.1867199996</v>
      </c>
      <c r="CN442" s="9">
        <v>7619067.5019359998</v>
      </c>
      <c r="CO442" s="9">
        <v>11359880.014384</v>
      </c>
      <c r="CP442" s="9">
        <v>14177005.487568</v>
      </c>
      <c r="CQ442" s="9">
        <v>8114374.9228960006</v>
      </c>
      <c r="CR442" s="9">
        <v>8528136.7770720012</v>
      </c>
      <c r="CS442" s="9">
        <v>14350640.688911999</v>
      </c>
      <c r="CT442" s="9">
        <v>14521136.766928002</v>
      </c>
      <c r="CU442" s="9">
        <v>12122800.955407999</v>
      </c>
      <c r="CV442" s="9">
        <v>10466021.15944</v>
      </c>
      <c r="CW442" s="9">
        <v>10461459.010288</v>
      </c>
      <c r="CX442" s="9">
        <v>7640158.893840001</v>
      </c>
      <c r="CY442" s="9">
        <v>7729861.6223839996</v>
      </c>
      <c r="CZ442" s="9">
        <v>35307143.09584</v>
      </c>
    </row>
    <row r="443" spans="1:104" x14ac:dyDescent="0.25">
      <c r="A443" s="9" t="s">
        <v>22</v>
      </c>
      <c r="B443" s="9" t="s">
        <v>152</v>
      </c>
      <c r="C443" s="9" t="s">
        <v>150</v>
      </c>
      <c r="D443" s="9">
        <v>2017</v>
      </c>
      <c r="E443" s="9">
        <v>1</v>
      </c>
      <c r="F443" s="9">
        <v>224472.51640000002</v>
      </c>
      <c r="G443" s="9">
        <v>220617.848</v>
      </c>
      <c r="H443" s="9">
        <v>218751.1876</v>
      </c>
      <c r="I443" s="9">
        <v>218007.91759999999</v>
      </c>
      <c r="J443" s="9">
        <v>227273.71920000002</v>
      </c>
      <c r="K443" s="9">
        <v>240767.80200000003</v>
      </c>
      <c r="L443" s="9">
        <v>262843.75040000002</v>
      </c>
      <c r="M443" s="9">
        <v>269670.3504</v>
      </c>
      <c r="N443" s="9">
        <v>282271.87119999999</v>
      </c>
      <c r="O443" s="9">
        <v>290881.42600000004</v>
      </c>
      <c r="P443" s="9">
        <v>297605.69080000004</v>
      </c>
      <c r="Q443" s="9">
        <v>305267.05</v>
      </c>
      <c r="R443" s="9">
        <v>305124.01040000003</v>
      </c>
      <c r="S443" s="9">
        <v>299942.55719999998</v>
      </c>
      <c r="T443" s="9">
        <v>304083.94280000002</v>
      </c>
      <c r="U443" s="9">
        <v>288032.37320000003</v>
      </c>
      <c r="V443" s="9">
        <v>220634.94639999999</v>
      </c>
      <c r="W443" s="9">
        <v>199545.72880000001</v>
      </c>
      <c r="X443" s="9">
        <v>210289.7764</v>
      </c>
      <c r="Y443" s="9">
        <v>219768.54240000001</v>
      </c>
      <c r="Z443" s="9">
        <v>216628.43400000001</v>
      </c>
      <c r="AA443" s="9">
        <v>256984.74119999999</v>
      </c>
      <c r="AB443" s="9">
        <v>258277.83960000001</v>
      </c>
      <c r="AC443" s="9">
        <v>241336.00480000002</v>
      </c>
      <c r="AD443" s="9">
        <v>209648.84160000001</v>
      </c>
      <c r="AE443" s="9">
        <v>226447.12639999998</v>
      </c>
      <c r="AF443" s="9">
        <v>223154.28079999998</v>
      </c>
      <c r="AG443" s="9">
        <v>221305.35680000001</v>
      </c>
      <c r="AH443" s="9">
        <v>221663.01959999997</v>
      </c>
      <c r="AI443" s="9">
        <v>228452.8708</v>
      </c>
      <c r="AJ443" s="9">
        <v>241346.46799999999</v>
      </c>
      <c r="AK443" s="9">
        <v>263135.57160000002</v>
      </c>
      <c r="AL443" s="9">
        <v>270924.91359999997</v>
      </c>
      <c r="AM443" s="9">
        <v>283201.82</v>
      </c>
      <c r="AN443" s="9">
        <v>286987.45679999999</v>
      </c>
      <c r="AO443" s="9">
        <v>293080.35680000001</v>
      </c>
      <c r="AP443" s="9">
        <v>295652.51759999996</v>
      </c>
      <c r="AQ443" s="9">
        <v>296348.44799999997</v>
      </c>
      <c r="AR443" s="9">
        <v>297572.25959999999</v>
      </c>
      <c r="AS443" s="9">
        <v>296266.40119999996</v>
      </c>
      <c r="AT443" s="9">
        <v>297706.49479999999</v>
      </c>
      <c r="AU443" s="9">
        <v>296176.57079999999</v>
      </c>
      <c r="AV443" s="9">
        <v>294935.02279999998</v>
      </c>
      <c r="AW443" s="9">
        <v>293374.21960000001</v>
      </c>
      <c r="AX443" s="9">
        <v>295194.6888</v>
      </c>
      <c r="AY443" s="9">
        <v>287871.98</v>
      </c>
      <c r="AZ443" s="9">
        <v>283064.77760000003</v>
      </c>
      <c r="BA443" s="9">
        <v>259700.0692</v>
      </c>
      <c r="BB443" s="9">
        <v>243135.8028</v>
      </c>
      <c r="BC443" s="9">
        <v>293336.1948</v>
      </c>
      <c r="BD443" s="9">
        <v>49.326099999999997</v>
      </c>
      <c r="BE443" s="9">
        <v>48.88729</v>
      </c>
      <c r="BF443" s="9">
        <v>48.502980000000001</v>
      </c>
      <c r="BG443" s="9">
        <v>47.943860000000001</v>
      </c>
      <c r="BH443" s="9">
        <v>47.719499999999996</v>
      </c>
      <c r="BI443" s="9">
        <v>47.362909999999999</v>
      </c>
      <c r="BJ443" s="9">
        <v>47.483220000000003</v>
      </c>
      <c r="BK443" s="9">
        <v>47.369759999999999</v>
      </c>
      <c r="BL443" s="9">
        <v>47.752160000000003</v>
      </c>
      <c r="BM443" s="9">
        <v>49.036090000000002</v>
      </c>
      <c r="BN443" s="9">
        <v>51.01379</v>
      </c>
      <c r="BO443" s="9">
        <v>52.670250000000003</v>
      </c>
      <c r="BP443" s="9">
        <v>53.924329999999998</v>
      </c>
      <c r="BQ443" s="9">
        <v>55.020789999999998</v>
      </c>
      <c r="BR443" s="9">
        <v>55.696359999999999</v>
      </c>
      <c r="BS443" s="9">
        <v>55.79</v>
      </c>
      <c r="BT443" s="9">
        <v>55.640880000000003</v>
      </c>
      <c r="BU443" s="9">
        <v>54.952100000000002</v>
      </c>
      <c r="BV443" s="9">
        <v>53.492449999999998</v>
      </c>
      <c r="BW443" s="9">
        <v>52.18188</v>
      </c>
      <c r="BX443" s="9">
        <v>51.349989999999998</v>
      </c>
      <c r="BY443" s="9">
        <v>50.982799999999997</v>
      </c>
      <c r="BZ443" s="9">
        <v>50.427100000000003</v>
      </c>
      <c r="CA443" s="9">
        <v>49.713279999999997</v>
      </c>
      <c r="CB443" s="9">
        <v>5164605.2073440002</v>
      </c>
      <c r="CC443" s="9">
        <v>4740222.7611199999</v>
      </c>
      <c r="CD443" s="9">
        <v>4303622.4821919994</v>
      </c>
      <c r="CE443" s="9">
        <v>3514608.3925919998</v>
      </c>
      <c r="CF443" s="9">
        <v>2590693.4086880004</v>
      </c>
      <c r="CG443" s="9">
        <v>1835087.8624319998</v>
      </c>
      <c r="CH443" s="9">
        <v>1194563.2612143999</v>
      </c>
      <c r="CI443" s="9">
        <v>1179667.8930784001</v>
      </c>
      <c r="CJ443" s="9">
        <v>1899280.3294080002</v>
      </c>
      <c r="CK443" s="9">
        <v>3314056.1856160001</v>
      </c>
      <c r="CL443" s="9">
        <v>5429185.4355199998</v>
      </c>
      <c r="CM443" s="9">
        <v>6227423.1421599993</v>
      </c>
      <c r="CN443" s="9">
        <v>7068288.1246559992</v>
      </c>
      <c r="CO443" s="9">
        <v>10742410.548144</v>
      </c>
      <c r="CP443" s="9">
        <v>13489675.873695999</v>
      </c>
      <c r="CQ443" s="9">
        <v>7546136.614368001</v>
      </c>
      <c r="CR443" s="9">
        <v>7886824.301487999</v>
      </c>
      <c r="CS443" s="9">
        <v>13628847.473648001</v>
      </c>
      <c r="CT443" s="9">
        <v>13711794.899968</v>
      </c>
      <c r="CU443" s="9">
        <v>11416126.982480001</v>
      </c>
      <c r="CV443" s="9">
        <v>9825047.3444640003</v>
      </c>
      <c r="CW443" s="9">
        <v>9822212.6900479998</v>
      </c>
      <c r="CX443" s="9">
        <v>7034417.1793279992</v>
      </c>
      <c r="CY443" s="9">
        <v>7117840.0330400001</v>
      </c>
      <c r="CZ443" s="9">
        <v>34433528.981279999</v>
      </c>
    </row>
    <row r="444" spans="1:104" x14ac:dyDescent="0.25">
      <c r="A444" s="9" t="s">
        <v>22</v>
      </c>
      <c r="B444" s="9" t="s">
        <v>152</v>
      </c>
      <c r="C444" s="9" t="s">
        <v>150</v>
      </c>
      <c r="D444" s="9">
        <v>2017</v>
      </c>
      <c r="E444" s="9">
        <v>2</v>
      </c>
      <c r="F444" s="9">
        <v>234051.95879999999</v>
      </c>
      <c r="G444" s="9">
        <v>229809.514</v>
      </c>
      <c r="H444" s="9">
        <v>227595.5264</v>
      </c>
      <c r="I444" s="9">
        <v>226959.69560000001</v>
      </c>
      <c r="J444" s="9">
        <v>235976.16680000001</v>
      </c>
      <c r="K444" s="9">
        <v>249238.1452</v>
      </c>
      <c r="L444" s="9">
        <v>270455.60080000001</v>
      </c>
      <c r="M444" s="9">
        <v>277861.37719999999</v>
      </c>
      <c r="N444" s="9">
        <v>292343.21160000004</v>
      </c>
      <c r="O444" s="9">
        <v>302435.73359999998</v>
      </c>
      <c r="P444" s="9">
        <v>309999.35120000003</v>
      </c>
      <c r="Q444" s="9">
        <v>318173.78999999998</v>
      </c>
      <c r="R444" s="9">
        <v>317846.11319999996</v>
      </c>
      <c r="S444" s="9">
        <v>312440.33919999999</v>
      </c>
      <c r="T444" s="9">
        <v>316518.43520000001</v>
      </c>
      <c r="U444" s="9">
        <v>300439.304</v>
      </c>
      <c r="V444" s="9">
        <v>233266.45319999999</v>
      </c>
      <c r="W444" s="9">
        <v>211620.13399999999</v>
      </c>
      <c r="X444" s="9">
        <v>221916.56079999998</v>
      </c>
      <c r="Y444" s="9">
        <v>229513.35440000001</v>
      </c>
      <c r="Z444" s="9">
        <v>229305.3664</v>
      </c>
      <c r="AA444" s="9">
        <v>268404.04800000001</v>
      </c>
      <c r="AB444" s="9">
        <v>266221.3224</v>
      </c>
      <c r="AC444" s="9">
        <v>248852.28279999999</v>
      </c>
      <c r="AD444" s="9">
        <v>221467.9192</v>
      </c>
      <c r="AE444" s="9">
        <v>236025.16520000002</v>
      </c>
      <c r="AF444" s="9">
        <v>232344.03279999999</v>
      </c>
      <c r="AG444" s="9">
        <v>230147.78160000002</v>
      </c>
      <c r="AH444" s="9">
        <v>230612.11800000002</v>
      </c>
      <c r="AI444" s="9">
        <v>237154.5528</v>
      </c>
      <c r="AJ444" s="9">
        <v>249816.3008</v>
      </c>
      <c r="AK444" s="9">
        <v>270747.16680000001</v>
      </c>
      <c r="AL444" s="9">
        <v>279114.91959999996</v>
      </c>
      <c r="AM444" s="9">
        <v>293272.52240000002</v>
      </c>
      <c r="AN444" s="9">
        <v>298544.57160000002</v>
      </c>
      <c r="AO444" s="9">
        <v>305477.33480000001</v>
      </c>
      <c r="AP444" s="9">
        <v>308566.4032</v>
      </c>
      <c r="AQ444" s="9">
        <v>309077.05839999998</v>
      </c>
      <c r="AR444" s="9">
        <v>310071.82799999998</v>
      </c>
      <c r="AS444" s="9">
        <v>308706.76319999999</v>
      </c>
      <c r="AT444" s="9">
        <v>310106.15240000002</v>
      </c>
      <c r="AU444" s="9">
        <v>308751.93359999999</v>
      </c>
      <c r="AV444" s="9">
        <v>306938.48240000004</v>
      </c>
      <c r="AW444" s="9">
        <v>304939.11800000002</v>
      </c>
      <c r="AX444" s="9">
        <v>304883.48440000002</v>
      </c>
      <c r="AY444" s="9">
        <v>300495.8308</v>
      </c>
      <c r="AZ444" s="9">
        <v>294464.68920000002</v>
      </c>
      <c r="BA444" s="9">
        <v>267642.40360000002</v>
      </c>
      <c r="BB444" s="9">
        <v>250650.67719999998</v>
      </c>
      <c r="BC444" s="9">
        <v>305093.0036</v>
      </c>
      <c r="BD444" s="9">
        <v>50.582259999999998</v>
      </c>
      <c r="BE444" s="9">
        <v>50.115490000000001</v>
      </c>
      <c r="BF444" s="9">
        <v>49.872419999999998</v>
      </c>
      <c r="BG444" s="9">
        <v>49.527679999999997</v>
      </c>
      <c r="BH444" s="9">
        <v>49.070160000000001</v>
      </c>
      <c r="BI444" s="9">
        <v>48.842509999999997</v>
      </c>
      <c r="BJ444" s="9">
        <v>48.368380000000002</v>
      </c>
      <c r="BK444" s="9">
        <v>48.7044</v>
      </c>
      <c r="BL444" s="9">
        <v>49.822519999999997</v>
      </c>
      <c r="BM444" s="9">
        <v>53.01014</v>
      </c>
      <c r="BN444" s="9">
        <v>56.575519999999997</v>
      </c>
      <c r="BO444" s="9">
        <v>59.466149999999999</v>
      </c>
      <c r="BP444" s="9">
        <v>61.086959999999998</v>
      </c>
      <c r="BQ444" s="9">
        <v>61.819650000000003</v>
      </c>
      <c r="BR444" s="9">
        <v>62.425550000000001</v>
      </c>
      <c r="BS444" s="9">
        <v>62.484250000000003</v>
      </c>
      <c r="BT444" s="9">
        <v>62.335030000000003</v>
      </c>
      <c r="BU444" s="9">
        <v>61.377360000000003</v>
      </c>
      <c r="BV444" s="9">
        <v>59.459449999999997</v>
      </c>
      <c r="BW444" s="9">
        <v>57.529200000000003</v>
      </c>
      <c r="BX444" s="9">
        <v>56.207940000000001</v>
      </c>
      <c r="BY444" s="9">
        <v>55.046120000000002</v>
      </c>
      <c r="BZ444" s="9">
        <v>53.94941</v>
      </c>
      <c r="CA444" s="9">
        <v>52.651090000000003</v>
      </c>
      <c r="CB444" s="9">
        <v>5273622.9877760001</v>
      </c>
      <c r="CC444" s="9">
        <v>4842193.7958239997</v>
      </c>
      <c r="CD444" s="9">
        <v>4392639.7486399999</v>
      </c>
      <c r="CE444" s="9">
        <v>3582586.368768</v>
      </c>
      <c r="CF444" s="9">
        <v>2639787.7996160001</v>
      </c>
      <c r="CG444" s="9">
        <v>1868278.230192</v>
      </c>
      <c r="CH444" s="9">
        <v>1213471.4319200001</v>
      </c>
      <c r="CI444" s="9">
        <v>1198421.2242463999</v>
      </c>
      <c r="CJ444" s="9">
        <v>1932423.4800639998</v>
      </c>
      <c r="CK444" s="9">
        <v>3380160.1312159998</v>
      </c>
      <c r="CL444" s="9">
        <v>5543963.7026399998</v>
      </c>
      <c r="CM444" s="9">
        <v>6343326.4788959995</v>
      </c>
      <c r="CN444" s="9">
        <v>7191202.3872480001</v>
      </c>
      <c r="CO444" s="9">
        <v>10859390.109216001</v>
      </c>
      <c r="CP444" s="9">
        <v>13624159.954944</v>
      </c>
      <c r="CQ444" s="9">
        <v>7680601.1575040007</v>
      </c>
      <c r="CR444" s="9">
        <v>8016212.1918559996</v>
      </c>
      <c r="CS444" s="9">
        <v>13691965.344463998</v>
      </c>
      <c r="CT444" s="9">
        <v>13778035.612351999</v>
      </c>
      <c r="CU444" s="9">
        <v>11477460.372399999</v>
      </c>
      <c r="CV444" s="9">
        <v>9889747.802352</v>
      </c>
      <c r="CW444" s="9">
        <v>9894490.6790399998</v>
      </c>
      <c r="CX444" s="9">
        <v>7162245.2770880004</v>
      </c>
      <c r="CY444" s="9">
        <v>7262156.6691520009</v>
      </c>
      <c r="CZ444" s="9">
        <v>34473142.503360003</v>
      </c>
    </row>
    <row r="445" spans="1:104" x14ac:dyDescent="0.25">
      <c r="A445" s="9" t="s">
        <v>22</v>
      </c>
      <c r="B445" s="9" t="s">
        <v>152</v>
      </c>
      <c r="C445" s="9" t="s">
        <v>150</v>
      </c>
      <c r="D445" s="9">
        <v>2017</v>
      </c>
      <c r="E445" s="9">
        <v>3</v>
      </c>
      <c r="F445" s="9">
        <v>245571.6868</v>
      </c>
      <c r="G445" s="9">
        <v>240594.39359999998</v>
      </c>
      <c r="H445" s="9">
        <v>238102.4932</v>
      </c>
      <c r="I445" s="9">
        <v>236624.75760000001</v>
      </c>
      <c r="J445" s="9">
        <v>245636.12479999999</v>
      </c>
      <c r="K445" s="9">
        <v>258703.7684</v>
      </c>
      <c r="L445" s="9">
        <v>280857.4252</v>
      </c>
      <c r="M445" s="9">
        <v>289531.41800000001</v>
      </c>
      <c r="N445" s="9">
        <v>303431.01360000001</v>
      </c>
      <c r="O445" s="9">
        <v>312627.01800000004</v>
      </c>
      <c r="P445" s="9">
        <v>319055.12320000003</v>
      </c>
      <c r="Q445" s="9">
        <v>327837.576</v>
      </c>
      <c r="R445" s="9">
        <v>327849.31520000001</v>
      </c>
      <c r="S445" s="9">
        <v>322732.3</v>
      </c>
      <c r="T445" s="9">
        <v>326954.83919999999</v>
      </c>
      <c r="U445" s="9">
        <v>310785.62239999999</v>
      </c>
      <c r="V445" s="9">
        <v>243723.4008</v>
      </c>
      <c r="W445" s="9">
        <v>220887.21160000001</v>
      </c>
      <c r="X445" s="9">
        <v>230304.60199999998</v>
      </c>
      <c r="Y445" s="9">
        <v>233757.96839999998</v>
      </c>
      <c r="Z445" s="9">
        <v>232979.99119999999</v>
      </c>
      <c r="AA445" s="9">
        <v>277917.1384</v>
      </c>
      <c r="AB445" s="9">
        <v>276437.23359999998</v>
      </c>
      <c r="AC445" s="9">
        <v>258680.54519999999</v>
      </c>
      <c r="AD445" s="9">
        <v>228588.38199999998</v>
      </c>
      <c r="AE445" s="9">
        <v>247537.49239999999</v>
      </c>
      <c r="AF445" s="9">
        <v>243120.87360000002</v>
      </c>
      <c r="AG445" s="9">
        <v>240649.772</v>
      </c>
      <c r="AH445" s="9">
        <v>240271.18279999998</v>
      </c>
      <c r="AI445" s="9">
        <v>246805.06839999999</v>
      </c>
      <c r="AJ445" s="9">
        <v>259274.39559999999</v>
      </c>
      <c r="AK445" s="9">
        <v>281146.94959999999</v>
      </c>
      <c r="AL445" s="9">
        <v>290793.50959999999</v>
      </c>
      <c r="AM445" s="9">
        <v>304369.51159999997</v>
      </c>
      <c r="AN445" s="9">
        <v>308737.64240000001</v>
      </c>
      <c r="AO445" s="9">
        <v>314540.89040000003</v>
      </c>
      <c r="AP445" s="9">
        <v>318228.27519999997</v>
      </c>
      <c r="AQ445" s="9">
        <v>319080.7708</v>
      </c>
      <c r="AR445" s="9">
        <v>320393.00920000003</v>
      </c>
      <c r="AS445" s="9">
        <v>319183.36119999998</v>
      </c>
      <c r="AT445" s="9">
        <v>320461.53039999999</v>
      </c>
      <c r="AU445" s="9">
        <v>319224.19319999998</v>
      </c>
      <c r="AV445" s="9">
        <v>316263.49040000001</v>
      </c>
      <c r="AW445" s="9">
        <v>313393.12839999999</v>
      </c>
      <c r="AX445" s="9">
        <v>309173.26880000002</v>
      </c>
      <c r="AY445" s="9">
        <v>304224.81320000003</v>
      </c>
      <c r="AZ445" s="9">
        <v>303994.3676</v>
      </c>
      <c r="BA445" s="9">
        <v>277831.90160000004</v>
      </c>
      <c r="BB445" s="9">
        <v>260417.18119999999</v>
      </c>
      <c r="BC445" s="9">
        <v>312254.55360000004</v>
      </c>
      <c r="BD445" s="9">
        <v>52.228450000000002</v>
      </c>
      <c r="BE445" s="9">
        <v>51.250830000000001</v>
      </c>
      <c r="BF445" s="9">
        <v>50.515050000000002</v>
      </c>
      <c r="BG445" s="9">
        <v>50.142940000000003</v>
      </c>
      <c r="BH445" s="9">
        <v>49.52196</v>
      </c>
      <c r="BI445" s="9">
        <v>49.13165</v>
      </c>
      <c r="BJ445" s="9">
        <v>48.705509999999997</v>
      </c>
      <c r="BK445" s="9">
        <v>48.843670000000003</v>
      </c>
      <c r="BL445" s="9">
        <v>50.997070000000001</v>
      </c>
      <c r="BM445" s="9">
        <v>53.7181</v>
      </c>
      <c r="BN445" s="9">
        <v>56.818950000000001</v>
      </c>
      <c r="BO445" s="9">
        <v>59.47316</v>
      </c>
      <c r="BP445" s="9">
        <v>61.854979999999998</v>
      </c>
      <c r="BQ445" s="9">
        <v>63.806350000000002</v>
      </c>
      <c r="BR445" s="9">
        <v>64.918090000000007</v>
      </c>
      <c r="BS445" s="9">
        <v>65.684229999999999</v>
      </c>
      <c r="BT445" s="9">
        <v>65.462620000000001</v>
      </c>
      <c r="BU445" s="9">
        <v>64.698740000000001</v>
      </c>
      <c r="BV445" s="9">
        <v>62.18486</v>
      </c>
      <c r="BW445" s="9">
        <v>58.99747</v>
      </c>
      <c r="BX445" s="9">
        <v>57.051439999999999</v>
      </c>
      <c r="BY445" s="9">
        <v>55.547640000000001</v>
      </c>
      <c r="BZ445" s="9">
        <v>54.179920000000003</v>
      </c>
      <c r="CA445" s="9">
        <v>52.720039999999997</v>
      </c>
      <c r="CB445" s="9">
        <v>5311883.4956</v>
      </c>
      <c r="CC445" s="9">
        <v>4870843.1807199996</v>
      </c>
      <c r="CD445" s="9">
        <v>4421430.7848479999</v>
      </c>
      <c r="CE445" s="9">
        <v>3607604.9211839996</v>
      </c>
      <c r="CF445" s="9">
        <v>2658848.856048</v>
      </c>
      <c r="CG445" s="9">
        <v>1883631.9298720001</v>
      </c>
      <c r="CH445" s="9">
        <v>1225023.3406400001</v>
      </c>
      <c r="CI445" s="9">
        <v>1209729.2322016</v>
      </c>
      <c r="CJ445" s="9">
        <v>1949618.6468</v>
      </c>
      <c r="CK445" s="9">
        <v>3405186.8245120002</v>
      </c>
      <c r="CL445" s="9">
        <v>5563916.9995200001</v>
      </c>
      <c r="CM445" s="9">
        <v>6370197.8956000004</v>
      </c>
      <c r="CN445" s="9">
        <v>7224334.1406719992</v>
      </c>
      <c r="CO445" s="9">
        <v>10905631.935791999</v>
      </c>
      <c r="CP445" s="9">
        <v>13671590.35</v>
      </c>
      <c r="CQ445" s="9">
        <v>7716053.0617280006</v>
      </c>
      <c r="CR445" s="9">
        <v>8059039.7333600009</v>
      </c>
      <c r="CS445" s="9">
        <v>13766669.315695999</v>
      </c>
      <c r="CT445" s="9">
        <v>13863319.471232001</v>
      </c>
      <c r="CU445" s="9">
        <v>11557343.571488</v>
      </c>
      <c r="CV445" s="9">
        <v>9971070.3090240005</v>
      </c>
      <c r="CW445" s="9">
        <v>9977687.2162880003</v>
      </c>
      <c r="CX445" s="9">
        <v>7218497.1297120005</v>
      </c>
      <c r="CY445" s="9">
        <v>7311386.1986879995</v>
      </c>
      <c r="CZ445" s="9">
        <v>34555349.1096</v>
      </c>
    </row>
    <row r="446" spans="1:104" x14ac:dyDescent="0.25">
      <c r="A446" s="9" t="s">
        <v>22</v>
      </c>
      <c r="B446" s="9" t="s">
        <v>152</v>
      </c>
      <c r="C446" s="9" t="s">
        <v>150</v>
      </c>
      <c r="D446" s="9">
        <v>2017</v>
      </c>
      <c r="E446" s="9">
        <v>4</v>
      </c>
      <c r="F446" s="9">
        <v>259180.48199999999</v>
      </c>
      <c r="G446" s="9">
        <v>253638.17600000001</v>
      </c>
      <c r="H446" s="9">
        <v>250236.1048</v>
      </c>
      <c r="I446" s="9">
        <v>247977.07440000001</v>
      </c>
      <c r="J446" s="9">
        <v>255678.24479999999</v>
      </c>
      <c r="K446" s="9">
        <v>268419.48759999999</v>
      </c>
      <c r="L446" s="9">
        <v>289117.99400000001</v>
      </c>
      <c r="M446" s="9">
        <v>299353.30040000001</v>
      </c>
      <c r="N446" s="9">
        <v>315927.39199999999</v>
      </c>
      <c r="O446" s="9">
        <v>328003.07319999998</v>
      </c>
      <c r="P446" s="9">
        <v>337485.02919999999</v>
      </c>
      <c r="Q446" s="9">
        <v>347780.56279999996</v>
      </c>
      <c r="R446" s="9">
        <v>332622.83120000002</v>
      </c>
      <c r="S446" s="9">
        <v>260080.69999999998</v>
      </c>
      <c r="T446" s="9">
        <v>262000.1868</v>
      </c>
      <c r="U446" s="9">
        <v>245887.49679999999</v>
      </c>
      <c r="V446" s="9">
        <v>255053.25999999998</v>
      </c>
      <c r="W446" s="9">
        <v>258368.0528</v>
      </c>
      <c r="X446" s="9">
        <v>333092.52680000005</v>
      </c>
      <c r="Y446" s="9">
        <v>323406.92119999998</v>
      </c>
      <c r="Z446" s="9">
        <v>318128.36440000002</v>
      </c>
      <c r="AA446" s="9">
        <v>309823.90119999996</v>
      </c>
      <c r="AB446" s="9">
        <v>295566.38760000002</v>
      </c>
      <c r="AC446" s="9">
        <v>276582.18720000004</v>
      </c>
      <c r="AD446" s="9">
        <v>233678.34599999999</v>
      </c>
      <c r="AE446" s="9">
        <v>261150.49839999998</v>
      </c>
      <c r="AF446" s="9">
        <v>256163.50760000001</v>
      </c>
      <c r="AG446" s="9">
        <v>252778.91759999999</v>
      </c>
      <c r="AH446" s="9">
        <v>251654.2512</v>
      </c>
      <c r="AI446" s="9">
        <v>256857.65160000001</v>
      </c>
      <c r="AJ446" s="9">
        <v>268998.9192</v>
      </c>
      <c r="AK446" s="9">
        <v>289366.94160000002</v>
      </c>
      <c r="AL446" s="9">
        <v>300621.26159999997</v>
      </c>
      <c r="AM446" s="9">
        <v>316915.90919999999</v>
      </c>
      <c r="AN446" s="9">
        <v>324079.62839999999</v>
      </c>
      <c r="AO446" s="9">
        <v>332874.33079999994</v>
      </c>
      <c r="AP446" s="9">
        <v>337983.56240000005</v>
      </c>
      <c r="AQ446" s="9">
        <v>341494.85920000001</v>
      </c>
      <c r="AR446" s="9">
        <v>343984.97319999995</v>
      </c>
      <c r="AS446" s="9">
        <v>343689.32399999996</v>
      </c>
      <c r="AT446" s="9">
        <v>341680.64480000001</v>
      </c>
      <c r="AU446" s="9">
        <v>338395.2</v>
      </c>
      <c r="AV446" s="9">
        <v>333891.17520000006</v>
      </c>
      <c r="AW446" s="9">
        <v>326643.4952</v>
      </c>
      <c r="AX446" s="9">
        <v>326671.05680000002</v>
      </c>
      <c r="AY446" s="9">
        <v>321800.18200000003</v>
      </c>
      <c r="AZ446" s="9">
        <v>311464.58199999999</v>
      </c>
      <c r="BA446" s="9">
        <v>297016.81680000003</v>
      </c>
      <c r="BB446" s="9">
        <v>278370.62880000001</v>
      </c>
      <c r="BC446" s="9">
        <v>340306.77559999999</v>
      </c>
      <c r="BD446" s="9">
        <v>63.19117</v>
      </c>
      <c r="BE446" s="9">
        <v>61.950119999999998</v>
      </c>
      <c r="BF446" s="9">
        <v>60.953989999999997</v>
      </c>
      <c r="BG446" s="9">
        <v>60.11307</v>
      </c>
      <c r="BH446" s="9">
        <v>59.142130000000002</v>
      </c>
      <c r="BI446" s="9">
        <v>58.398090000000003</v>
      </c>
      <c r="BJ446" s="9">
        <v>57.674199999999999</v>
      </c>
      <c r="BK446" s="9">
        <v>57.497219999999999</v>
      </c>
      <c r="BL446" s="9">
        <v>59.717529999999996</v>
      </c>
      <c r="BM446" s="9">
        <v>63.975059999999999</v>
      </c>
      <c r="BN446" s="9">
        <v>68.939530000000005</v>
      </c>
      <c r="BO446" s="9">
        <v>73.710939999999994</v>
      </c>
      <c r="BP446" s="9">
        <v>77.664019999999994</v>
      </c>
      <c r="BQ446" s="9">
        <v>80.244839999999996</v>
      </c>
      <c r="BR446" s="9">
        <v>81.813130000000001</v>
      </c>
      <c r="BS446" s="9">
        <v>82.632419999999996</v>
      </c>
      <c r="BT446" s="9">
        <v>82.569410000000005</v>
      </c>
      <c r="BU446" s="9">
        <v>81.97363</v>
      </c>
      <c r="BV446" s="9">
        <v>80.362660000000005</v>
      </c>
      <c r="BW446" s="9">
        <v>77.844229999999996</v>
      </c>
      <c r="BX446" s="9">
        <v>73.827280000000002</v>
      </c>
      <c r="BY446" s="9">
        <v>71.086070000000007</v>
      </c>
      <c r="BZ446" s="9">
        <v>68.784379999999999</v>
      </c>
      <c r="CA446" s="9">
        <v>66.808449999999993</v>
      </c>
      <c r="CB446" s="9">
        <v>5439004.9649759997</v>
      </c>
      <c r="CC446" s="9">
        <v>4994664.3373440001</v>
      </c>
      <c r="CD446" s="9">
        <v>4533820.5177759994</v>
      </c>
      <c r="CE446" s="9">
        <v>3700236.7383519998</v>
      </c>
      <c r="CF446" s="9">
        <v>2725763.6332959998</v>
      </c>
      <c r="CG446" s="9">
        <v>1930455.0152799999</v>
      </c>
      <c r="CH446" s="9">
        <v>1254793.8875295999</v>
      </c>
      <c r="CI446" s="9">
        <v>1238590.7684303999</v>
      </c>
      <c r="CJ446" s="9">
        <v>1997153.2451200001</v>
      </c>
      <c r="CK446" s="9">
        <v>3491911.6191520002</v>
      </c>
      <c r="CL446" s="9">
        <v>5697075.7455040002</v>
      </c>
      <c r="CM446" s="9">
        <v>6509748.8605599999</v>
      </c>
      <c r="CN446" s="9">
        <v>13581575.011664001</v>
      </c>
      <c r="CO446" s="9">
        <v>14494660.996992001</v>
      </c>
      <c r="CP446" s="9">
        <v>16251552.450671999</v>
      </c>
      <c r="CQ446" s="9">
        <v>14118764.003872</v>
      </c>
      <c r="CR446" s="9">
        <v>14205420.41512</v>
      </c>
      <c r="CS446" s="9">
        <v>12446915.439023999</v>
      </c>
      <c r="CT446" s="9">
        <v>8034623.6060640011</v>
      </c>
      <c r="CU446" s="9">
        <v>7997478.3988000005</v>
      </c>
      <c r="CV446" s="9">
        <v>7054907.7742880005</v>
      </c>
      <c r="CW446" s="9">
        <v>7189706.0935039995</v>
      </c>
      <c r="CX446" s="9">
        <v>7401863.9390080003</v>
      </c>
      <c r="CY446" s="9">
        <v>7490899.1153920004</v>
      </c>
      <c r="CZ446" s="9">
        <v>113829121.92079999</v>
      </c>
    </row>
    <row r="447" spans="1:104" x14ac:dyDescent="0.25">
      <c r="A447" s="9" t="s">
        <v>22</v>
      </c>
      <c r="B447" s="9" t="s">
        <v>152</v>
      </c>
      <c r="C447" s="9" t="s">
        <v>150</v>
      </c>
      <c r="D447" s="9">
        <v>2017</v>
      </c>
      <c r="E447" s="9">
        <v>5</v>
      </c>
      <c r="F447" s="9">
        <v>262581.53239999997</v>
      </c>
      <c r="G447" s="9">
        <v>257795.38399999999</v>
      </c>
      <c r="H447" s="9">
        <v>254327.72639999999</v>
      </c>
      <c r="I447" s="9">
        <v>253347.50320000001</v>
      </c>
      <c r="J447" s="9">
        <v>257586.12</v>
      </c>
      <c r="K447" s="9">
        <v>270916.23680000001</v>
      </c>
      <c r="L447" s="9">
        <v>289253.25</v>
      </c>
      <c r="M447" s="9">
        <v>302708.67</v>
      </c>
      <c r="N447" s="9">
        <v>319076.30479999998</v>
      </c>
      <c r="O447" s="9">
        <v>325944.37479999999</v>
      </c>
      <c r="P447" s="9">
        <v>336271.55320000002</v>
      </c>
      <c r="Q447" s="9">
        <v>340068.41879999998</v>
      </c>
      <c r="R447" s="9">
        <v>325939.78120000003</v>
      </c>
      <c r="S447" s="9">
        <v>257830.85680000001</v>
      </c>
      <c r="T447" s="9">
        <v>250633.3236</v>
      </c>
      <c r="U447" s="9">
        <v>238960.348</v>
      </c>
      <c r="V447" s="9">
        <v>255330.27960000001</v>
      </c>
      <c r="W447" s="9">
        <v>249958.4472</v>
      </c>
      <c r="X447" s="9">
        <v>321887.33279999997</v>
      </c>
      <c r="Y447" s="9">
        <v>324080.26640000002</v>
      </c>
      <c r="Z447" s="9">
        <v>322348.73440000002</v>
      </c>
      <c r="AA447" s="9">
        <v>315011.09639999998</v>
      </c>
      <c r="AB447" s="9">
        <v>302949.57880000002</v>
      </c>
      <c r="AC447" s="9">
        <v>284225.29959999997</v>
      </c>
      <c r="AD447" s="9">
        <v>228161.0496</v>
      </c>
      <c r="AE447" s="9">
        <v>262445.6384</v>
      </c>
      <c r="AF447" s="9">
        <v>257563.40720000002</v>
      </c>
      <c r="AG447" s="9">
        <v>254195.2776</v>
      </c>
      <c r="AH447" s="9">
        <v>252946.20120000001</v>
      </c>
      <c r="AI447" s="9">
        <v>257893.25320000001</v>
      </c>
      <c r="AJ447" s="9">
        <v>269210.8628</v>
      </c>
      <c r="AK447" s="9">
        <v>287801.67239999998</v>
      </c>
      <c r="AL447" s="9">
        <v>302178.74720000004</v>
      </c>
      <c r="AM447" s="9">
        <v>320069.54320000001</v>
      </c>
      <c r="AN447" s="9">
        <v>327850.08079999994</v>
      </c>
      <c r="AO447" s="9">
        <v>337405.27919999999</v>
      </c>
      <c r="AP447" s="9">
        <v>342625.9056</v>
      </c>
      <c r="AQ447" s="9">
        <v>345475.72400000005</v>
      </c>
      <c r="AR447" s="9">
        <v>347401.84600000002</v>
      </c>
      <c r="AS447" s="9">
        <v>346858.01479999995</v>
      </c>
      <c r="AT447" s="9">
        <v>344936.99679999996</v>
      </c>
      <c r="AU447" s="9">
        <v>342222.05160000001</v>
      </c>
      <c r="AV447" s="9">
        <v>336956.63760000002</v>
      </c>
      <c r="AW447" s="9">
        <v>328976.27840000001</v>
      </c>
      <c r="AX447" s="9">
        <v>326698.36320000002</v>
      </c>
      <c r="AY447" s="9">
        <v>324690.70480000001</v>
      </c>
      <c r="AZ447" s="9">
        <v>314877.1164</v>
      </c>
      <c r="BA447" s="9">
        <v>300624.70679999999</v>
      </c>
      <c r="BB447" s="9">
        <v>281530.0048</v>
      </c>
      <c r="BC447" s="9">
        <v>343687.9204</v>
      </c>
      <c r="BD447" s="9">
        <v>66.746039999999994</v>
      </c>
      <c r="BE447" s="9">
        <v>65.437560000000005</v>
      </c>
      <c r="BF447" s="9">
        <v>64.265219999999999</v>
      </c>
      <c r="BG447" s="9">
        <v>63.154620000000001</v>
      </c>
      <c r="BH447" s="9">
        <v>62.147590000000001</v>
      </c>
      <c r="BI447" s="9">
        <v>61.017299999999999</v>
      </c>
      <c r="BJ447" s="9">
        <v>60.241379999999999</v>
      </c>
      <c r="BK447" s="9">
        <v>60.780810000000002</v>
      </c>
      <c r="BL447" s="9">
        <v>63.702570000000001</v>
      </c>
      <c r="BM447" s="9">
        <v>67.5916</v>
      </c>
      <c r="BN447" s="9">
        <v>71.766760000000005</v>
      </c>
      <c r="BO447" s="9">
        <v>75.883589999999998</v>
      </c>
      <c r="BP447" s="9">
        <v>79.572400000000002</v>
      </c>
      <c r="BQ447" s="9">
        <v>82.174760000000006</v>
      </c>
      <c r="BR447" s="9">
        <v>83.965450000000004</v>
      </c>
      <c r="BS447" s="9">
        <v>84.97193</v>
      </c>
      <c r="BT447" s="9">
        <v>85.279349999999994</v>
      </c>
      <c r="BU447" s="9">
        <v>84.671459999999996</v>
      </c>
      <c r="BV447" s="9">
        <v>82.987740000000002</v>
      </c>
      <c r="BW447" s="9">
        <v>80.613500000000002</v>
      </c>
      <c r="BX447" s="9">
        <v>76.725020000000001</v>
      </c>
      <c r="BY447" s="9">
        <v>73.417469999999994</v>
      </c>
      <c r="BZ447" s="9">
        <v>71.389080000000007</v>
      </c>
      <c r="CA447" s="9">
        <v>69.654579999999996</v>
      </c>
      <c r="CB447" s="9">
        <v>1297474.8931936</v>
      </c>
      <c r="CC447" s="9">
        <v>1178652.3997072</v>
      </c>
      <c r="CD447" s="9">
        <v>1094373.1254191999</v>
      </c>
      <c r="CE447" s="9">
        <v>948458.92301599996</v>
      </c>
      <c r="CF447" s="9">
        <v>716212.80484160001</v>
      </c>
      <c r="CG447" s="9">
        <v>502461.62630399998</v>
      </c>
      <c r="CH447" s="9">
        <v>337484.73929280002</v>
      </c>
      <c r="CI447" s="9">
        <v>341538.2462624</v>
      </c>
      <c r="CJ447" s="9">
        <v>526027.68291039998</v>
      </c>
      <c r="CK447" s="9">
        <v>865704.27273439988</v>
      </c>
      <c r="CL447" s="9">
        <v>1347876.3838144001</v>
      </c>
      <c r="CM447" s="9">
        <v>1658064.426832</v>
      </c>
      <c r="CN447" s="9">
        <v>6746961.0783519996</v>
      </c>
      <c r="CO447" s="9">
        <v>6819607.0351199992</v>
      </c>
      <c r="CP447" s="9">
        <v>11280136.838431999</v>
      </c>
      <c r="CQ447" s="9">
        <v>8591655.1791839991</v>
      </c>
      <c r="CR447" s="9">
        <v>8377732.390895999</v>
      </c>
      <c r="CS447" s="9">
        <v>5091334.0309919994</v>
      </c>
      <c r="CT447" s="9">
        <v>2725148.1827679998</v>
      </c>
      <c r="CU447" s="9">
        <v>2672792.5553119997</v>
      </c>
      <c r="CV447" s="9">
        <v>1727511.01776</v>
      </c>
      <c r="CW447" s="9">
        <v>1707788.921872</v>
      </c>
      <c r="CX447" s="9">
        <v>1721654.468688</v>
      </c>
      <c r="CY447" s="9">
        <v>1723061.212752</v>
      </c>
      <c r="CZ447" s="9">
        <v>103364395.16128001</v>
      </c>
    </row>
    <row r="448" spans="1:104" x14ac:dyDescent="0.25">
      <c r="A448" s="9" t="s">
        <v>22</v>
      </c>
      <c r="B448" s="9" t="s">
        <v>152</v>
      </c>
      <c r="C448" s="9" t="s">
        <v>150</v>
      </c>
      <c r="D448" s="9">
        <v>2017</v>
      </c>
      <c r="E448" s="9">
        <v>6</v>
      </c>
      <c r="F448" s="9">
        <v>282879.5024</v>
      </c>
      <c r="G448" s="9">
        <v>278222.10239999997</v>
      </c>
      <c r="H448" s="9">
        <v>274166.97440000001</v>
      </c>
      <c r="I448" s="9">
        <v>273126.52400000003</v>
      </c>
      <c r="J448" s="9">
        <v>279295.60120000003</v>
      </c>
      <c r="K448" s="9">
        <v>294636.4388</v>
      </c>
      <c r="L448" s="9">
        <v>313564.4952</v>
      </c>
      <c r="M448" s="9">
        <v>325335.21240000002</v>
      </c>
      <c r="N448" s="9">
        <v>339201.50440000003</v>
      </c>
      <c r="O448" s="9">
        <v>345709.74239999999</v>
      </c>
      <c r="P448" s="9">
        <v>354675.04600000003</v>
      </c>
      <c r="Q448" s="9">
        <v>356179.70519999997</v>
      </c>
      <c r="R448" s="9">
        <v>337569.62799999997</v>
      </c>
      <c r="S448" s="9">
        <v>269295.97200000001</v>
      </c>
      <c r="T448" s="9">
        <v>262459.03639999998</v>
      </c>
      <c r="U448" s="9">
        <v>251298.37479999999</v>
      </c>
      <c r="V448" s="9">
        <v>267780.08400000003</v>
      </c>
      <c r="W448" s="9">
        <v>261892.87520000001</v>
      </c>
      <c r="X448" s="9">
        <v>335445.85359999997</v>
      </c>
      <c r="Y448" s="9">
        <v>338140.63799999998</v>
      </c>
      <c r="Z448" s="9">
        <v>338168.07199999999</v>
      </c>
      <c r="AA448" s="9">
        <v>330075.42479999998</v>
      </c>
      <c r="AB448" s="9">
        <v>317305.72720000002</v>
      </c>
      <c r="AC448" s="9">
        <v>300122.47320000001</v>
      </c>
      <c r="AD448" s="9">
        <v>240093.05319999999</v>
      </c>
      <c r="AE448" s="9">
        <v>282736.20759999997</v>
      </c>
      <c r="AF448" s="9">
        <v>277987.82880000002</v>
      </c>
      <c r="AG448" s="9">
        <v>274030.69760000001</v>
      </c>
      <c r="AH448" s="9">
        <v>272719.8628</v>
      </c>
      <c r="AI448" s="9">
        <v>279600.69280000002</v>
      </c>
      <c r="AJ448" s="9">
        <v>292925.83319999999</v>
      </c>
      <c r="AK448" s="9">
        <v>312102.32679999998</v>
      </c>
      <c r="AL448" s="9">
        <v>324805.0344</v>
      </c>
      <c r="AM448" s="9">
        <v>340200.8676</v>
      </c>
      <c r="AN448" s="9">
        <v>347626.16680000001</v>
      </c>
      <c r="AO448" s="9">
        <v>355832.63319999998</v>
      </c>
      <c r="AP448" s="9">
        <v>358773.04759999999</v>
      </c>
      <c r="AQ448" s="9">
        <v>357163.5012</v>
      </c>
      <c r="AR448" s="9">
        <v>359150.87119999999</v>
      </c>
      <c r="AS448" s="9">
        <v>358891.33280000003</v>
      </c>
      <c r="AT448" s="9">
        <v>357511.46639999998</v>
      </c>
      <c r="AU448" s="9">
        <v>354855.72759999998</v>
      </c>
      <c r="AV448" s="9">
        <v>349076.2132</v>
      </c>
      <c r="AW448" s="9">
        <v>342549.60080000001</v>
      </c>
      <c r="AX448" s="9">
        <v>340755.0344</v>
      </c>
      <c r="AY448" s="9">
        <v>340526.88560000004</v>
      </c>
      <c r="AZ448" s="9">
        <v>329948.20760000002</v>
      </c>
      <c r="BA448" s="9">
        <v>314984.30040000001</v>
      </c>
      <c r="BB448" s="9">
        <v>297430.24079999997</v>
      </c>
      <c r="BC448" s="9">
        <v>355839.2684</v>
      </c>
      <c r="BD448" s="9">
        <v>69.570350000000005</v>
      </c>
      <c r="BE448" s="9">
        <v>67.988919999999993</v>
      </c>
      <c r="BF448" s="9">
        <v>66.59984</v>
      </c>
      <c r="BG448" s="9">
        <v>65.523319999999998</v>
      </c>
      <c r="BH448" s="9">
        <v>64.451359999999994</v>
      </c>
      <c r="BI448" s="9">
        <v>63.506230000000002</v>
      </c>
      <c r="BJ448" s="9">
        <v>62.764650000000003</v>
      </c>
      <c r="BK448" s="9">
        <v>63.525060000000003</v>
      </c>
      <c r="BL448" s="9">
        <v>66.970969999999994</v>
      </c>
      <c r="BM448" s="9">
        <v>71.468069999999997</v>
      </c>
      <c r="BN448" s="9">
        <v>75.574740000000006</v>
      </c>
      <c r="BO448" s="9">
        <v>79.279910000000001</v>
      </c>
      <c r="BP448" s="9">
        <v>82.169300000000007</v>
      </c>
      <c r="BQ448" s="9">
        <v>84.621539999999996</v>
      </c>
      <c r="BR448" s="9">
        <v>86.233630000000005</v>
      </c>
      <c r="BS448" s="9">
        <v>87.246729999999999</v>
      </c>
      <c r="BT448" s="9">
        <v>87.788830000000004</v>
      </c>
      <c r="BU448" s="9">
        <v>87.604029999999995</v>
      </c>
      <c r="BV448" s="9">
        <v>86.420190000000005</v>
      </c>
      <c r="BW448" s="9">
        <v>84.102630000000005</v>
      </c>
      <c r="BX448" s="9">
        <v>80.825900000000004</v>
      </c>
      <c r="BY448" s="9">
        <v>76.909030000000001</v>
      </c>
      <c r="BZ448" s="9">
        <v>74.228430000000003</v>
      </c>
      <c r="CA448" s="9">
        <v>72.390169999999998</v>
      </c>
      <c r="CB448" s="9">
        <v>1285125.3410512002</v>
      </c>
      <c r="CC448" s="9">
        <v>1168636.6750431999</v>
      </c>
      <c r="CD448" s="9">
        <v>1085324.0488464001</v>
      </c>
      <c r="CE448" s="9">
        <v>940957.59054879996</v>
      </c>
      <c r="CF448" s="9">
        <v>709446.59383839997</v>
      </c>
      <c r="CG448" s="9">
        <v>497865.77390879998</v>
      </c>
      <c r="CH448" s="9">
        <v>335264.8841344</v>
      </c>
      <c r="CI448" s="9">
        <v>340634.2829472</v>
      </c>
      <c r="CJ448" s="9">
        <v>527965.375168</v>
      </c>
      <c r="CK448" s="9">
        <v>857330.23793120007</v>
      </c>
      <c r="CL448" s="9">
        <v>1346781.1098191999</v>
      </c>
      <c r="CM448" s="9">
        <v>1660879.5431360002</v>
      </c>
      <c r="CN448" s="9">
        <v>6895584.2399840001</v>
      </c>
      <c r="CO448" s="9">
        <v>6967354.2380639995</v>
      </c>
      <c r="CP448" s="9">
        <v>11320660.510895999</v>
      </c>
      <c r="CQ448" s="9">
        <v>8692427.876352001</v>
      </c>
      <c r="CR448" s="9">
        <v>8252240.7256960003</v>
      </c>
      <c r="CS448" s="9">
        <v>4997559.2342719994</v>
      </c>
      <c r="CT448" s="9">
        <v>2779711.6168800001</v>
      </c>
      <c r="CU448" s="9">
        <v>2734482.515776</v>
      </c>
      <c r="CV448" s="9">
        <v>1708184.56864</v>
      </c>
      <c r="CW448" s="9">
        <v>1688812.5305920001</v>
      </c>
      <c r="CX448" s="9">
        <v>1699271.933216</v>
      </c>
      <c r="CY448" s="9">
        <v>1702818.100544</v>
      </c>
      <c r="CZ448" s="9">
        <v>104420413.83312</v>
      </c>
    </row>
    <row r="449" spans="1:104" x14ac:dyDescent="0.25">
      <c r="A449" s="9" t="s">
        <v>22</v>
      </c>
      <c r="B449" s="9" t="s">
        <v>152</v>
      </c>
      <c r="C449" s="9" t="s">
        <v>150</v>
      </c>
      <c r="D449" s="9">
        <v>2017</v>
      </c>
      <c r="E449" s="9">
        <v>7</v>
      </c>
      <c r="F449" s="9">
        <v>300059.05599999998</v>
      </c>
      <c r="G449" s="9">
        <v>295715.80719999998</v>
      </c>
      <c r="H449" s="9">
        <v>291926.08720000001</v>
      </c>
      <c r="I449" s="9">
        <v>291500.54119999998</v>
      </c>
      <c r="J449" s="9">
        <v>298957.99560000002</v>
      </c>
      <c r="K449" s="9">
        <v>316683.42200000002</v>
      </c>
      <c r="L449" s="9">
        <v>336469.46080000006</v>
      </c>
      <c r="M449" s="9">
        <v>349184.2904</v>
      </c>
      <c r="N449" s="9">
        <v>362412.83760000003</v>
      </c>
      <c r="O449" s="9">
        <v>367938.30039999995</v>
      </c>
      <c r="P449" s="9">
        <v>377185.34480000002</v>
      </c>
      <c r="Q449" s="9">
        <v>378180.11439999996</v>
      </c>
      <c r="R449" s="9">
        <v>359589.30479999998</v>
      </c>
      <c r="S449" s="9">
        <v>291371.53759999998</v>
      </c>
      <c r="T449" s="9">
        <v>282968.31199999998</v>
      </c>
      <c r="U449" s="9">
        <v>271218.77639999997</v>
      </c>
      <c r="V449" s="9">
        <v>287696.0196</v>
      </c>
      <c r="W449" s="9">
        <v>282727.78600000002</v>
      </c>
      <c r="X449" s="9">
        <v>357471.0172</v>
      </c>
      <c r="Y449" s="9">
        <v>360668.54560000001</v>
      </c>
      <c r="Z449" s="9">
        <v>360339.72039999999</v>
      </c>
      <c r="AA449" s="9">
        <v>351188.75879999995</v>
      </c>
      <c r="AB449" s="9">
        <v>336854.68520000001</v>
      </c>
      <c r="AC449" s="9">
        <v>318451.70280000003</v>
      </c>
      <c r="AD449" s="9">
        <v>261054.03279999999</v>
      </c>
      <c r="AE449" s="9">
        <v>300017.4584</v>
      </c>
      <c r="AF449" s="9">
        <v>295503.73600000003</v>
      </c>
      <c r="AG449" s="9">
        <v>291689.64439999999</v>
      </c>
      <c r="AH449" s="9">
        <v>291012.34360000002</v>
      </c>
      <c r="AI449" s="9">
        <v>299158.58279999997</v>
      </c>
      <c r="AJ449" s="9">
        <v>314985.44880000001</v>
      </c>
      <c r="AK449" s="9">
        <v>335073.38919999998</v>
      </c>
      <c r="AL449" s="9">
        <v>348614.30120000005</v>
      </c>
      <c r="AM449" s="9">
        <v>363527.29600000003</v>
      </c>
      <c r="AN449" s="9">
        <v>369803.68479999999</v>
      </c>
      <c r="AO449" s="9">
        <v>378398.82079999999</v>
      </c>
      <c r="AP449" s="9">
        <v>380886.76560000004</v>
      </c>
      <c r="AQ449" s="9">
        <v>379175.39439999999</v>
      </c>
      <c r="AR449" s="9">
        <v>381348.42239999998</v>
      </c>
      <c r="AS449" s="9">
        <v>379952.98879999999</v>
      </c>
      <c r="AT449" s="9">
        <v>377693.06520000001</v>
      </c>
      <c r="AU449" s="9">
        <v>374931.54600000003</v>
      </c>
      <c r="AV449" s="9">
        <v>370069.98600000003</v>
      </c>
      <c r="AW449" s="9">
        <v>364536.10159999999</v>
      </c>
      <c r="AX449" s="9">
        <v>363450.86359999998</v>
      </c>
      <c r="AY449" s="9">
        <v>362779.68759999995</v>
      </c>
      <c r="AZ449" s="9">
        <v>351094.58999999997</v>
      </c>
      <c r="BA449" s="9">
        <v>334657.92359999998</v>
      </c>
      <c r="BB449" s="9">
        <v>315814.97639999999</v>
      </c>
      <c r="BC449" s="9">
        <v>377010.91560000001</v>
      </c>
      <c r="BD449" s="9">
        <v>72.719759999999994</v>
      </c>
      <c r="BE449" s="9">
        <v>71.546019999999999</v>
      </c>
      <c r="BF449" s="9">
        <v>70.693309999999997</v>
      </c>
      <c r="BG449" s="9">
        <v>69.837029999999999</v>
      </c>
      <c r="BH449" s="9">
        <v>68.832719999999995</v>
      </c>
      <c r="BI449" s="9">
        <v>68.09066</v>
      </c>
      <c r="BJ449" s="9">
        <v>67.608279999999993</v>
      </c>
      <c r="BK449" s="9">
        <v>68.021850000000001</v>
      </c>
      <c r="BL449" s="9">
        <v>70.651499999999999</v>
      </c>
      <c r="BM449" s="9">
        <v>74.761960000000002</v>
      </c>
      <c r="BN449" s="9">
        <v>79.745140000000006</v>
      </c>
      <c r="BO449" s="9">
        <v>83.501239999999996</v>
      </c>
      <c r="BP449" s="9">
        <v>86.641589999999994</v>
      </c>
      <c r="BQ449" s="9">
        <v>89.215990000000005</v>
      </c>
      <c r="BR449" s="9">
        <v>91.096369999999993</v>
      </c>
      <c r="BS449" s="9">
        <v>91.872290000000007</v>
      </c>
      <c r="BT449" s="9">
        <v>92.207030000000003</v>
      </c>
      <c r="BU449" s="9">
        <v>91.608000000000004</v>
      </c>
      <c r="BV449" s="9">
        <v>90.361980000000003</v>
      </c>
      <c r="BW449" s="9">
        <v>88.321910000000003</v>
      </c>
      <c r="BX449" s="9">
        <v>84.877539999999996</v>
      </c>
      <c r="BY449" s="9">
        <v>80.856849999999994</v>
      </c>
      <c r="BZ449" s="9">
        <v>78.268590000000003</v>
      </c>
      <c r="CA449" s="9">
        <v>76.599500000000006</v>
      </c>
      <c r="CB449" s="9">
        <v>1267310.0020768</v>
      </c>
      <c r="CC449" s="9">
        <v>1151234.5671376002</v>
      </c>
      <c r="CD449" s="9">
        <v>1067131.2986752</v>
      </c>
      <c r="CE449" s="9">
        <v>926992.72499680007</v>
      </c>
      <c r="CF449" s="9">
        <v>698607.66338879999</v>
      </c>
      <c r="CG449" s="9">
        <v>489556.37769280002</v>
      </c>
      <c r="CH449" s="9">
        <v>330398.26607040002</v>
      </c>
      <c r="CI449" s="9">
        <v>335644.24914239999</v>
      </c>
      <c r="CJ449" s="9">
        <v>515064.19699680002</v>
      </c>
      <c r="CK449" s="9">
        <v>838381.52564320003</v>
      </c>
      <c r="CL449" s="9">
        <v>1310732.8047263999</v>
      </c>
      <c r="CM449" s="9">
        <v>1623673.2792720001</v>
      </c>
      <c r="CN449" s="9">
        <v>6891424.2503040005</v>
      </c>
      <c r="CO449" s="9">
        <v>6966209.6303359997</v>
      </c>
      <c r="CP449" s="9">
        <v>11256354.071599999</v>
      </c>
      <c r="CQ449" s="9">
        <v>8551286.1834399998</v>
      </c>
      <c r="CR449" s="9">
        <v>8285465.2851520004</v>
      </c>
      <c r="CS449" s="9">
        <v>4952118.4702880001</v>
      </c>
      <c r="CT449" s="9">
        <v>2724843.713856</v>
      </c>
      <c r="CU449" s="9">
        <v>2701049.5497920001</v>
      </c>
      <c r="CV449" s="9">
        <v>1737400.5587839999</v>
      </c>
      <c r="CW449" s="9">
        <v>1705099.17512</v>
      </c>
      <c r="CX449" s="9">
        <v>1709418.7260479999</v>
      </c>
      <c r="CY449" s="9">
        <v>1703570.317856</v>
      </c>
      <c r="CZ449" s="9">
        <v>104628152.80895999</v>
      </c>
    </row>
    <row r="450" spans="1:104" x14ac:dyDescent="0.25">
      <c r="A450" s="9" t="s">
        <v>22</v>
      </c>
      <c r="B450" s="9" t="s">
        <v>152</v>
      </c>
      <c r="C450" s="9" t="s">
        <v>150</v>
      </c>
      <c r="D450" s="9">
        <v>2017</v>
      </c>
      <c r="E450" s="9">
        <v>8</v>
      </c>
      <c r="F450" s="9">
        <v>305391.58760000003</v>
      </c>
      <c r="G450" s="9">
        <v>300181.55200000003</v>
      </c>
      <c r="H450" s="9">
        <v>296073.21480000002</v>
      </c>
      <c r="I450" s="9">
        <v>295554.64840000001</v>
      </c>
      <c r="J450" s="9">
        <v>303593.32079999999</v>
      </c>
      <c r="K450" s="9">
        <v>321587.728</v>
      </c>
      <c r="L450" s="9">
        <v>342378.234</v>
      </c>
      <c r="M450" s="9">
        <v>353616.85920000001</v>
      </c>
      <c r="N450" s="9">
        <v>368445.38279999996</v>
      </c>
      <c r="O450" s="9">
        <v>375660.52480000001</v>
      </c>
      <c r="P450" s="9">
        <v>386904.63679999998</v>
      </c>
      <c r="Q450" s="9">
        <v>388995.87320000003</v>
      </c>
      <c r="R450" s="9">
        <v>370927.84080000001</v>
      </c>
      <c r="S450" s="9">
        <v>302088.02360000001</v>
      </c>
      <c r="T450" s="9">
        <v>294440.82799999998</v>
      </c>
      <c r="U450" s="9">
        <v>281608.09600000002</v>
      </c>
      <c r="V450" s="9">
        <v>297524.1544</v>
      </c>
      <c r="W450" s="9">
        <v>291982.35879999999</v>
      </c>
      <c r="X450" s="9">
        <v>365473.3236</v>
      </c>
      <c r="Y450" s="9">
        <v>370873.48320000002</v>
      </c>
      <c r="Z450" s="9">
        <v>368333.7328</v>
      </c>
      <c r="AA450" s="9">
        <v>358117.4388</v>
      </c>
      <c r="AB450" s="9">
        <v>343701.5736</v>
      </c>
      <c r="AC450" s="9">
        <v>324212.97039999999</v>
      </c>
      <c r="AD450" s="9">
        <v>271110.69919999997</v>
      </c>
      <c r="AE450" s="9">
        <v>305348.076</v>
      </c>
      <c r="AF450" s="9">
        <v>299967.69439999998</v>
      </c>
      <c r="AG450" s="9">
        <v>295835.7512</v>
      </c>
      <c r="AH450" s="9">
        <v>295063.89879999997</v>
      </c>
      <c r="AI450" s="9">
        <v>303794.80119999999</v>
      </c>
      <c r="AJ450" s="9">
        <v>319890.64799999999</v>
      </c>
      <c r="AK450" s="9">
        <v>340983.82120000001</v>
      </c>
      <c r="AL450" s="9">
        <v>353047.12520000001</v>
      </c>
      <c r="AM450" s="9">
        <v>369554.86479999998</v>
      </c>
      <c r="AN450" s="9">
        <v>377525.14360000001</v>
      </c>
      <c r="AO450" s="9">
        <v>388117.73000000004</v>
      </c>
      <c r="AP450" s="9">
        <v>391704.05559999996</v>
      </c>
      <c r="AQ450" s="9">
        <v>390526.81799999997</v>
      </c>
      <c r="AR450" s="9">
        <v>392133.42959999997</v>
      </c>
      <c r="AS450" s="9">
        <v>391528.22279999999</v>
      </c>
      <c r="AT450" s="9">
        <v>388170.04600000003</v>
      </c>
      <c r="AU450" s="9">
        <v>384820.80120000005</v>
      </c>
      <c r="AV450" s="9">
        <v>379391.93159999995</v>
      </c>
      <c r="AW450" s="9">
        <v>372506.38040000002</v>
      </c>
      <c r="AX450" s="9">
        <v>373622.88040000002</v>
      </c>
      <c r="AY450" s="9">
        <v>370767.1924</v>
      </c>
      <c r="AZ450" s="9">
        <v>358014.21039999998</v>
      </c>
      <c r="BA450" s="9">
        <v>341494.47639999999</v>
      </c>
      <c r="BB450" s="9">
        <v>321562.4632</v>
      </c>
      <c r="BC450" s="9">
        <v>387272.76279999997</v>
      </c>
      <c r="BD450" s="9">
        <v>75.739530000000002</v>
      </c>
      <c r="BE450" s="9">
        <v>74.498400000000004</v>
      </c>
      <c r="BF450" s="9">
        <v>73.297439999999995</v>
      </c>
      <c r="BG450" s="9">
        <v>71.977710000000002</v>
      </c>
      <c r="BH450" s="9">
        <v>71.119</v>
      </c>
      <c r="BI450" s="9">
        <v>70.076740000000001</v>
      </c>
      <c r="BJ450" s="9">
        <v>69.360749999999996</v>
      </c>
      <c r="BK450" s="9">
        <v>69.19023</v>
      </c>
      <c r="BL450" s="9">
        <v>71.922579999999996</v>
      </c>
      <c r="BM450" s="9">
        <v>77.139570000000006</v>
      </c>
      <c r="BN450" s="9">
        <v>82.08869</v>
      </c>
      <c r="BO450" s="9">
        <v>86.473320000000001</v>
      </c>
      <c r="BP450" s="9">
        <v>89.589849999999998</v>
      </c>
      <c r="BQ450" s="9">
        <v>92.101050000000001</v>
      </c>
      <c r="BR450" s="9">
        <v>93.712540000000004</v>
      </c>
      <c r="BS450" s="9">
        <v>94.382360000000006</v>
      </c>
      <c r="BT450" s="9">
        <v>94.773989999999998</v>
      </c>
      <c r="BU450" s="9">
        <v>93.780450000000002</v>
      </c>
      <c r="BV450" s="9">
        <v>92.100840000000005</v>
      </c>
      <c r="BW450" s="9">
        <v>89.67098</v>
      </c>
      <c r="BX450" s="9">
        <v>85.736019999999996</v>
      </c>
      <c r="BY450" s="9">
        <v>82.324200000000005</v>
      </c>
      <c r="BZ450" s="9">
        <v>80.132230000000007</v>
      </c>
      <c r="CA450" s="9">
        <v>78.204549999999998</v>
      </c>
      <c r="CB450" s="9">
        <v>1316959.9266560001</v>
      </c>
      <c r="CC450" s="9">
        <v>1192753.5435903999</v>
      </c>
      <c r="CD450" s="9">
        <v>1104562.0880096001</v>
      </c>
      <c r="CE450" s="9">
        <v>948657.23485279991</v>
      </c>
      <c r="CF450" s="9">
        <v>711779.11877599999</v>
      </c>
      <c r="CG450" s="9">
        <v>499974.42464640003</v>
      </c>
      <c r="CH450" s="9">
        <v>336207.92367360002</v>
      </c>
      <c r="CI450" s="9">
        <v>341557.13310400001</v>
      </c>
      <c r="CJ450" s="9">
        <v>525595.72781760001</v>
      </c>
      <c r="CK450" s="9">
        <v>856718.53220799996</v>
      </c>
      <c r="CL450" s="9">
        <v>1338560.6120128001</v>
      </c>
      <c r="CM450" s="9">
        <v>1646838.1533120002</v>
      </c>
      <c r="CN450" s="9">
        <v>6709088.0764159998</v>
      </c>
      <c r="CO450" s="9">
        <v>6784801.5167680001</v>
      </c>
      <c r="CP450" s="9">
        <v>11175285.560384</v>
      </c>
      <c r="CQ450" s="9">
        <v>8581573.5133920014</v>
      </c>
      <c r="CR450" s="9">
        <v>8521189.3500800002</v>
      </c>
      <c r="CS450" s="9">
        <v>5070604.0941599999</v>
      </c>
      <c r="CT450" s="9">
        <v>2766700.862464</v>
      </c>
      <c r="CU450" s="9">
        <v>2736708.2323680003</v>
      </c>
      <c r="CV450" s="9">
        <v>1760740.4617439997</v>
      </c>
      <c r="CW450" s="9">
        <v>1743032.4195680001</v>
      </c>
      <c r="CX450" s="9">
        <v>1758757.3433759999</v>
      </c>
      <c r="CY450" s="9">
        <v>1751244.9393120001</v>
      </c>
      <c r="CZ450" s="9">
        <v>104405418.33216001</v>
      </c>
    </row>
    <row r="451" spans="1:104" x14ac:dyDescent="0.25">
      <c r="A451" s="9" t="s">
        <v>22</v>
      </c>
      <c r="B451" s="9" t="s">
        <v>152</v>
      </c>
      <c r="C451" s="9" t="s">
        <v>150</v>
      </c>
      <c r="D451" s="9">
        <v>2017</v>
      </c>
      <c r="E451" s="9">
        <v>9</v>
      </c>
      <c r="F451" s="9">
        <v>306434.97279999999</v>
      </c>
      <c r="G451" s="9">
        <v>301165.09279999998</v>
      </c>
      <c r="H451" s="9">
        <v>297030.46999999997</v>
      </c>
      <c r="I451" s="9">
        <v>296856.42359999998</v>
      </c>
      <c r="J451" s="9">
        <v>305746.44319999998</v>
      </c>
      <c r="K451" s="9">
        <v>324093.79200000002</v>
      </c>
      <c r="L451" s="9">
        <v>347616.21399999998</v>
      </c>
      <c r="M451" s="9">
        <v>357233.68120000005</v>
      </c>
      <c r="N451" s="9">
        <v>372911.76560000004</v>
      </c>
      <c r="O451" s="9">
        <v>381437.74239999999</v>
      </c>
      <c r="P451" s="9">
        <v>392087.49359999999</v>
      </c>
      <c r="Q451" s="9">
        <v>394563.57160000002</v>
      </c>
      <c r="R451" s="9">
        <v>376881.7844</v>
      </c>
      <c r="S451" s="9">
        <v>307868.94160000002</v>
      </c>
      <c r="T451" s="9">
        <v>299728.31680000003</v>
      </c>
      <c r="U451" s="9">
        <v>287390.03480000002</v>
      </c>
      <c r="V451" s="9">
        <v>302989.51759999996</v>
      </c>
      <c r="W451" s="9">
        <v>296839.45280000003</v>
      </c>
      <c r="X451" s="9">
        <v>371713.60159999999</v>
      </c>
      <c r="Y451" s="9">
        <v>377611.52880000003</v>
      </c>
      <c r="Z451" s="9">
        <v>370578.21680000005</v>
      </c>
      <c r="AA451" s="9">
        <v>360100.59800000006</v>
      </c>
      <c r="AB451" s="9">
        <v>344772.9032</v>
      </c>
      <c r="AC451" s="9">
        <v>324363.41080000001</v>
      </c>
      <c r="AD451" s="9">
        <v>276155.74800000002</v>
      </c>
      <c r="AE451" s="9">
        <v>306397.4584</v>
      </c>
      <c r="AF451" s="9">
        <v>300937.7096</v>
      </c>
      <c r="AG451" s="9">
        <v>296780.50160000002</v>
      </c>
      <c r="AH451" s="9">
        <v>296366.8224</v>
      </c>
      <c r="AI451" s="9">
        <v>305955.32440000004</v>
      </c>
      <c r="AJ451" s="9">
        <v>322356.9008</v>
      </c>
      <c r="AK451" s="9">
        <v>346169.23000000004</v>
      </c>
      <c r="AL451" s="9">
        <v>356617.50079999998</v>
      </c>
      <c r="AM451" s="9">
        <v>374072.41519999999</v>
      </c>
      <c r="AN451" s="9">
        <v>383409.92800000001</v>
      </c>
      <c r="AO451" s="9">
        <v>393395.266</v>
      </c>
      <c r="AP451" s="9">
        <v>397379.06559999997</v>
      </c>
      <c r="AQ451" s="9">
        <v>396455.49679999996</v>
      </c>
      <c r="AR451" s="9">
        <v>398525.29639999999</v>
      </c>
      <c r="AS451" s="9">
        <v>397465.96119999996</v>
      </c>
      <c r="AT451" s="9">
        <v>394863.81440000003</v>
      </c>
      <c r="AU451" s="9">
        <v>390925.82319999998</v>
      </c>
      <c r="AV451" s="9">
        <v>384891.74679999996</v>
      </c>
      <c r="AW451" s="9">
        <v>378900.41639999999</v>
      </c>
      <c r="AX451" s="9">
        <v>380449.4804</v>
      </c>
      <c r="AY451" s="9">
        <v>373087.3432</v>
      </c>
      <c r="AZ451" s="9">
        <v>360027.86600000004</v>
      </c>
      <c r="BA451" s="9">
        <v>342549.21799999999</v>
      </c>
      <c r="BB451" s="9">
        <v>321687.51120000001</v>
      </c>
      <c r="BC451" s="9">
        <v>393487.39319999999</v>
      </c>
      <c r="BD451" s="9">
        <v>70.555239999999998</v>
      </c>
      <c r="BE451" s="9">
        <v>69.288330000000002</v>
      </c>
      <c r="BF451" s="9">
        <v>68.070269999999994</v>
      </c>
      <c r="BG451" s="9">
        <v>67.171809999999994</v>
      </c>
      <c r="BH451" s="9">
        <v>66.470640000000003</v>
      </c>
      <c r="BI451" s="9">
        <v>65.554159999999996</v>
      </c>
      <c r="BJ451" s="9">
        <v>65.214179999999999</v>
      </c>
      <c r="BK451" s="9">
        <v>64.907619999999994</v>
      </c>
      <c r="BL451" s="9">
        <v>66.634770000000003</v>
      </c>
      <c r="BM451" s="9">
        <v>71.881990000000002</v>
      </c>
      <c r="BN451" s="9">
        <v>78.321879999999993</v>
      </c>
      <c r="BO451" s="9">
        <v>83.858890000000002</v>
      </c>
      <c r="BP451" s="9">
        <v>88.341290000000001</v>
      </c>
      <c r="BQ451" s="9">
        <v>91.011279999999999</v>
      </c>
      <c r="BR451" s="9">
        <v>92.162700000000001</v>
      </c>
      <c r="BS451" s="9">
        <v>92.756389999999996</v>
      </c>
      <c r="BT451" s="9">
        <v>92.681849999999997</v>
      </c>
      <c r="BU451" s="9">
        <v>91.774889999999999</v>
      </c>
      <c r="BV451" s="9">
        <v>89.686940000000007</v>
      </c>
      <c r="BW451" s="9">
        <v>86.328469999999996</v>
      </c>
      <c r="BX451" s="9">
        <v>82.767920000000004</v>
      </c>
      <c r="BY451" s="9">
        <v>80.050129999999996</v>
      </c>
      <c r="BZ451" s="9">
        <v>78.160659999999993</v>
      </c>
      <c r="CA451" s="9">
        <v>76.356020000000001</v>
      </c>
      <c r="CB451" s="9">
        <v>1391629.0549216</v>
      </c>
      <c r="CC451" s="9">
        <v>1273154.9910992</v>
      </c>
      <c r="CD451" s="9">
        <v>1180110.4313152002</v>
      </c>
      <c r="CE451" s="9">
        <v>1017855.2033056</v>
      </c>
      <c r="CF451" s="9">
        <v>766201.55284639995</v>
      </c>
      <c r="CG451" s="9">
        <v>539360.65335679997</v>
      </c>
      <c r="CH451" s="9">
        <v>360912.88939199998</v>
      </c>
      <c r="CI451" s="9">
        <v>366152.0341248</v>
      </c>
      <c r="CJ451" s="9">
        <v>568195.81313439994</v>
      </c>
      <c r="CK451" s="9">
        <v>927404.32788959995</v>
      </c>
      <c r="CL451" s="9">
        <v>1432335.2459152001</v>
      </c>
      <c r="CM451" s="9">
        <v>1761098.660464</v>
      </c>
      <c r="CN451" s="9">
        <v>7162732.1017120006</v>
      </c>
      <c r="CO451" s="9">
        <v>7241035.9700800003</v>
      </c>
      <c r="CP451" s="9">
        <v>11719610.848000001</v>
      </c>
      <c r="CQ451" s="9">
        <v>8989206.9131040014</v>
      </c>
      <c r="CR451" s="9">
        <v>8720409.7090879995</v>
      </c>
      <c r="CS451" s="9">
        <v>5263811.5992000001</v>
      </c>
      <c r="CT451" s="9">
        <v>2954393.7353920001</v>
      </c>
      <c r="CU451" s="9">
        <v>2912308.6421440002</v>
      </c>
      <c r="CV451" s="9">
        <v>1850825.8116480003</v>
      </c>
      <c r="CW451" s="9">
        <v>1835297.897136</v>
      </c>
      <c r="CX451" s="9">
        <v>1844033.0613760001</v>
      </c>
      <c r="CY451" s="9">
        <v>1842512.3449920001</v>
      </c>
      <c r="CZ451" s="9">
        <v>108662675.2464</v>
      </c>
    </row>
    <row r="452" spans="1:104" x14ac:dyDescent="0.25">
      <c r="A452" s="9" t="s">
        <v>22</v>
      </c>
      <c r="B452" s="9" t="s">
        <v>152</v>
      </c>
      <c r="C452" s="9" t="s">
        <v>150</v>
      </c>
      <c r="D452" s="9">
        <v>2017</v>
      </c>
      <c r="E452" s="9">
        <v>10</v>
      </c>
      <c r="F452" s="9">
        <v>285941.64720000001</v>
      </c>
      <c r="G452" s="9">
        <v>281664.3676</v>
      </c>
      <c r="H452" s="9">
        <v>278645.09639999998</v>
      </c>
      <c r="I452" s="9">
        <v>278995.74119999999</v>
      </c>
      <c r="J452" s="9">
        <v>287378.93359999999</v>
      </c>
      <c r="K452" s="9">
        <v>306458.06839999999</v>
      </c>
      <c r="L452" s="9">
        <v>332028.98080000002</v>
      </c>
      <c r="M452" s="9">
        <v>341964.04439999996</v>
      </c>
      <c r="N452" s="9">
        <v>354360.51199999999</v>
      </c>
      <c r="O452" s="9">
        <v>361799.20919999998</v>
      </c>
      <c r="P452" s="9">
        <v>371371.12320000003</v>
      </c>
      <c r="Q452" s="9">
        <v>375456.87520000001</v>
      </c>
      <c r="R452" s="9">
        <v>360612.52919999999</v>
      </c>
      <c r="S452" s="9">
        <v>292518.27879999997</v>
      </c>
      <c r="T452" s="9">
        <v>284357.23800000001</v>
      </c>
      <c r="U452" s="9">
        <v>272288.95759999997</v>
      </c>
      <c r="V452" s="9">
        <v>288380.72120000003</v>
      </c>
      <c r="W452" s="9">
        <v>282894.81439999997</v>
      </c>
      <c r="X452" s="9">
        <v>358487.35119999998</v>
      </c>
      <c r="Y452" s="9">
        <v>357060.27280000004</v>
      </c>
      <c r="Z452" s="9">
        <v>348451.86639999994</v>
      </c>
      <c r="AA452" s="9">
        <v>338017.50400000002</v>
      </c>
      <c r="AB452" s="9">
        <v>323870.49200000003</v>
      </c>
      <c r="AC452" s="9">
        <v>303864.98119999998</v>
      </c>
      <c r="AD452" s="9">
        <v>261281.416</v>
      </c>
      <c r="AE452" s="9">
        <v>285839.6948</v>
      </c>
      <c r="AF452" s="9">
        <v>281374.07760000002</v>
      </c>
      <c r="AG452" s="9">
        <v>278368.20439999999</v>
      </c>
      <c r="AH452" s="9">
        <v>278497.33559999999</v>
      </c>
      <c r="AI452" s="9">
        <v>287583.09360000002</v>
      </c>
      <c r="AJ452" s="9">
        <v>304713.1384</v>
      </c>
      <c r="AK452" s="9">
        <v>330576.2548</v>
      </c>
      <c r="AL452" s="9">
        <v>341354.62679999997</v>
      </c>
      <c r="AM452" s="9">
        <v>355521.92720000003</v>
      </c>
      <c r="AN452" s="9">
        <v>363772.79839999997</v>
      </c>
      <c r="AO452" s="9">
        <v>372689.48639999999</v>
      </c>
      <c r="AP452" s="9">
        <v>378296.61320000002</v>
      </c>
      <c r="AQ452" s="9">
        <v>380204.87119999999</v>
      </c>
      <c r="AR452" s="9">
        <v>383156.38679999998</v>
      </c>
      <c r="AS452" s="9">
        <v>382131.50359999994</v>
      </c>
      <c r="AT452" s="9">
        <v>379782.89799999999</v>
      </c>
      <c r="AU452" s="9">
        <v>376331.06279999996</v>
      </c>
      <c r="AV452" s="9">
        <v>370992.91680000001</v>
      </c>
      <c r="AW452" s="9">
        <v>365709.25599999999</v>
      </c>
      <c r="AX452" s="9">
        <v>359935.48359999998</v>
      </c>
      <c r="AY452" s="9">
        <v>350981.15360000002</v>
      </c>
      <c r="AZ452" s="9">
        <v>337950.51399999997</v>
      </c>
      <c r="BA452" s="9">
        <v>321629.07039999997</v>
      </c>
      <c r="BB452" s="9">
        <v>301187.03999999998</v>
      </c>
      <c r="BC452" s="9">
        <v>378567.25279999996</v>
      </c>
      <c r="BD452" s="9">
        <v>68.841769999999997</v>
      </c>
      <c r="BE452" s="9">
        <v>67.693389999999994</v>
      </c>
      <c r="BF452" s="9">
        <v>66.669690000000003</v>
      </c>
      <c r="BG452" s="9">
        <v>65.873949999999994</v>
      </c>
      <c r="BH452" s="9">
        <v>64.978859999999997</v>
      </c>
      <c r="BI452" s="9">
        <v>64.125299999999996</v>
      </c>
      <c r="BJ452" s="9">
        <v>63.952640000000002</v>
      </c>
      <c r="BK452" s="9">
        <v>64.330380000000005</v>
      </c>
      <c r="BL452" s="9">
        <v>64.926370000000006</v>
      </c>
      <c r="BM452" s="9">
        <v>69.187520000000006</v>
      </c>
      <c r="BN452" s="9">
        <v>74.948350000000005</v>
      </c>
      <c r="BO452" s="9">
        <v>80.426169999999999</v>
      </c>
      <c r="BP452" s="9">
        <v>84.325760000000002</v>
      </c>
      <c r="BQ452" s="9">
        <v>86.91713</v>
      </c>
      <c r="BR452" s="9">
        <v>88.608009999999993</v>
      </c>
      <c r="BS452" s="9">
        <v>89.309309999999996</v>
      </c>
      <c r="BT452" s="9">
        <v>89.07835</v>
      </c>
      <c r="BU452" s="9">
        <v>88.015990000000002</v>
      </c>
      <c r="BV452" s="9">
        <v>85.828890000000001</v>
      </c>
      <c r="BW452" s="9">
        <v>82.147450000000006</v>
      </c>
      <c r="BX452" s="9">
        <v>78.397819999999996</v>
      </c>
      <c r="BY452" s="9">
        <v>75.369029999999995</v>
      </c>
      <c r="BZ452" s="9">
        <v>73.024060000000006</v>
      </c>
      <c r="CA452" s="9">
        <v>70.937839999999994</v>
      </c>
      <c r="CB452" s="9">
        <v>1386181.3408432</v>
      </c>
      <c r="CC452" s="9">
        <v>1261823.2117744</v>
      </c>
      <c r="CD452" s="9">
        <v>1168639.6057599999</v>
      </c>
      <c r="CE452" s="9">
        <v>1007293.062776</v>
      </c>
      <c r="CF452" s="9">
        <v>757661.93254399998</v>
      </c>
      <c r="CG452" s="9">
        <v>531848.73774559994</v>
      </c>
      <c r="CH452" s="9">
        <v>357142.52222879999</v>
      </c>
      <c r="CI452" s="9">
        <v>359237.65910560003</v>
      </c>
      <c r="CJ452" s="9">
        <v>557154.33759040001</v>
      </c>
      <c r="CK452" s="9">
        <v>917360.76141599996</v>
      </c>
      <c r="CL452" s="9">
        <v>1425050.9493088</v>
      </c>
      <c r="CM452" s="9">
        <v>1749483.25288</v>
      </c>
      <c r="CN452" s="9">
        <v>7140439.1159199998</v>
      </c>
      <c r="CO452" s="9">
        <v>7219988.5389279993</v>
      </c>
      <c r="CP452" s="9">
        <v>11740405.911872001</v>
      </c>
      <c r="CQ452" s="9">
        <v>9035256.6149119996</v>
      </c>
      <c r="CR452" s="9">
        <v>8760293.5083840005</v>
      </c>
      <c r="CS452" s="9">
        <v>5307046.1847040001</v>
      </c>
      <c r="CT452" s="9">
        <v>2948927.9485599999</v>
      </c>
      <c r="CU452" s="9">
        <v>2886231.7753280001</v>
      </c>
      <c r="CV452" s="9">
        <v>1836862.574272</v>
      </c>
      <c r="CW452" s="9">
        <v>1821365.5951040001</v>
      </c>
      <c r="CX452" s="9">
        <v>1837254.9646880003</v>
      </c>
      <c r="CY452" s="9">
        <v>1841051.8711199998</v>
      </c>
      <c r="CZ452" s="9">
        <v>108912925.89760001</v>
      </c>
    </row>
    <row r="453" spans="1:104" x14ac:dyDescent="0.25">
      <c r="A453" s="9" t="s">
        <v>22</v>
      </c>
      <c r="B453" s="9" t="s">
        <v>152</v>
      </c>
      <c r="C453" s="9" t="s">
        <v>150</v>
      </c>
      <c r="D453" s="9">
        <v>2017</v>
      </c>
      <c r="E453" s="9">
        <v>11</v>
      </c>
      <c r="F453" s="9">
        <v>245900.38440000001</v>
      </c>
      <c r="G453" s="9">
        <v>241385.386</v>
      </c>
      <c r="H453" s="9">
        <v>239599.62400000001</v>
      </c>
      <c r="I453" s="9">
        <v>238697.74720000001</v>
      </c>
      <c r="J453" s="9">
        <v>247853.30240000002</v>
      </c>
      <c r="K453" s="9">
        <v>261085.55000000002</v>
      </c>
      <c r="L453" s="9">
        <v>281595.2084</v>
      </c>
      <c r="M453" s="9">
        <v>289709.8028</v>
      </c>
      <c r="N453" s="9">
        <v>305053.44760000001</v>
      </c>
      <c r="O453" s="9">
        <v>317917.95199999999</v>
      </c>
      <c r="P453" s="9">
        <v>327170.48320000002</v>
      </c>
      <c r="Q453" s="9">
        <v>337221.27999999997</v>
      </c>
      <c r="R453" s="9">
        <v>338806.07199999999</v>
      </c>
      <c r="S453" s="9">
        <v>334357.93599999999</v>
      </c>
      <c r="T453" s="9">
        <v>338576.26439999999</v>
      </c>
      <c r="U453" s="9">
        <v>322233.25640000001</v>
      </c>
      <c r="V453" s="9">
        <v>253558.2984</v>
      </c>
      <c r="W453" s="9">
        <v>230239.78120000003</v>
      </c>
      <c r="X453" s="9">
        <v>239622.71960000001</v>
      </c>
      <c r="Y453" s="9">
        <v>246188.12239999999</v>
      </c>
      <c r="Z453" s="9">
        <v>241040.86600000001</v>
      </c>
      <c r="AA453" s="9">
        <v>280833.56400000001</v>
      </c>
      <c r="AB453" s="9">
        <v>280884.85920000001</v>
      </c>
      <c r="AC453" s="9">
        <v>262707.984</v>
      </c>
      <c r="AD453" s="9">
        <v>238382.06479999999</v>
      </c>
      <c r="AE453" s="9">
        <v>247881.8848</v>
      </c>
      <c r="AF453" s="9">
        <v>243931.644</v>
      </c>
      <c r="AG453" s="9">
        <v>242168.08439999999</v>
      </c>
      <c r="AH453" s="9">
        <v>242376.83800000002</v>
      </c>
      <c r="AI453" s="9">
        <v>249043.93799999999</v>
      </c>
      <c r="AJ453" s="9">
        <v>261655.66680000001</v>
      </c>
      <c r="AK453" s="9">
        <v>281871.84520000004</v>
      </c>
      <c r="AL453" s="9">
        <v>290973.42559999996</v>
      </c>
      <c r="AM453" s="9">
        <v>306004.70559999999</v>
      </c>
      <c r="AN453" s="9">
        <v>314003.31160000002</v>
      </c>
      <c r="AO453" s="9">
        <v>322617.58760000003</v>
      </c>
      <c r="AP453" s="9">
        <v>327536.05720000004</v>
      </c>
      <c r="AQ453" s="9">
        <v>329949.22839999996</v>
      </c>
      <c r="AR453" s="9">
        <v>331912.2268</v>
      </c>
      <c r="AS453" s="9">
        <v>330633.67479999998</v>
      </c>
      <c r="AT453" s="9">
        <v>331920.77599999995</v>
      </c>
      <c r="AU453" s="9">
        <v>329418.41239999997</v>
      </c>
      <c r="AV453" s="9">
        <v>325631.7548</v>
      </c>
      <c r="AW453" s="9">
        <v>322661.60959999997</v>
      </c>
      <c r="AX453" s="9">
        <v>321556.97639999999</v>
      </c>
      <c r="AY453" s="9">
        <v>312440.5944</v>
      </c>
      <c r="AZ453" s="9">
        <v>307036.60680000001</v>
      </c>
      <c r="BA453" s="9">
        <v>282338.0956</v>
      </c>
      <c r="BB453" s="9">
        <v>264545.16879999998</v>
      </c>
      <c r="BC453" s="9">
        <v>322269.11200000002</v>
      </c>
      <c r="BD453" s="9">
        <v>58.036169999999998</v>
      </c>
      <c r="BE453" s="9">
        <v>57.199019999999997</v>
      </c>
      <c r="BF453" s="9">
        <v>56.373519999999999</v>
      </c>
      <c r="BG453" s="9">
        <v>55.657670000000003</v>
      </c>
      <c r="BH453" s="9">
        <v>54.812019999999997</v>
      </c>
      <c r="BI453" s="9">
        <v>54.51202</v>
      </c>
      <c r="BJ453" s="9">
        <v>53.929290000000002</v>
      </c>
      <c r="BK453" s="9">
        <v>53.830800000000004</v>
      </c>
      <c r="BL453" s="9">
        <v>57.336489999999998</v>
      </c>
      <c r="BM453" s="9">
        <v>62.395359999999997</v>
      </c>
      <c r="BN453" s="9">
        <v>68.293949999999995</v>
      </c>
      <c r="BO453" s="9">
        <v>73.430430000000001</v>
      </c>
      <c r="BP453" s="9">
        <v>77.176850000000002</v>
      </c>
      <c r="BQ453" s="9">
        <v>79.084239999999994</v>
      </c>
      <c r="BR453" s="9">
        <v>79.973920000000007</v>
      </c>
      <c r="BS453" s="9">
        <v>79.931020000000004</v>
      </c>
      <c r="BT453" s="9">
        <v>78.217510000000004</v>
      </c>
      <c r="BU453" s="9">
        <v>74.583939999999998</v>
      </c>
      <c r="BV453" s="9">
        <v>70.287409999999994</v>
      </c>
      <c r="BW453" s="9">
        <v>67.364900000000006</v>
      </c>
      <c r="BX453" s="9">
        <v>65.170649999999995</v>
      </c>
      <c r="BY453" s="9">
        <v>63.058399999999999</v>
      </c>
      <c r="BZ453" s="9">
        <v>61.597859999999997</v>
      </c>
      <c r="CA453" s="9">
        <v>60.311540000000001</v>
      </c>
      <c r="CB453" s="9">
        <v>5608229.4375360003</v>
      </c>
      <c r="CC453" s="9">
        <v>5145386.2178400001</v>
      </c>
      <c r="CD453" s="9">
        <v>4670338.1908479994</v>
      </c>
      <c r="CE453" s="9">
        <v>3812217.7991039995</v>
      </c>
      <c r="CF453" s="9">
        <v>2810334.351088</v>
      </c>
      <c r="CG453" s="9">
        <v>1994147.6322240001</v>
      </c>
      <c r="CH453" s="9">
        <v>1297488.0814191999</v>
      </c>
      <c r="CI453" s="9">
        <v>1281172.4553584</v>
      </c>
      <c r="CJ453" s="9">
        <v>2063138.333872</v>
      </c>
      <c r="CK453" s="9">
        <v>3598465.969296</v>
      </c>
      <c r="CL453" s="9">
        <v>5837248.6736960001</v>
      </c>
      <c r="CM453" s="9">
        <v>6679476.4395039994</v>
      </c>
      <c r="CN453" s="9">
        <v>7578765.2614080003</v>
      </c>
      <c r="CO453" s="9">
        <v>11315943.685024001</v>
      </c>
      <c r="CP453" s="9">
        <v>14129954.457520001</v>
      </c>
      <c r="CQ453" s="9">
        <v>8091573.9461920001</v>
      </c>
      <c r="CR453" s="9">
        <v>8441385.9316160008</v>
      </c>
      <c r="CS453" s="9">
        <v>14251504.308624001</v>
      </c>
      <c r="CT453" s="9">
        <v>14337467.116896002</v>
      </c>
      <c r="CU453" s="9">
        <v>12010792.215664001</v>
      </c>
      <c r="CV453" s="9">
        <v>10410741.327888001</v>
      </c>
      <c r="CW453" s="9">
        <v>10421554.044704</v>
      </c>
      <c r="CX453" s="9">
        <v>7649540.4439520007</v>
      </c>
      <c r="CY453" s="9">
        <v>7733523.3902079994</v>
      </c>
      <c r="CZ453" s="9">
        <v>35198608.883680001</v>
      </c>
    </row>
    <row r="454" spans="1:104" x14ac:dyDescent="0.25">
      <c r="A454" s="9" t="s">
        <v>22</v>
      </c>
      <c r="B454" s="9" t="s">
        <v>152</v>
      </c>
      <c r="C454" s="9" t="s">
        <v>150</v>
      </c>
      <c r="D454" s="9">
        <v>2017</v>
      </c>
      <c r="E454" s="9">
        <v>12</v>
      </c>
      <c r="F454" s="9">
        <v>217870.87520000001</v>
      </c>
      <c r="G454" s="9">
        <v>213880.0576</v>
      </c>
      <c r="H454" s="9">
        <v>212150.8224</v>
      </c>
      <c r="I454" s="9">
        <v>210870.73919999998</v>
      </c>
      <c r="J454" s="9">
        <v>219167.41880000001</v>
      </c>
      <c r="K454" s="9">
        <v>230711.5184</v>
      </c>
      <c r="L454" s="9">
        <v>250439.37160000001</v>
      </c>
      <c r="M454" s="9">
        <v>256088.734</v>
      </c>
      <c r="N454" s="9">
        <v>267702.50320000004</v>
      </c>
      <c r="O454" s="9">
        <v>276446.42080000002</v>
      </c>
      <c r="P454" s="9">
        <v>281325.462</v>
      </c>
      <c r="Q454" s="9">
        <v>287423.59360000002</v>
      </c>
      <c r="R454" s="9">
        <v>287181.28120000003</v>
      </c>
      <c r="S454" s="9">
        <v>281752.28399999999</v>
      </c>
      <c r="T454" s="9">
        <v>286031.7328</v>
      </c>
      <c r="U454" s="9">
        <v>269906.92080000002</v>
      </c>
      <c r="V454" s="9">
        <v>201521.61480000001</v>
      </c>
      <c r="W454" s="9">
        <v>180352.0092</v>
      </c>
      <c r="X454" s="9">
        <v>192519.43479999999</v>
      </c>
      <c r="Y454" s="9">
        <v>202810.75760000001</v>
      </c>
      <c r="Z454" s="9">
        <v>200296.65479999999</v>
      </c>
      <c r="AA454" s="9">
        <v>240558.28279999999</v>
      </c>
      <c r="AB454" s="9">
        <v>246800.60239999997</v>
      </c>
      <c r="AC454" s="9">
        <v>231814.23759999999</v>
      </c>
      <c r="AD454" s="9">
        <v>191449.764</v>
      </c>
      <c r="AE454" s="9">
        <v>219852.3756</v>
      </c>
      <c r="AF454" s="9">
        <v>216426.3156</v>
      </c>
      <c r="AG454" s="9">
        <v>214719.28279999999</v>
      </c>
      <c r="AH454" s="9">
        <v>214549.83000000002</v>
      </c>
      <c r="AI454" s="9">
        <v>220358.05439999999</v>
      </c>
      <c r="AJ454" s="9">
        <v>231281.63519999999</v>
      </c>
      <c r="AK454" s="9">
        <v>250716.00839999999</v>
      </c>
      <c r="AL454" s="9">
        <v>257352.35680000001</v>
      </c>
      <c r="AM454" s="9">
        <v>268653.88880000002</v>
      </c>
      <c r="AN454" s="9">
        <v>272531.908</v>
      </c>
      <c r="AO454" s="9">
        <v>276772.4388</v>
      </c>
      <c r="AP454" s="9">
        <v>277738.49839999998</v>
      </c>
      <c r="AQ454" s="9">
        <v>278324.4376</v>
      </c>
      <c r="AR454" s="9">
        <v>279306.5748</v>
      </c>
      <c r="AS454" s="9">
        <v>278089.14319999999</v>
      </c>
      <c r="AT454" s="9">
        <v>279594.56799999997</v>
      </c>
      <c r="AU454" s="9">
        <v>277381.60120000003</v>
      </c>
      <c r="AV454" s="9">
        <v>275743.9828</v>
      </c>
      <c r="AW454" s="9">
        <v>275558.45240000001</v>
      </c>
      <c r="AX454" s="9">
        <v>278179.73920000001</v>
      </c>
      <c r="AY454" s="9">
        <v>271696.25559999997</v>
      </c>
      <c r="AZ454" s="9">
        <v>266761.45319999999</v>
      </c>
      <c r="BA454" s="9">
        <v>248253.71119999999</v>
      </c>
      <c r="BB454" s="9">
        <v>233651.42240000001</v>
      </c>
      <c r="BC454" s="9">
        <v>275336.8112</v>
      </c>
      <c r="BD454" s="9">
        <v>45.76746</v>
      </c>
      <c r="BE454" s="9">
        <v>45.184370000000001</v>
      </c>
      <c r="BF454" s="9">
        <v>44.25806</v>
      </c>
      <c r="BG454" s="9">
        <v>43.31785</v>
      </c>
      <c r="BH454" s="9">
        <v>42.66545</v>
      </c>
      <c r="BI454" s="9">
        <v>42.132080000000002</v>
      </c>
      <c r="BJ454" s="9">
        <v>41.912030000000001</v>
      </c>
      <c r="BK454" s="9">
        <v>41.672910000000002</v>
      </c>
      <c r="BL454" s="9">
        <v>42.097799999999999</v>
      </c>
      <c r="BM454" s="9">
        <v>44.6875</v>
      </c>
      <c r="BN454" s="9">
        <v>47.048879999999997</v>
      </c>
      <c r="BO454" s="9">
        <v>48.901850000000003</v>
      </c>
      <c r="BP454" s="9">
        <v>50.385309999999997</v>
      </c>
      <c r="BQ454" s="9">
        <v>51.449579999999997</v>
      </c>
      <c r="BR454" s="9">
        <v>52.164999999999999</v>
      </c>
      <c r="BS454" s="9">
        <v>52.330770000000001</v>
      </c>
      <c r="BT454" s="9">
        <v>51.8718</v>
      </c>
      <c r="BU454" s="9">
        <v>50.757159999999999</v>
      </c>
      <c r="BV454" s="9">
        <v>49.204650000000001</v>
      </c>
      <c r="BW454" s="9">
        <v>47.998469999999998</v>
      </c>
      <c r="BX454" s="9">
        <v>47.005719999999997</v>
      </c>
      <c r="BY454" s="9">
        <v>46.045969999999997</v>
      </c>
      <c r="BZ454" s="9">
        <v>45.163969999999999</v>
      </c>
      <c r="CA454" s="9">
        <v>44.274929999999998</v>
      </c>
      <c r="CB454" s="9">
        <v>5597548.6029759999</v>
      </c>
      <c r="CC454" s="9">
        <v>5137481.4233600004</v>
      </c>
      <c r="CD454" s="9">
        <v>4664284.6324800001</v>
      </c>
      <c r="CE454" s="9">
        <v>3807598.6637919997</v>
      </c>
      <c r="CF454" s="9">
        <v>2806584.66176</v>
      </c>
      <c r="CG454" s="9">
        <v>1992169.3983840002</v>
      </c>
      <c r="CH454" s="9">
        <v>1296926.5235168</v>
      </c>
      <c r="CI454" s="9">
        <v>1279783.6212303999</v>
      </c>
      <c r="CJ454" s="9">
        <v>2061355.4811519999</v>
      </c>
      <c r="CK454" s="9">
        <v>3594162.7001280002</v>
      </c>
      <c r="CL454" s="9">
        <v>5845453.0525599997</v>
      </c>
      <c r="CM454" s="9">
        <v>6706354.3689120002</v>
      </c>
      <c r="CN454" s="9">
        <v>7618386.9243679997</v>
      </c>
      <c r="CO454" s="9">
        <v>11358370.695232</v>
      </c>
      <c r="CP454" s="9">
        <v>14172117.703216</v>
      </c>
      <c r="CQ454" s="9">
        <v>8113855.5347520001</v>
      </c>
      <c r="CR454" s="9">
        <v>8527661.3496800009</v>
      </c>
      <c r="CS454" s="9">
        <v>14350306.912831999</v>
      </c>
      <c r="CT454" s="9">
        <v>14521218.175728001</v>
      </c>
      <c r="CU454" s="9">
        <v>12121441.428447999</v>
      </c>
      <c r="CV454" s="9">
        <v>10463385.142496001</v>
      </c>
      <c r="CW454" s="9">
        <v>10458806.711584</v>
      </c>
      <c r="CX454" s="9">
        <v>7639435.9836960007</v>
      </c>
      <c r="CY454" s="9">
        <v>7728941.7029440003</v>
      </c>
      <c r="CZ454" s="9">
        <v>35308706.1448</v>
      </c>
    </row>
    <row r="455" spans="1:104" x14ac:dyDescent="0.25">
      <c r="A455" s="9" t="s">
        <v>22</v>
      </c>
      <c r="B455" s="9" t="s">
        <v>152</v>
      </c>
      <c r="C455" s="9" t="s">
        <v>150</v>
      </c>
      <c r="D455" s="9">
        <v>2018</v>
      </c>
      <c r="E455" s="9">
        <v>1</v>
      </c>
      <c r="F455" s="9">
        <v>0</v>
      </c>
      <c r="G455" s="9">
        <v>0</v>
      </c>
      <c r="H455" s="9">
        <v>0</v>
      </c>
      <c r="I455" s="9">
        <v>0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0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0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  <c r="BD455" s="9">
        <v>49.326099999999997</v>
      </c>
      <c r="BE455" s="9">
        <v>48.88729</v>
      </c>
      <c r="BF455" s="9">
        <v>48.502980000000001</v>
      </c>
      <c r="BG455" s="9">
        <v>47.943860000000001</v>
      </c>
      <c r="BH455" s="9">
        <v>47.719499999999996</v>
      </c>
      <c r="BI455" s="9">
        <v>47.362909999999999</v>
      </c>
      <c r="BJ455" s="9">
        <v>47.483220000000003</v>
      </c>
      <c r="BK455" s="9">
        <v>47.369759999999999</v>
      </c>
      <c r="BL455" s="9">
        <v>47.752160000000003</v>
      </c>
      <c r="BM455" s="9">
        <v>49.036090000000002</v>
      </c>
      <c r="BN455" s="9">
        <v>51.01379</v>
      </c>
      <c r="BO455" s="9">
        <v>52.670250000000003</v>
      </c>
      <c r="BP455" s="9">
        <v>53.924329999999998</v>
      </c>
      <c r="BQ455" s="9">
        <v>55.020789999999998</v>
      </c>
      <c r="BR455" s="9">
        <v>55.696359999999999</v>
      </c>
      <c r="BS455" s="9">
        <v>55.79</v>
      </c>
      <c r="BT455" s="9">
        <v>55.640880000000003</v>
      </c>
      <c r="BU455" s="9">
        <v>54.952100000000002</v>
      </c>
      <c r="BV455" s="9">
        <v>53.492449999999998</v>
      </c>
      <c r="BW455" s="9">
        <v>52.18188</v>
      </c>
      <c r="BX455" s="9">
        <v>51.349989999999998</v>
      </c>
      <c r="BY455" s="9">
        <v>50.982799999999997</v>
      </c>
      <c r="BZ455" s="9">
        <v>50.427100000000003</v>
      </c>
      <c r="CA455" s="9">
        <v>49.713279999999997</v>
      </c>
      <c r="CB455" s="9">
        <v>0</v>
      </c>
      <c r="CC455" s="9">
        <v>0</v>
      </c>
      <c r="CD455" s="9">
        <v>0</v>
      </c>
      <c r="CE455" s="9">
        <v>0</v>
      </c>
      <c r="CF455" s="9">
        <v>0</v>
      </c>
      <c r="CG455" s="9">
        <v>0</v>
      </c>
      <c r="CH455" s="9">
        <v>0</v>
      </c>
      <c r="CI455" s="9">
        <v>0</v>
      </c>
      <c r="CJ455" s="9">
        <v>0</v>
      </c>
      <c r="CK455" s="9">
        <v>0</v>
      </c>
      <c r="CL455" s="9">
        <v>0</v>
      </c>
      <c r="CM455" s="9">
        <v>0</v>
      </c>
      <c r="CN455" s="9">
        <v>0</v>
      </c>
      <c r="CO455" s="9">
        <v>0</v>
      </c>
      <c r="CP455" s="9">
        <v>0</v>
      </c>
      <c r="CQ455" s="9">
        <v>0</v>
      </c>
      <c r="CR455" s="9">
        <v>0</v>
      </c>
      <c r="CS455" s="9">
        <v>0</v>
      </c>
      <c r="CT455" s="9">
        <v>0</v>
      </c>
      <c r="CU455" s="9">
        <v>0</v>
      </c>
      <c r="CV455" s="9">
        <v>0</v>
      </c>
      <c r="CW455" s="9">
        <v>0</v>
      </c>
      <c r="CX455" s="9">
        <v>0</v>
      </c>
      <c r="CY455" s="9">
        <v>0</v>
      </c>
      <c r="CZ455" s="9">
        <v>0</v>
      </c>
    </row>
    <row r="456" spans="1:104" x14ac:dyDescent="0.25">
      <c r="A456" s="9" t="s">
        <v>22</v>
      </c>
      <c r="B456" s="9" t="s">
        <v>152</v>
      </c>
      <c r="C456" s="9" t="s">
        <v>150</v>
      </c>
      <c r="D456" s="9">
        <v>2018</v>
      </c>
      <c r="E456" s="9">
        <v>2</v>
      </c>
      <c r="F456" s="9">
        <v>0</v>
      </c>
      <c r="G456" s="9">
        <v>0</v>
      </c>
      <c r="H456" s="9">
        <v>0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0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0</v>
      </c>
      <c r="BA456" s="9">
        <v>0</v>
      </c>
      <c r="BB456" s="9">
        <v>0</v>
      </c>
      <c r="BC456" s="9">
        <v>0</v>
      </c>
      <c r="BD456" s="9">
        <v>50.582259999999998</v>
      </c>
      <c r="BE456" s="9">
        <v>50.115490000000001</v>
      </c>
      <c r="BF456" s="9">
        <v>49.872419999999998</v>
      </c>
      <c r="BG456" s="9">
        <v>49.527679999999997</v>
      </c>
      <c r="BH456" s="9">
        <v>49.070160000000001</v>
      </c>
      <c r="BI456" s="9">
        <v>48.842509999999997</v>
      </c>
      <c r="BJ456" s="9">
        <v>48.368380000000002</v>
      </c>
      <c r="BK456" s="9">
        <v>48.7044</v>
      </c>
      <c r="BL456" s="9">
        <v>49.822519999999997</v>
      </c>
      <c r="BM456" s="9">
        <v>53.01014</v>
      </c>
      <c r="BN456" s="9">
        <v>56.575519999999997</v>
      </c>
      <c r="BO456" s="9">
        <v>59.466149999999999</v>
      </c>
      <c r="BP456" s="9">
        <v>61.086959999999998</v>
      </c>
      <c r="BQ456" s="9">
        <v>61.819650000000003</v>
      </c>
      <c r="BR456" s="9">
        <v>62.425550000000001</v>
      </c>
      <c r="BS456" s="9">
        <v>62.484250000000003</v>
      </c>
      <c r="BT456" s="9">
        <v>62.335030000000003</v>
      </c>
      <c r="BU456" s="9">
        <v>61.377360000000003</v>
      </c>
      <c r="BV456" s="9">
        <v>59.459449999999997</v>
      </c>
      <c r="BW456" s="9">
        <v>57.529200000000003</v>
      </c>
      <c r="BX456" s="9">
        <v>56.207940000000001</v>
      </c>
      <c r="BY456" s="9">
        <v>55.046120000000002</v>
      </c>
      <c r="BZ456" s="9">
        <v>53.94941</v>
      </c>
      <c r="CA456" s="9">
        <v>52.651090000000003</v>
      </c>
      <c r="CB456" s="9">
        <v>0</v>
      </c>
      <c r="CC456" s="9">
        <v>0</v>
      </c>
      <c r="CD456" s="9">
        <v>0</v>
      </c>
      <c r="CE456" s="9">
        <v>0</v>
      </c>
      <c r="CF456" s="9">
        <v>0</v>
      </c>
      <c r="CG456" s="9">
        <v>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v>0</v>
      </c>
      <c r="CN456" s="9">
        <v>0</v>
      </c>
      <c r="CO456" s="9">
        <v>0</v>
      </c>
      <c r="CP456" s="9">
        <v>0</v>
      </c>
      <c r="CQ456" s="9">
        <v>0</v>
      </c>
      <c r="CR456" s="9">
        <v>0</v>
      </c>
      <c r="CS456" s="9">
        <v>0</v>
      </c>
      <c r="CT456" s="9">
        <v>0</v>
      </c>
      <c r="CU456" s="9">
        <v>0</v>
      </c>
      <c r="CV456" s="9">
        <v>0</v>
      </c>
      <c r="CW456" s="9">
        <v>0</v>
      </c>
      <c r="CX456" s="9">
        <v>0</v>
      </c>
      <c r="CY456" s="9">
        <v>0</v>
      </c>
      <c r="CZ456" s="9">
        <v>0</v>
      </c>
    </row>
    <row r="457" spans="1:104" x14ac:dyDescent="0.25">
      <c r="A457" s="9" t="s">
        <v>22</v>
      </c>
      <c r="B457" s="9" t="s">
        <v>152</v>
      </c>
      <c r="C457" s="9" t="s">
        <v>150</v>
      </c>
      <c r="D457" s="9">
        <v>2018</v>
      </c>
      <c r="E457" s="9">
        <v>3</v>
      </c>
      <c r="F457" s="9">
        <v>0</v>
      </c>
      <c r="G457" s="9">
        <v>0</v>
      </c>
      <c r="H457" s="9">
        <v>0</v>
      </c>
      <c r="I457" s="9">
        <v>0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0</v>
      </c>
      <c r="U457" s="9">
        <v>0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9">
        <v>0</v>
      </c>
      <c r="AR457" s="9">
        <v>0</v>
      </c>
      <c r="AS457" s="9">
        <v>0</v>
      </c>
      <c r="AT457" s="9">
        <v>0</v>
      </c>
      <c r="AU457" s="9">
        <v>0</v>
      </c>
      <c r="AV457" s="9">
        <v>0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  <c r="BD457" s="9">
        <v>52.228450000000002</v>
      </c>
      <c r="BE457" s="9">
        <v>51.250830000000001</v>
      </c>
      <c r="BF457" s="9">
        <v>50.515050000000002</v>
      </c>
      <c r="BG457" s="9">
        <v>50.142940000000003</v>
      </c>
      <c r="BH457" s="9">
        <v>49.52196</v>
      </c>
      <c r="BI457" s="9">
        <v>49.13165</v>
      </c>
      <c r="BJ457" s="9">
        <v>48.705509999999997</v>
      </c>
      <c r="BK457" s="9">
        <v>48.843670000000003</v>
      </c>
      <c r="BL457" s="9">
        <v>50.997070000000001</v>
      </c>
      <c r="BM457" s="9">
        <v>53.7181</v>
      </c>
      <c r="BN457" s="9">
        <v>56.818950000000001</v>
      </c>
      <c r="BO457" s="9">
        <v>59.47316</v>
      </c>
      <c r="BP457" s="9">
        <v>61.854979999999998</v>
      </c>
      <c r="BQ457" s="9">
        <v>63.806350000000002</v>
      </c>
      <c r="BR457" s="9">
        <v>64.918090000000007</v>
      </c>
      <c r="BS457" s="9">
        <v>65.684229999999999</v>
      </c>
      <c r="BT457" s="9">
        <v>65.462620000000001</v>
      </c>
      <c r="BU457" s="9">
        <v>64.698740000000001</v>
      </c>
      <c r="BV457" s="9">
        <v>62.18486</v>
      </c>
      <c r="BW457" s="9">
        <v>58.99747</v>
      </c>
      <c r="BX457" s="9">
        <v>57.051439999999999</v>
      </c>
      <c r="BY457" s="9">
        <v>55.547640000000001</v>
      </c>
      <c r="BZ457" s="9">
        <v>54.179920000000003</v>
      </c>
      <c r="CA457" s="9">
        <v>52.720039999999997</v>
      </c>
      <c r="CB457" s="9">
        <v>0</v>
      </c>
      <c r="CC457" s="9">
        <v>0</v>
      </c>
      <c r="CD457" s="9">
        <v>0</v>
      </c>
      <c r="CE457" s="9">
        <v>0</v>
      </c>
      <c r="CF457" s="9">
        <v>0</v>
      </c>
      <c r="CG457" s="9">
        <v>0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v>0</v>
      </c>
      <c r="CN457" s="9">
        <v>0</v>
      </c>
      <c r="CO457" s="9">
        <v>0</v>
      </c>
      <c r="CP457" s="9">
        <v>0</v>
      </c>
      <c r="CQ457" s="9">
        <v>0</v>
      </c>
      <c r="CR457" s="9">
        <v>0</v>
      </c>
      <c r="CS457" s="9">
        <v>0</v>
      </c>
      <c r="CT457" s="9">
        <v>0</v>
      </c>
      <c r="CU457" s="9">
        <v>0</v>
      </c>
      <c r="CV457" s="9">
        <v>0</v>
      </c>
      <c r="CW457" s="9">
        <v>0</v>
      </c>
      <c r="CX457" s="9">
        <v>0</v>
      </c>
      <c r="CY457" s="9">
        <v>0</v>
      </c>
      <c r="CZ457" s="9">
        <v>0</v>
      </c>
    </row>
    <row r="458" spans="1:104" x14ac:dyDescent="0.25">
      <c r="A458" s="9" t="s">
        <v>22</v>
      </c>
      <c r="B458" s="9" t="s">
        <v>152</v>
      </c>
      <c r="C458" s="9" t="s">
        <v>150</v>
      </c>
      <c r="D458" s="9">
        <v>2018</v>
      </c>
      <c r="E458" s="9">
        <v>4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9">
        <v>0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0</v>
      </c>
      <c r="T458" s="9">
        <v>0</v>
      </c>
      <c r="U458" s="9">
        <v>0</v>
      </c>
      <c r="V458" s="9">
        <v>0</v>
      </c>
      <c r="W458" s="9">
        <v>0</v>
      </c>
      <c r="X458" s="9">
        <v>0</v>
      </c>
      <c r="Y458" s="9">
        <v>0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0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0</v>
      </c>
      <c r="AZ458" s="9">
        <v>0</v>
      </c>
      <c r="BA458" s="9">
        <v>0</v>
      </c>
      <c r="BB458" s="9">
        <v>0</v>
      </c>
      <c r="BC458" s="9">
        <v>0</v>
      </c>
      <c r="BD458" s="9">
        <v>63.19117</v>
      </c>
      <c r="BE458" s="9">
        <v>61.950119999999998</v>
      </c>
      <c r="BF458" s="9">
        <v>60.953989999999997</v>
      </c>
      <c r="BG458" s="9">
        <v>60.11307</v>
      </c>
      <c r="BH458" s="9">
        <v>59.142130000000002</v>
      </c>
      <c r="BI458" s="9">
        <v>58.398090000000003</v>
      </c>
      <c r="BJ458" s="9">
        <v>57.674199999999999</v>
      </c>
      <c r="BK458" s="9">
        <v>57.497219999999999</v>
      </c>
      <c r="BL458" s="9">
        <v>59.717529999999996</v>
      </c>
      <c r="BM458" s="9">
        <v>63.975059999999999</v>
      </c>
      <c r="BN458" s="9">
        <v>68.939530000000005</v>
      </c>
      <c r="BO458" s="9">
        <v>73.710939999999994</v>
      </c>
      <c r="BP458" s="9">
        <v>77.664019999999994</v>
      </c>
      <c r="BQ458" s="9">
        <v>80.244839999999996</v>
      </c>
      <c r="BR458" s="9">
        <v>81.813130000000001</v>
      </c>
      <c r="BS458" s="9">
        <v>82.632419999999996</v>
      </c>
      <c r="BT458" s="9">
        <v>82.569410000000005</v>
      </c>
      <c r="BU458" s="9">
        <v>81.97363</v>
      </c>
      <c r="BV458" s="9">
        <v>80.362660000000005</v>
      </c>
      <c r="BW458" s="9">
        <v>77.844229999999996</v>
      </c>
      <c r="BX458" s="9">
        <v>73.827280000000002</v>
      </c>
      <c r="BY458" s="9">
        <v>71.086070000000007</v>
      </c>
      <c r="BZ458" s="9">
        <v>68.784379999999999</v>
      </c>
      <c r="CA458" s="9">
        <v>66.808449999999993</v>
      </c>
      <c r="CB458" s="9">
        <v>0</v>
      </c>
      <c r="CC458" s="9">
        <v>0</v>
      </c>
      <c r="CD458" s="9">
        <v>0</v>
      </c>
      <c r="CE458" s="9">
        <v>0</v>
      </c>
      <c r="CF458" s="9">
        <v>0</v>
      </c>
      <c r="CG458" s="9">
        <v>0</v>
      </c>
      <c r="CH458" s="9">
        <v>0</v>
      </c>
      <c r="CI458" s="9">
        <v>0</v>
      </c>
      <c r="CJ458" s="9">
        <v>0</v>
      </c>
      <c r="CK458" s="9">
        <v>0</v>
      </c>
      <c r="CL458" s="9">
        <v>0</v>
      </c>
      <c r="CM458" s="9">
        <v>0</v>
      </c>
      <c r="CN458" s="9">
        <v>0</v>
      </c>
      <c r="CO458" s="9">
        <v>0</v>
      </c>
      <c r="CP458" s="9">
        <v>0</v>
      </c>
      <c r="CQ458" s="9">
        <v>0</v>
      </c>
      <c r="CR458" s="9">
        <v>0</v>
      </c>
      <c r="CS458" s="9">
        <v>0</v>
      </c>
      <c r="CT458" s="9">
        <v>0</v>
      </c>
      <c r="CU458" s="9">
        <v>0</v>
      </c>
      <c r="CV458" s="9">
        <v>0</v>
      </c>
      <c r="CW458" s="9">
        <v>0</v>
      </c>
      <c r="CX458" s="9">
        <v>0</v>
      </c>
      <c r="CY458" s="9">
        <v>0</v>
      </c>
      <c r="CZ458" s="9">
        <v>0</v>
      </c>
    </row>
    <row r="459" spans="1:104" x14ac:dyDescent="0.25">
      <c r="A459" s="9" t="s">
        <v>22</v>
      </c>
      <c r="B459" s="9" t="s">
        <v>152</v>
      </c>
      <c r="C459" s="9" t="s">
        <v>150</v>
      </c>
      <c r="D459" s="9">
        <v>2018</v>
      </c>
      <c r="E459" s="9">
        <v>5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0</v>
      </c>
      <c r="BC459" s="9">
        <v>0</v>
      </c>
      <c r="BD459" s="9">
        <v>66.746039999999994</v>
      </c>
      <c r="BE459" s="9">
        <v>65.437560000000005</v>
      </c>
      <c r="BF459" s="9">
        <v>64.265219999999999</v>
      </c>
      <c r="BG459" s="9">
        <v>63.154620000000001</v>
      </c>
      <c r="BH459" s="9">
        <v>62.147590000000001</v>
      </c>
      <c r="BI459" s="9">
        <v>61.017299999999999</v>
      </c>
      <c r="BJ459" s="9">
        <v>60.241379999999999</v>
      </c>
      <c r="BK459" s="9">
        <v>60.780810000000002</v>
      </c>
      <c r="BL459" s="9">
        <v>63.702570000000001</v>
      </c>
      <c r="BM459" s="9">
        <v>67.5916</v>
      </c>
      <c r="BN459" s="9">
        <v>71.766760000000005</v>
      </c>
      <c r="BO459" s="9">
        <v>75.883589999999998</v>
      </c>
      <c r="BP459" s="9">
        <v>79.572400000000002</v>
      </c>
      <c r="BQ459" s="9">
        <v>82.174760000000006</v>
      </c>
      <c r="BR459" s="9">
        <v>83.965450000000004</v>
      </c>
      <c r="BS459" s="9">
        <v>84.97193</v>
      </c>
      <c r="BT459" s="9">
        <v>85.279349999999994</v>
      </c>
      <c r="BU459" s="9">
        <v>84.671459999999996</v>
      </c>
      <c r="BV459" s="9">
        <v>82.987740000000002</v>
      </c>
      <c r="BW459" s="9">
        <v>80.613500000000002</v>
      </c>
      <c r="BX459" s="9">
        <v>76.725020000000001</v>
      </c>
      <c r="BY459" s="9">
        <v>73.417469999999994</v>
      </c>
      <c r="BZ459" s="9">
        <v>71.389080000000007</v>
      </c>
      <c r="CA459" s="9">
        <v>69.654579999999996</v>
      </c>
      <c r="CB459" s="9">
        <v>0</v>
      </c>
      <c r="CC459" s="9">
        <v>0</v>
      </c>
      <c r="CD459" s="9">
        <v>0</v>
      </c>
      <c r="CE459" s="9">
        <v>0</v>
      </c>
      <c r="CF459" s="9">
        <v>0</v>
      </c>
      <c r="CG459" s="9">
        <v>0</v>
      </c>
      <c r="CH459" s="9">
        <v>0</v>
      </c>
      <c r="CI459" s="9">
        <v>0</v>
      </c>
      <c r="CJ459" s="9">
        <v>0</v>
      </c>
      <c r="CK459" s="9">
        <v>0</v>
      </c>
      <c r="CL459" s="9">
        <v>0</v>
      </c>
      <c r="CM459" s="9">
        <v>0</v>
      </c>
      <c r="CN459" s="9">
        <v>0</v>
      </c>
      <c r="CO459" s="9">
        <v>0</v>
      </c>
      <c r="CP459" s="9">
        <v>0</v>
      </c>
      <c r="CQ459" s="9">
        <v>0</v>
      </c>
      <c r="CR459" s="9">
        <v>0</v>
      </c>
      <c r="CS459" s="9">
        <v>0</v>
      </c>
      <c r="CT459" s="9">
        <v>0</v>
      </c>
      <c r="CU459" s="9">
        <v>0</v>
      </c>
      <c r="CV459" s="9">
        <v>0</v>
      </c>
      <c r="CW459" s="9">
        <v>0</v>
      </c>
      <c r="CX459" s="9">
        <v>0</v>
      </c>
      <c r="CY459" s="9">
        <v>0</v>
      </c>
      <c r="CZ459" s="9">
        <v>0</v>
      </c>
    </row>
    <row r="460" spans="1:104" x14ac:dyDescent="0.25">
      <c r="A460" s="9" t="s">
        <v>22</v>
      </c>
      <c r="B460" s="9" t="s">
        <v>152</v>
      </c>
      <c r="C460" s="9" t="s">
        <v>150</v>
      </c>
      <c r="D460" s="9">
        <v>2018</v>
      </c>
      <c r="E460" s="9">
        <v>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  <c r="BD460" s="9">
        <v>69.570350000000005</v>
      </c>
      <c r="BE460" s="9">
        <v>67.988919999999993</v>
      </c>
      <c r="BF460" s="9">
        <v>66.59984</v>
      </c>
      <c r="BG460" s="9">
        <v>65.523319999999998</v>
      </c>
      <c r="BH460" s="9">
        <v>64.451359999999994</v>
      </c>
      <c r="BI460" s="9">
        <v>63.506230000000002</v>
      </c>
      <c r="BJ460" s="9">
        <v>62.764650000000003</v>
      </c>
      <c r="BK460" s="9">
        <v>63.525060000000003</v>
      </c>
      <c r="BL460" s="9">
        <v>66.970969999999994</v>
      </c>
      <c r="BM460" s="9">
        <v>71.468069999999997</v>
      </c>
      <c r="BN460" s="9">
        <v>75.574740000000006</v>
      </c>
      <c r="BO460" s="9">
        <v>79.279910000000001</v>
      </c>
      <c r="BP460" s="9">
        <v>82.169300000000007</v>
      </c>
      <c r="BQ460" s="9">
        <v>84.621539999999996</v>
      </c>
      <c r="BR460" s="9">
        <v>86.233630000000005</v>
      </c>
      <c r="BS460" s="9">
        <v>87.246729999999999</v>
      </c>
      <c r="BT460" s="9">
        <v>87.788830000000004</v>
      </c>
      <c r="BU460" s="9">
        <v>87.604029999999995</v>
      </c>
      <c r="BV460" s="9">
        <v>86.420190000000005</v>
      </c>
      <c r="BW460" s="9">
        <v>84.102630000000005</v>
      </c>
      <c r="BX460" s="9">
        <v>80.825900000000004</v>
      </c>
      <c r="BY460" s="9">
        <v>76.909030000000001</v>
      </c>
      <c r="BZ460" s="9">
        <v>74.228430000000003</v>
      </c>
      <c r="CA460" s="9">
        <v>72.390169999999998</v>
      </c>
      <c r="CB460" s="9">
        <v>0</v>
      </c>
      <c r="CC460" s="9">
        <v>0</v>
      </c>
      <c r="CD460" s="9">
        <v>0</v>
      </c>
      <c r="CE460" s="9">
        <v>0</v>
      </c>
      <c r="CF460" s="9">
        <v>0</v>
      </c>
      <c r="CG460" s="9">
        <v>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v>0</v>
      </c>
      <c r="CN460" s="9">
        <v>0</v>
      </c>
      <c r="CO460" s="9">
        <v>0</v>
      </c>
      <c r="CP460" s="9">
        <v>0</v>
      </c>
      <c r="CQ460" s="9">
        <v>0</v>
      </c>
      <c r="CR460" s="9">
        <v>0</v>
      </c>
      <c r="CS460" s="9">
        <v>0</v>
      </c>
      <c r="CT460" s="9">
        <v>0</v>
      </c>
      <c r="CU460" s="9">
        <v>0</v>
      </c>
      <c r="CV460" s="9">
        <v>0</v>
      </c>
      <c r="CW460" s="9">
        <v>0</v>
      </c>
      <c r="CX460" s="9">
        <v>0</v>
      </c>
      <c r="CY460" s="9">
        <v>0</v>
      </c>
      <c r="CZ460" s="9">
        <v>0</v>
      </c>
    </row>
    <row r="461" spans="1:104" x14ac:dyDescent="0.25">
      <c r="A461" s="9" t="s">
        <v>22</v>
      </c>
      <c r="B461" s="9" t="s">
        <v>152</v>
      </c>
      <c r="C461" s="9" t="s">
        <v>150</v>
      </c>
      <c r="D461" s="9">
        <v>2018</v>
      </c>
      <c r="E461" s="9">
        <v>7</v>
      </c>
      <c r="F461" s="9">
        <v>0</v>
      </c>
      <c r="G461" s="9">
        <v>0</v>
      </c>
      <c r="H461" s="9">
        <v>0</v>
      </c>
      <c r="I461" s="9">
        <v>0</v>
      </c>
      <c r="J461" s="9">
        <v>0</v>
      </c>
      <c r="K461" s="9">
        <v>0</v>
      </c>
      <c r="L461" s="9">
        <v>0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0</v>
      </c>
      <c r="T461" s="9">
        <v>0</v>
      </c>
      <c r="U461" s="9">
        <v>0</v>
      </c>
      <c r="V461" s="9">
        <v>0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0</v>
      </c>
      <c r="AV461" s="9">
        <v>0</v>
      </c>
      <c r="AW461" s="9">
        <v>0</v>
      </c>
      <c r="AX461" s="9">
        <v>0</v>
      </c>
      <c r="AY461" s="9">
        <v>0</v>
      </c>
      <c r="AZ461" s="9">
        <v>0</v>
      </c>
      <c r="BA461" s="9">
        <v>0</v>
      </c>
      <c r="BB461" s="9">
        <v>0</v>
      </c>
      <c r="BC461" s="9">
        <v>0</v>
      </c>
      <c r="BD461" s="9">
        <v>72.719759999999994</v>
      </c>
      <c r="BE461" s="9">
        <v>71.546019999999999</v>
      </c>
      <c r="BF461" s="9">
        <v>70.693309999999997</v>
      </c>
      <c r="BG461" s="9">
        <v>69.837029999999999</v>
      </c>
      <c r="BH461" s="9">
        <v>68.832719999999995</v>
      </c>
      <c r="BI461" s="9">
        <v>68.09066</v>
      </c>
      <c r="BJ461" s="9">
        <v>67.608279999999993</v>
      </c>
      <c r="BK461" s="9">
        <v>68.021850000000001</v>
      </c>
      <c r="BL461" s="9">
        <v>70.651499999999999</v>
      </c>
      <c r="BM461" s="9">
        <v>74.761960000000002</v>
      </c>
      <c r="BN461" s="9">
        <v>79.745140000000006</v>
      </c>
      <c r="BO461" s="9">
        <v>83.501239999999996</v>
      </c>
      <c r="BP461" s="9">
        <v>86.641589999999994</v>
      </c>
      <c r="BQ461" s="9">
        <v>89.215990000000005</v>
      </c>
      <c r="BR461" s="9">
        <v>91.096369999999993</v>
      </c>
      <c r="BS461" s="9">
        <v>91.872290000000007</v>
      </c>
      <c r="BT461" s="9">
        <v>92.207030000000003</v>
      </c>
      <c r="BU461" s="9">
        <v>91.608000000000004</v>
      </c>
      <c r="BV461" s="9">
        <v>90.361980000000003</v>
      </c>
      <c r="BW461" s="9">
        <v>88.321910000000003</v>
      </c>
      <c r="BX461" s="9">
        <v>84.877539999999996</v>
      </c>
      <c r="BY461" s="9">
        <v>80.856849999999994</v>
      </c>
      <c r="BZ461" s="9">
        <v>78.268590000000003</v>
      </c>
      <c r="CA461" s="9">
        <v>76.599500000000006</v>
      </c>
      <c r="CB461" s="9">
        <v>0</v>
      </c>
      <c r="CC461" s="9">
        <v>0</v>
      </c>
      <c r="CD461" s="9">
        <v>0</v>
      </c>
      <c r="CE461" s="9">
        <v>0</v>
      </c>
      <c r="CF461" s="9">
        <v>0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v>0</v>
      </c>
      <c r="CN461" s="9">
        <v>0</v>
      </c>
      <c r="CO461" s="9">
        <v>0</v>
      </c>
      <c r="CP461" s="9">
        <v>0</v>
      </c>
      <c r="CQ461" s="9">
        <v>0</v>
      </c>
      <c r="CR461" s="9">
        <v>0</v>
      </c>
      <c r="CS461" s="9">
        <v>0</v>
      </c>
      <c r="CT461" s="9">
        <v>0</v>
      </c>
      <c r="CU461" s="9">
        <v>0</v>
      </c>
      <c r="CV461" s="9">
        <v>0</v>
      </c>
      <c r="CW461" s="9">
        <v>0</v>
      </c>
      <c r="CX461" s="9">
        <v>0</v>
      </c>
      <c r="CY461" s="9">
        <v>0</v>
      </c>
      <c r="CZ461" s="9">
        <v>0</v>
      </c>
    </row>
    <row r="462" spans="1:104" x14ac:dyDescent="0.25">
      <c r="A462" s="9" t="s">
        <v>22</v>
      </c>
      <c r="B462" s="9" t="s">
        <v>152</v>
      </c>
      <c r="C462" s="9" t="s">
        <v>150</v>
      </c>
      <c r="D462" s="9">
        <v>2018</v>
      </c>
      <c r="E462" s="9">
        <v>8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0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  <c r="BD462" s="9">
        <v>75.739530000000002</v>
      </c>
      <c r="BE462" s="9">
        <v>74.498400000000004</v>
      </c>
      <c r="BF462" s="9">
        <v>73.297439999999995</v>
      </c>
      <c r="BG462" s="9">
        <v>71.977710000000002</v>
      </c>
      <c r="BH462" s="9">
        <v>71.119</v>
      </c>
      <c r="BI462" s="9">
        <v>70.076740000000001</v>
      </c>
      <c r="BJ462" s="9">
        <v>69.360749999999996</v>
      </c>
      <c r="BK462" s="9">
        <v>69.19023</v>
      </c>
      <c r="BL462" s="9">
        <v>71.922579999999996</v>
      </c>
      <c r="BM462" s="9">
        <v>77.139570000000006</v>
      </c>
      <c r="BN462" s="9">
        <v>82.08869</v>
      </c>
      <c r="BO462" s="9">
        <v>86.473320000000001</v>
      </c>
      <c r="BP462" s="9">
        <v>89.589849999999998</v>
      </c>
      <c r="BQ462" s="9">
        <v>92.101050000000001</v>
      </c>
      <c r="BR462" s="9">
        <v>93.712540000000004</v>
      </c>
      <c r="BS462" s="9">
        <v>94.382360000000006</v>
      </c>
      <c r="BT462" s="9">
        <v>94.773989999999998</v>
      </c>
      <c r="BU462" s="9">
        <v>93.780450000000002</v>
      </c>
      <c r="BV462" s="9">
        <v>92.100840000000005</v>
      </c>
      <c r="BW462" s="9">
        <v>89.67098</v>
      </c>
      <c r="BX462" s="9">
        <v>85.736019999999996</v>
      </c>
      <c r="BY462" s="9">
        <v>82.324200000000005</v>
      </c>
      <c r="BZ462" s="9">
        <v>80.132230000000007</v>
      </c>
      <c r="CA462" s="9">
        <v>78.204549999999998</v>
      </c>
      <c r="CB462" s="9">
        <v>0</v>
      </c>
      <c r="CC462" s="9">
        <v>0</v>
      </c>
      <c r="CD462" s="9">
        <v>0</v>
      </c>
      <c r="CE462" s="9">
        <v>0</v>
      </c>
      <c r="CF462" s="9">
        <v>0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v>0</v>
      </c>
      <c r="CN462" s="9">
        <v>0</v>
      </c>
      <c r="CO462" s="9">
        <v>0</v>
      </c>
      <c r="CP462" s="9">
        <v>0</v>
      </c>
      <c r="CQ462" s="9">
        <v>0</v>
      </c>
      <c r="CR462" s="9">
        <v>0</v>
      </c>
      <c r="CS462" s="9">
        <v>0</v>
      </c>
      <c r="CT462" s="9">
        <v>0</v>
      </c>
      <c r="CU462" s="9">
        <v>0</v>
      </c>
      <c r="CV462" s="9">
        <v>0</v>
      </c>
      <c r="CW462" s="9">
        <v>0</v>
      </c>
      <c r="CX462" s="9">
        <v>0</v>
      </c>
      <c r="CY462" s="9">
        <v>0</v>
      </c>
      <c r="CZ462" s="9">
        <v>0</v>
      </c>
    </row>
    <row r="463" spans="1:104" x14ac:dyDescent="0.25">
      <c r="A463" s="9" t="s">
        <v>22</v>
      </c>
      <c r="B463" s="9" t="s">
        <v>152</v>
      </c>
      <c r="C463" s="9" t="s">
        <v>150</v>
      </c>
      <c r="D463" s="9">
        <v>2018</v>
      </c>
      <c r="E463" s="9">
        <v>9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  <c r="BD463" s="9">
        <v>70.555239999999998</v>
      </c>
      <c r="BE463" s="9">
        <v>69.288330000000002</v>
      </c>
      <c r="BF463" s="9">
        <v>68.070269999999994</v>
      </c>
      <c r="BG463" s="9">
        <v>67.171809999999994</v>
      </c>
      <c r="BH463" s="9">
        <v>66.470640000000003</v>
      </c>
      <c r="BI463" s="9">
        <v>65.554159999999996</v>
      </c>
      <c r="BJ463" s="9">
        <v>65.214179999999999</v>
      </c>
      <c r="BK463" s="9">
        <v>64.907619999999994</v>
      </c>
      <c r="BL463" s="9">
        <v>66.634770000000003</v>
      </c>
      <c r="BM463" s="9">
        <v>71.881990000000002</v>
      </c>
      <c r="BN463" s="9">
        <v>78.321879999999993</v>
      </c>
      <c r="BO463" s="9">
        <v>83.858890000000002</v>
      </c>
      <c r="BP463" s="9">
        <v>88.341290000000001</v>
      </c>
      <c r="BQ463" s="9">
        <v>91.011279999999999</v>
      </c>
      <c r="BR463" s="9">
        <v>92.162700000000001</v>
      </c>
      <c r="BS463" s="9">
        <v>92.756389999999996</v>
      </c>
      <c r="BT463" s="9">
        <v>92.681849999999997</v>
      </c>
      <c r="BU463" s="9">
        <v>91.774889999999999</v>
      </c>
      <c r="BV463" s="9">
        <v>89.686940000000007</v>
      </c>
      <c r="BW463" s="9">
        <v>86.328469999999996</v>
      </c>
      <c r="BX463" s="9">
        <v>82.767920000000004</v>
      </c>
      <c r="BY463" s="9">
        <v>80.050129999999996</v>
      </c>
      <c r="BZ463" s="9">
        <v>78.160659999999993</v>
      </c>
      <c r="CA463" s="9">
        <v>76.356020000000001</v>
      </c>
      <c r="CB463" s="9">
        <v>0</v>
      </c>
      <c r="CC463" s="9">
        <v>0</v>
      </c>
      <c r="CD463" s="9">
        <v>0</v>
      </c>
      <c r="CE463" s="9">
        <v>0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v>0</v>
      </c>
      <c r="CN463" s="9">
        <v>0</v>
      </c>
      <c r="CO463" s="9">
        <v>0</v>
      </c>
      <c r="CP463" s="9">
        <v>0</v>
      </c>
      <c r="CQ463" s="9">
        <v>0</v>
      </c>
      <c r="CR463" s="9">
        <v>0</v>
      </c>
      <c r="CS463" s="9">
        <v>0</v>
      </c>
      <c r="CT463" s="9">
        <v>0</v>
      </c>
      <c r="CU463" s="9">
        <v>0</v>
      </c>
      <c r="CV463" s="9">
        <v>0</v>
      </c>
      <c r="CW463" s="9">
        <v>0</v>
      </c>
      <c r="CX463" s="9">
        <v>0</v>
      </c>
      <c r="CY463" s="9">
        <v>0</v>
      </c>
      <c r="CZ463" s="9">
        <v>0</v>
      </c>
    </row>
    <row r="464" spans="1:104" x14ac:dyDescent="0.25">
      <c r="A464" s="9" t="s">
        <v>22</v>
      </c>
      <c r="B464" s="9" t="s">
        <v>152</v>
      </c>
      <c r="C464" s="9" t="s">
        <v>150</v>
      </c>
      <c r="D464" s="9">
        <v>2018</v>
      </c>
      <c r="E464" s="9">
        <v>10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  <c r="BD464" s="9">
        <v>68.841769999999997</v>
      </c>
      <c r="BE464" s="9">
        <v>67.693389999999994</v>
      </c>
      <c r="BF464" s="9">
        <v>66.669690000000003</v>
      </c>
      <c r="BG464" s="9">
        <v>65.873949999999994</v>
      </c>
      <c r="BH464" s="9">
        <v>64.978859999999997</v>
      </c>
      <c r="BI464" s="9">
        <v>64.125299999999996</v>
      </c>
      <c r="BJ464" s="9">
        <v>63.952640000000002</v>
      </c>
      <c r="BK464" s="9">
        <v>64.330380000000005</v>
      </c>
      <c r="BL464" s="9">
        <v>64.926370000000006</v>
      </c>
      <c r="BM464" s="9">
        <v>69.187520000000006</v>
      </c>
      <c r="BN464" s="9">
        <v>74.948350000000005</v>
      </c>
      <c r="BO464" s="9">
        <v>80.426169999999999</v>
      </c>
      <c r="BP464" s="9">
        <v>84.325760000000002</v>
      </c>
      <c r="BQ464" s="9">
        <v>86.91713</v>
      </c>
      <c r="BR464" s="9">
        <v>88.608009999999993</v>
      </c>
      <c r="BS464" s="9">
        <v>89.309309999999996</v>
      </c>
      <c r="BT464" s="9">
        <v>89.07835</v>
      </c>
      <c r="BU464" s="9">
        <v>88.015990000000002</v>
      </c>
      <c r="BV464" s="9">
        <v>85.828890000000001</v>
      </c>
      <c r="BW464" s="9">
        <v>82.147450000000006</v>
      </c>
      <c r="BX464" s="9">
        <v>78.397819999999996</v>
      </c>
      <c r="BY464" s="9">
        <v>75.369029999999995</v>
      </c>
      <c r="BZ464" s="9">
        <v>73.024060000000006</v>
      </c>
      <c r="CA464" s="9">
        <v>70.937839999999994</v>
      </c>
      <c r="CB464" s="9">
        <v>0</v>
      </c>
      <c r="CC464" s="9">
        <v>0</v>
      </c>
      <c r="CD464" s="9">
        <v>0</v>
      </c>
      <c r="CE464" s="9">
        <v>0</v>
      </c>
      <c r="CF464" s="9">
        <v>0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v>0</v>
      </c>
      <c r="CN464" s="9">
        <v>0</v>
      </c>
      <c r="CO464" s="9">
        <v>0</v>
      </c>
      <c r="CP464" s="9">
        <v>0</v>
      </c>
      <c r="CQ464" s="9">
        <v>0</v>
      </c>
      <c r="CR464" s="9">
        <v>0</v>
      </c>
      <c r="CS464" s="9">
        <v>0</v>
      </c>
      <c r="CT464" s="9">
        <v>0</v>
      </c>
      <c r="CU464" s="9">
        <v>0</v>
      </c>
      <c r="CV464" s="9">
        <v>0</v>
      </c>
      <c r="CW464" s="9">
        <v>0</v>
      </c>
      <c r="CX464" s="9">
        <v>0</v>
      </c>
      <c r="CY464" s="9">
        <v>0</v>
      </c>
      <c r="CZ464" s="9">
        <v>0</v>
      </c>
    </row>
    <row r="465" spans="1:104" x14ac:dyDescent="0.25">
      <c r="A465" s="9" t="s">
        <v>22</v>
      </c>
      <c r="B465" s="9" t="s">
        <v>152</v>
      </c>
      <c r="C465" s="9" t="s">
        <v>150</v>
      </c>
      <c r="D465" s="9">
        <v>2018</v>
      </c>
      <c r="E465" s="9">
        <v>11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  <c r="BD465" s="9">
        <v>58.036169999999998</v>
      </c>
      <c r="BE465" s="9">
        <v>57.199019999999997</v>
      </c>
      <c r="BF465" s="9">
        <v>56.373519999999999</v>
      </c>
      <c r="BG465" s="9">
        <v>55.657670000000003</v>
      </c>
      <c r="BH465" s="9">
        <v>54.812019999999997</v>
      </c>
      <c r="BI465" s="9">
        <v>54.51202</v>
      </c>
      <c r="BJ465" s="9">
        <v>53.929290000000002</v>
      </c>
      <c r="BK465" s="9">
        <v>53.830800000000004</v>
      </c>
      <c r="BL465" s="9">
        <v>57.336489999999998</v>
      </c>
      <c r="BM465" s="9">
        <v>62.395359999999997</v>
      </c>
      <c r="BN465" s="9">
        <v>68.293949999999995</v>
      </c>
      <c r="BO465" s="9">
        <v>73.430430000000001</v>
      </c>
      <c r="BP465" s="9">
        <v>77.176850000000002</v>
      </c>
      <c r="BQ465" s="9">
        <v>79.084239999999994</v>
      </c>
      <c r="BR465" s="9">
        <v>79.973920000000007</v>
      </c>
      <c r="BS465" s="9">
        <v>79.931020000000004</v>
      </c>
      <c r="BT465" s="9">
        <v>78.217510000000004</v>
      </c>
      <c r="BU465" s="9">
        <v>74.583939999999998</v>
      </c>
      <c r="BV465" s="9">
        <v>70.287409999999994</v>
      </c>
      <c r="BW465" s="9">
        <v>67.364900000000006</v>
      </c>
      <c r="BX465" s="9">
        <v>65.170649999999995</v>
      </c>
      <c r="BY465" s="9">
        <v>63.058399999999999</v>
      </c>
      <c r="BZ465" s="9">
        <v>61.597859999999997</v>
      </c>
      <c r="CA465" s="9">
        <v>60.311540000000001</v>
      </c>
      <c r="CB465" s="9">
        <v>0</v>
      </c>
      <c r="CC465" s="9">
        <v>0</v>
      </c>
      <c r="CD465" s="9">
        <v>0</v>
      </c>
      <c r="CE465" s="9">
        <v>0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v>0</v>
      </c>
      <c r="CN465" s="9">
        <v>0</v>
      </c>
      <c r="CO465" s="9">
        <v>0</v>
      </c>
      <c r="CP465" s="9">
        <v>0</v>
      </c>
      <c r="CQ465" s="9">
        <v>0</v>
      </c>
      <c r="CR465" s="9">
        <v>0</v>
      </c>
      <c r="CS465" s="9">
        <v>0</v>
      </c>
      <c r="CT465" s="9">
        <v>0</v>
      </c>
      <c r="CU465" s="9">
        <v>0</v>
      </c>
      <c r="CV465" s="9">
        <v>0</v>
      </c>
      <c r="CW465" s="9">
        <v>0</v>
      </c>
      <c r="CX465" s="9">
        <v>0</v>
      </c>
      <c r="CY465" s="9">
        <v>0</v>
      </c>
      <c r="CZ465" s="9">
        <v>0</v>
      </c>
    </row>
    <row r="466" spans="1:104" x14ac:dyDescent="0.25">
      <c r="A466" s="9" t="s">
        <v>22</v>
      </c>
      <c r="B466" s="9" t="s">
        <v>152</v>
      </c>
      <c r="C466" s="9" t="s">
        <v>150</v>
      </c>
      <c r="D466" s="9">
        <v>2018</v>
      </c>
      <c r="E466" s="9">
        <v>12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0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  <c r="BD466" s="9">
        <v>45.76746</v>
      </c>
      <c r="BE466" s="9">
        <v>45.184370000000001</v>
      </c>
      <c r="BF466" s="9">
        <v>44.25806</v>
      </c>
      <c r="BG466" s="9">
        <v>43.31785</v>
      </c>
      <c r="BH466" s="9">
        <v>42.66545</v>
      </c>
      <c r="BI466" s="9">
        <v>42.132080000000002</v>
      </c>
      <c r="BJ466" s="9">
        <v>41.912030000000001</v>
      </c>
      <c r="BK466" s="9">
        <v>41.672910000000002</v>
      </c>
      <c r="BL466" s="9">
        <v>42.097799999999999</v>
      </c>
      <c r="BM466" s="9">
        <v>44.6875</v>
      </c>
      <c r="BN466" s="9">
        <v>47.048879999999997</v>
      </c>
      <c r="BO466" s="9">
        <v>48.901850000000003</v>
      </c>
      <c r="BP466" s="9">
        <v>50.385309999999997</v>
      </c>
      <c r="BQ466" s="9">
        <v>51.449579999999997</v>
      </c>
      <c r="BR466" s="9">
        <v>52.164999999999999</v>
      </c>
      <c r="BS466" s="9">
        <v>52.330770000000001</v>
      </c>
      <c r="BT466" s="9">
        <v>51.8718</v>
      </c>
      <c r="BU466" s="9">
        <v>50.757159999999999</v>
      </c>
      <c r="BV466" s="9">
        <v>49.204650000000001</v>
      </c>
      <c r="BW466" s="9">
        <v>47.998469999999998</v>
      </c>
      <c r="BX466" s="9">
        <v>47.005719999999997</v>
      </c>
      <c r="BY466" s="9">
        <v>46.045969999999997</v>
      </c>
      <c r="BZ466" s="9">
        <v>45.163969999999999</v>
      </c>
      <c r="CA466" s="9">
        <v>44.274929999999998</v>
      </c>
      <c r="CB466" s="9">
        <v>0</v>
      </c>
      <c r="CC466" s="9">
        <v>0</v>
      </c>
      <c r="CD466" s="9">
        <v>0</v>
      </c>
      <c r="CE466" s="9">
        <v>0</v>
      </c>
      <c r="CF466" s="9">
        <v>0</v>
      </c>
      <c r="CG466" s="9">
        <v>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v>0</v>
      </c>
      <c r="CN466" s="9">
        <v>0</v>
      </c>
      <c r="CO466" s="9">
        <v>0</v>
      </c>
      <c r="CP466" s="9">
        <v>0</v>
      </c>
      <c r="CQ466" s="9">
        <v>0</v>
      </c>
      <c r="CR466" s="9">
        <v>0</v>
      </c>
      <c r="CS466" s="9">
        <v>0</v>
      </c>
      <c r="CT466" s="9">
        <v>0</v>
      </c>
      <c r="CU466" s="9">
        <v>0</v>
      </c>
      <c r="CV466" s="9">
        <v>0</v>
      </c>
      <c r="CW466" s="9">
        <v>0</v>
      </c>
      <c r="CX466" s="9">
        <v>0</v>
      </c>
      <c r="CY466" s="9">
        <v>0</v>
      </c>
      <c r="CZ466" s="9">
        <v>0</v>
      </c>
    </row>
    <row r="467" spans="1:104" x14ac:dyDescent="0.25">
      <c r="A467" s="9" t="s">
        <v>22</v>
      </c>
      <c r="B467" s="9" t="s">
        <v>152</v>
      </c>
      <c r="C467" s="9" t="s">
        <v>150</v>
      </c>
      <c r="D467" s="9">
        <v>2019</v>
      </c>
      <c r="E467" s="9">
        <v>1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0</v>
      </c>
      <c r="AV467" s="9">
        <v>0</v>
      </c>
      <c r="AW467" s="9">
        <v>0</v>
      </c>
      <c r="AX467" s="9">
        <v>0</v>
      </c>
      <c r="AY467" s="9">
        <v>0</v>
      </c>
      <c r="AZ467" s="9">
        <v>0</v>
      </c>
      <c r="BA467" s="9">
        <v>0</v>
      </c>
      <c r="BB467" s="9">
        <v>0</v>
      </c>
      <c r="BC467" s="9">
        <v>0</v>
      </c>
      <c r="BD467" s="9">
        <v>49.326099999999997</v>
      </c>
      <c r="BE467" s="9">
        <v>48.88729</v>
      </c>
      <c r="BF467" s="9">
        <v>48.502980000000001</v>
      </c>
      <c r="BG467" s="9">
        <v>47.943860000000001</v>
      </c>
      <c r="BH467" s="9">
        <v>47.719499999999996</v>
      </c>
      <c r="BI467" s="9">
        <v>47.362909999999999</v>
      </c>
      <c r="BJ467" s="9">
        <v>47.483220000000003</v>
      </c>
      <c r="BK467" s="9">
        <v>47.369759999999999</v>
      </c>
      <c r="BL467" s="9">
        <v>47.752160000000003</v>
      </c>
      <c r="BM467" s="9">
        <v>49.036090000000002</v>
      </c>
      <c r="BN467" s="9">
        <v>51.01379</v>
      </c>
      <c r="BO467" s="9">
        <v>52.670250000000003</v>
      </c>
      <c r="BP467" s="9">
        <v>53.924329999999998</v>
      </c>
      <c r="BQ467" s="9">
        <v>55.020789999999998</v>
      </c>
      <c r="BR467" s="9">
        <v>55.696359999999999</v>
      </c>
      <c r="BS467" s="9">
        <v>55.79</v>
      </c>
      <c r="BT467" s="9">
        <v>55.640880000000003</v>
      </c>
      <c r="BU467" s="9">
        <v>54.952100000000002</v>
      </c>
      <c r="BV467" s="9">
        <v>53.492449999999998</v>
      </c>
      <c r="BW467" s="9">
        <v>52.18188</v>
      </c>
      <c r="BX467" s="9">
        <v>51.349989999999998</v>
      </c>
      <c r="BY467" s="9">
        <v>50.982799999999997</v>
      </c>
      <c r="BZ467" s="9">
        <v>50.427100000000003</v>
      </c>
      <c r="CA467" s="9">
        <v>49.713279999999997</v>
      </c>
      <c r="CB467" s="9">
        <v>0</v>
      </c>
      <c r="CC467" s="9">
        <v>0</v>
      </c>
      <c r="CD467" s="9">
        <v>0</v>
      </c>
      <c r="CE467" s="9">
        <v>0</v>
      </c>
      <c r="CF467" s="9">
        <v>0</v>
      </c>
      <c r="CG467" s="9">
        <v>0</v>
      </c>
      <c r="CH467" s="9">
        <v>0</v>
      </c>
      <c r="CI467" s="9">
        <v>0</v>
      </c>
      <c r="CJ467" s="9">
        <v>0</v>
      </c>
      <c r="CK467" s="9">
        <v>0</v>
      </c>
      <c r="CL467" s="9">
        <v>0</v>
      </c>
      <c r="CM467" s="9">
        <v>0</v>
      </c>
      <c r="CN467" s="9">
        <v>0</v>
      </c>
      <c r="CO467" s="9">
        <v>0</v>
      </c>
      <c r="CP467" s="9">
        <v>0</v>
      </c>
      <c r="CQ467" s="9">
        <v>0</v>
      </c>
      <c r="CR467" s="9">
        <v>0</v>
      </c>
      <c r="CS467" s="9">
        <v>0</v>
      </c>
      <c r="CT467" s="9">
        <v>0</v>
      </c>
      <c r="CU467" s="9">
        <v>0</v>
      </c>
      <c r="CV467" s="9">
        <v>0</v>
      </c>
      <c r="CW467" s="9">
        <v>0</v>
      </c>
      <c r="CX467" s="9">
        <v>0</v>
      </c>
      <c r="CY467" s="9">
        <v>0</v>
      </c>
      <c r="CZ467" s="9">
        <v>0</v>
      </c>
    </row>
    <row r="468" spans="1:104" x14ac:dyDescent="0.25">
      <c r="A468" s="9" t="s">
        <v>22</v>
      </c>
      <c r="B468" s="9" t="s">
        <v>152</v>
      </c>
      <c r="C468" s="9" t="s">
        <v>150</v>
      </c>
      <c r="D468" s="9">
        <v>2019</v>
      </c>
      <c r="E468" s="9">
        <v>2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  <c r="BD468" s="9">
        <v>50.582259999999998</v>
      </c>
      <c r="BE468" s="9">
        <v>50.115490000000001</v>
      </c>
      <c r="BF468" s="9">
        <v>49.872419999999998</v>
      </c>
      <c r="BG468" s="9">
        <v>49.527679999999997</v>
      </c>
      <c r="BH468" s="9">
        <v>49.070160000000001</v>
      </c>
      <c r="BI468" s="9">
        <v>48.842509999999997</v>
      </c>
      <c r="BJ468" s="9">
        <v>48.368380000000002</v>
      </c>
      <c r="BK468" s="9">
        <v>48.7044</v>
      </c>
      <c r="BL468" s="9">
        <v>49.822519999999997</v>
      </c>
      <c r="BM468" s="9">
        <v>53.01014</v>
      </c>
      <c r="BN468" s="9">
        <v>56.575519999999997</v>
      </c>
      <c r="BO468" s="9">
        <v>59.466149999999999</v>
      </c>
      <c r="BP468" s="9">
        <v>61.086959999999998</v>
      </c>
      <c r="BQ468" s="9">
        <v>61.819650000000003</v>
      </c>
      <c r="BR468" s="9">
        <v>62.425550000000001</v>
      </c>
      <c r="BS468" s="9">
        <v>62.484250000000003</v>
      </c>
      <c r="BT468" s="9">
        <v>62.335030000000003</v>
      </c>
      <c r="BU468" s="9">
        <v>61.377360000000003</v>
      </c>
      <c r="BV468" s="9">
        <v>59.459449999999997</v>
      </c>
      <c r="BW468" s="9">
        <v>57.529200000000003</v>
      </c>
      <c r="BX468" s="9">
        <v>56.207940000000001</v>
      </c>
      <c r="BY468" s="9">
        <v>55.046120000000002</v>
      </c>
      <c r="BZ468" s="9">
        <v>53.94941</v>
      </c>
      <c r="CA468" s="9">
        <v>52.651090000000003</v>
      </c>
      <c r="CB468" s="9">
        <v>0</v>
      </c>
      <c r="CC468" s="9">
        <v>0</v>
      </c>
      <c r="CD468" s="9">
        <v>0</v>
      </c>
      <c r="CE468" s="9">
        <v>0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v>0</v>
      </c>
      <c r="CN468" s="9">
        <v>0</v>
      </c>
      <c r="CO468" s="9">
        <v>0</v>
      </c>
      <c r="CP468" s="9">
        <v>0</v>
      </c>
      <c r="CQ468" s="9">
        <v>0</v>
      </c>
      <c r="CR468" s="9">
        <v>0</v>
      </c>
      <c r="CS468" s="9">
        <v>0</v>
      </c>
      <c r="CT468" s="9">
        <v>0</v>
      </c>
      <c r="CU468" s="9">
        <v>0</v>
      </c>
      <c r="CV468" s="9">
        <v>0</v>
      </c>
      <c r="CW468" s="9">
        <v>0</v>
      </c>
      <c r="CX468" s="9">
        <v>0</v>
      </c>
      <c r="CY468" s="9">
        <v>0</v>
      </c>
      <c r="CZ468" s="9">
        <v>0</v>
      </c>
    </row>
    <row r="469" spans="1:104" x14ac:dyDescent="0.25">
      <c r="A469" s="9" t="s">
        <v>22</v>
      </c>
      <c r="B469" s="9" t="s">
        <v>152</v>
      </c>
      <c r="C469" s="9" t="s">
        <v>150</v>
      </c>
      <c r="D469" s="9">
        <v>2019</v>
      </c>
      <c r="E469" s="9">
        <v>3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0</v>
      </c>
      <c r="T469" s="9">
        <v>0</v>
      </c>
      <c r="U469" s="9">
        <v>0</v>
      </c>
      <c r="V469" s="9">
        <v>0</v>
      </c>
      <c r="W469" s="9">
        <v>0</v>
      </c>
      <c r="X469" s="9">
        <v>0</v>
      </c>
      <c r="Y469" s="9">
        <v>0</v>
      </c>
      <c r="Z469" s="9">
        <v>0</v>
      </c>
      <c r="AA469" s="9">
        <v>0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0</v>
      </c>
      <c r="BB469" s="9">
        <v>0</v>
      </c>
      <c r="BC469" s="9">
        <v>0</v>
      </c>
      <c r="BD469" s="9">
        <v>52.228450000000002</v>
      </c>
      <c r="BE469" s="9">
        <v>51.250830000000001</v>
      </c>
      <c r="BF469" s="9">
        <v>50.515050000000002</v>
      </c>
      <c r="BG469" s="9">
        <v>50.142940000000003</v>
      </c>
      <c r="BH469" s="9">
        <v>49.52196</v>
      </c>
      <c r="BI469" s="9">
        <v>49.13165</v>
      </c>
      <c r="BJ469" s="9">
        <v>48.705509999999997</v>
      </c>
      <c r="BK469" s="9">
        <v>48.843670000000003</v>
      </c>
      <c r="BL469" s="9">
        <v>50.997070000000001</v>
      </c>
      <c r="BM469" s="9">
        <v>53.7181</v>
      </c>
      <c r="BN469" s="9">
        <v>56.818950000000001</v>
      </c>
      <c r="BO469" s="9">
        <v>59.47316</v>
      </c>
      <c r="BP469" s="9">
        <v>61.854979999999998</v>
      </c>
      <c r="BQ469" s="9">
        <v>63.806350000000002</v>
      </c>
      <c r="BR469" s="9">
        <v>64.918090000000007</v>
      </c>
      <c r="BS469" s="9">
        <v>65.684229999999999</v>
      </c>
      <c r="BT469" s="9">
        <v>65.462620000000001</v>
      </c>
      <c r="BU469" s="9">
        <v>64.698740000000001</v>
      </c>
      <c r="BV469" s="9">
        <v>62.18486</v>
      </c>
      <c r="BW469" s="9">
        <v>58.99747</v>
      </c>
      <c r="BX469" s="9">
        <v>57.051439999999999</v>
      </c>
      <c r="BY469" s="9">
        <v>55.547640000000001</v>
      </c>
      <c r="BZ469" s="9">
        <v>54.179920000000003</v>
      </c>
      <c r="CA469" s="9">
        <v>52.720039999999997</v>
      </c>
      <c r="CB469" s="9">
        <v>0</v>
      </c>
      <c r="CC469" s="9">
        <v>0</v>
      </c>
      <c r="CD469" s="9">
        <v>0</v>
      </c>
      <c r="CE469" s="9">
        <v>0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v>0</v>
      </c>
      <c r="CN469" s="9">
        <v>0</v>
      </c>
      <c r="CO469" s="9">
        <v>0</v>
      </c>
      <c r="CP469" s="9">
        <v>0</v>
      </c>
      <c r="CQ469" s="9">
        <v>0</v>
      </c>
      <c r="CR469" s="9">
        <v>0</v>
      </c>
      <c r="CS469" s="9">
        <v>0</v>
      </c>
      <c r="CT469" s="9">
        <v>0</v>
      </c>
      <c r="CU469" s="9">
        <v>0</v>
      </c>
      <c r="CV469" s="9">
        <v>0</v>
      </c>
      <c r="CW469" s="9">
        <v>0</v>
      </c>
      <c r="CX469" s="9">
        <v>0</v>
      </c>
      <c r="CY469" s="9">
        <v>0</v>
      </c>
      <c r="CZ469" s="9">
        <v>0</v>
      </c>
    </row>
    <row r="470" spans="1:104" x14ac:dyDescent="0.25">
      <c r="A470" s="9" t="s">
        <v>22</v>
      </c>
      <c r="B470" s="9" t="s">
        <v>152</v>
      </c>
      <c r="C470" s="9" t="s">
        <v>150</v>
      </c>
      <c r="D470" s="9">
        <v>2019</v>
      </c>
      <c r="E470" s="9">
        <v>4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0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0</v>
      </c>
      <c r="BB470" s="9">
        <v>0</v>
      </c>
      <c r="BC470" s="9">
        <v>0</v>
      </c>
      <c r="BD470" s="9">
        <v>63.19117</v>
      </c>
      <c r="BE470" s="9">
        <v>61.950119999999998</v>
      </c>
      <c r="BF470" s="9">
        <v>60.953989999999997</v>
      </c>
      <c r="BG470" s="9">
        <v>60.11307</v>
      </c>
      <c r="BH470" s="9">
        <v>59.142130000000002</v>
      </c>
      <c r="BI470" s="9">
        <v>58.398090000000003</v>
      </c>
      <c r="BJ470" s="9">
        <v>57.674199999999999</v>
      </c>
      <c r="BK470" s="9">
        <v>57.497219999999999</v>
      </c>
      <c r="BL470" s="9">
        <v>59.717529999999996</v>
      </c>
      <c r="BM470" s="9">
        <v>63.975059999999999</v>
      </c>
      <c r="BN470" s="9">
        <v>68.939530000000005</v>
      </c>
      <c r="BO470" s="9">
        <v>73.710939999999994</v>
      </c>
      <c r="BP470" s="9">
        <v>77.664019999999994</v>
      </c>
      <c r="BQ470" s="9">
        <v>80.244839999999996</v>
      </c>
      <c r="BR470" s="9">
        <v>81.813130000000001</v>
      </c>
      <c r="BS470" s="9">
        <v>82.632419999999996</v>
      </c>
      <c r="BT470" s="9">
        <v>82.569410000000005</v>
      </c>
      <c r="BU470" s="9">
        <v>81.97363</v>
      </c>
      <c r="BV470" s="9">
        <v>80.362660000000005</v>
      </c>
      <c r="BW470" s="9">
        <v>77.844229999999996</v>
      </c>
      <c r="BX470" s="9">
        <v>73.827280000000002</v>
      </c>
      <c r="BY470" s="9">
        <v>71.086070000000007</v>
      </c>
      <c r="BZ470" s="9">
        <v>68.784379999999999</v>
      </c>
      <c r="CA470" s="9">
        <v>66.808449999999993</v>
      </c>
      <c r="CB470" s="9">
        <v>0</v>
      </c>
      <c r="CC470" s="9">
        <v>0</v>
      </c>
      <c r="CD470" s="9">
        <v>0</v>
      </c>
      <c r="CE470" s="9">
        <v>0</v>
      </c>
      <c r="CF470" s="9">
        <v>0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v>0</v>
      </c>
      <c r="CN470" s="9">
        <v>0</v>
      </c>
      <c r="CO470" s="9">
        <v>0</v>
      </c>
      <c r="CP470" s="9">
        <v>0</v>
      </c>
      <c r="CQ470" s="9">
        <v>0</v>
      </c>
      <c r="CR470" s="9">
        <v>0</v>
      </c>
      <c r="CS470" s="9">
        <v>0</v>
      </c>
      <c r="CT470" s="9">
        <v>0</v>
      </c>
      <c r="CU470" s="9">
        <v>0</v>
      </c>
      <c r="CV470" s="9">
        <v>0</v>
      </c>
      <c r="CW470" s="9">
        <v>0</v>
      </c>
      <c r="CX470" s="9">
        <v>0</v>
      </c>
      <c r="CY470" s="9">
        <v>0</v>
      </c>
      <c r="CZ470" s="9">
        <v>0</v>
      </c>
    </row>
    <row r="471" spans="1:104" x14ac:dyDescent="0.25">
      <c r="A471" s="9" t="s">
        <v>22</v>
      </c>
      <c r="B471" s="9" t="s">
        <v>152</v>
      </c>
      <c r="C471" s="9" t="s">
        <v>150</v>
      </c>
      <c r="D471" s="9">
        <v>2019</v>
      </c>
      <c r="E471" s="9">
        <v>5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  <c r="BD471" s="9">
        <v>66.746039999999994</v>
      </c>
      <c r="BE471" s="9">
        <v>65.437560000000005</v>
      </c>
      <c r="BF471" s="9">
        <v>64.265219999999999</v>
      </c>
      <c r="BG471" s="9">
        <v>63.154620000000001</v>
      </c>
      <c r="BH471" s="9">
        <v>62.147590000000001</v>
      </c>
      <c r="BI471" s="9">
        <v>61.017299999999999</v>
      </c>
      <c r="BJ471" s="9">
        <v>60.241379999999999</v>
      </c>
      <c r="BK471" s="9">
        <v>60.780810000000002</v>
      </c>
      <c r="BL471" s="9">
        <v>63.702570000000001</v>
      </c>
      <c r="BM471" s="9">
        <v>67.5916</v>
      </c>
      <c r="BN471" s="9">
        <v>71.766760000000005</v>
      </c>
      <c r="BO471" s="9">
        <v>75.883589999999998</v>
      </c>
      <c r="BP471" s="9">
        <v>79.572400000000002</v>
      </c>
      <c r="BQ471" s="9">
        <v>82.174760000000006</v>
      </c>
      <c r="BR471" s="9">
        <v>83.965450000000004</v>
      </c>
      <c r="BS471" s="9">
        <v>84.97193</v>
      </c>
      <c r="BT471" s="9">
        <v>85.279349999999994</v>
      </c>
      <c r="BU471" s="9">
        <v>84.671459999999996</v>
      </c>
      <c r="BV471" s="9">
        <v>82.987740000000002</v>
      </c>
      <c r="BW471" s="9">
        <v>80.613500000000002</v>
      </c>
      <c r="BX471" s="9">
        <v>76.725020000000001</v>
      </c>
      <c r="BY471" s="9">
        <v>73.417469999999994</v>
      </c>
      <c r="BZ471" s="9">
        <v>71.389080000000007</v>
      </c>
      <c r="CA471" s="9">
        <v>69.654579999999996</v>
      </c>
      <c r="CB471" s="9">
        <v>0</v>
      </c>
      <c r="CC471" s="9">
        <v>0</v>
      </c>
      <c r="CD471" s="9">
        <v>0</v>
      </c>
      <c r="CE471" s="9">
        <v>0</v>
      </c>
      <c r="CF471" s="9">
        <v>0</v>
      </c>
      <c r="CG471" s="9">
        <v>0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v>0</v>
      </c>
      <c r="CN471" s="9">
        <v>0</v>
      </c>
      <c r="CO471" s="9">
        <v>0</v>
      </c>
      <c r="CP471" s="9">
        <v>0</v>
      </c>
      <c r="CQ471" s="9">
        <v>0</v>
      </c>
      <c r="CR471" s="9">
        <v>0</v>
      </c>
      <c r="CS471" s="9">
        <v>0</v>
      </c>
      <c r="CT471" s="9">
        <v>0</v>
      </c>
      <c r="CU471" s="9">
        <v>0</v>
      </c>
      <c r="CV471" s="9">
        <v>0</v>
      </c>
      <c r="CW471" s="9">
        <v>0</v>
      </c>
      <c r="CX471" s="9">
        <v>0</v>
      </c>
      <c r="CY471" s="9">
        <v>0</v>
      </c>
      <c r="CZ471" s="9">
        <v>0</v>
      </c>
    </row>
    <row r="472" spans="1:104" x14ac:dyDescent="0.25">
      <c r="A472" s="9" t="s">
        <v>22</v>
      </c>
      <c r="B472" s="9" t="s">
        <v>152</v>
      </c>
      <c r="C472" s="9" t="s">
        <v>150</v>
      </c>
      <c r="D472" s="9">
        <v>2019</v>
      </c>
      <c r="E472" s="9">
        <v>6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  <c r="BD472" s="9">
        <v>69.570350000000005</v>
      </c>
      <c r="BE472" s="9">
        <v>67.988919999999993</v>
      </c>
      <c r="BF472" s="9">
        <v>66.59984</v>
      </c>
      <c r="BG472" s="9">
        <v>65.523319999999998</v>
      </c>
      <c r="BH472" s="9">
        <v>64.451359999999994</v>
      </c>
      <c r="BI472" s="9">
        <v>63.506230000000002</v>
      </c>
      <c r="BJ472" s="9">
        <v>62.764650000000003</v>
      </c>
      <c r="BK472" s="9">
        <v>63.525060000000003</v>
      </c>
      <c r="BL472" s="9">
        <v>66.970969999999994</v>
      </c>
      <c r="BM472" s="9">
        <v>71.468069999999997</v>
      </c>
      <c r="BN472" s="9">
        <v>75.574740000000006</v>
      </c>
      <c r="BO472" s="9">
        <v>79.279910000000001</v>
      </c>
      <c r="BP472" s="9">
        <v>82.169300000000007</v>
      </c>
      <c r="BQ472" s="9">
        <v>84.621539999999996</v>
      </c>
      <c r="BR472" s="9">
        <v>86.233630000000005</v>
      </c>
      <c r="BS472" s="9">
        <v>87.246729999999999</v>
      </c>
      <c r="BT472" s="9">
        <v>87.788830000000004</v>
      </c>
      <c r="BU472" s="9">
        <v>87.604029999999995</v>
      </c>
      <c r="BV472" s="9">
        <v>86.420190000000005</v>
      </c>
      <c r="BW472" s="9">
        <v>84.102630000000005</v>
      </c>
      <c r="BX472" s="9">
        <v>80.825900000000004</v>
      </c>
      <c r="BY472" s="9">
        <v>76.909030000000001</v>
      </c>
      <c r="BZ472" s="9">
        <v>74.228430000000003</v>
      </c>
      <c r="CA472" s="9">
        <v>72.390169999999998</v>
      </c>
      <c r="CB472" s="9">
        <v>0</v>
      </c>
      <c r="CC472" s="9">
        <v>0</v>
      </c>
      <c r="CD472" s="9">
        <v>0</v>
      </c>
      <c r="CE472" s="9">
        <v>0</v>
      </c>
      <c r="CF472" s="9">
        <v>0</v>
      </c>
      <c r="CG472" s="9">
        <v>0</v>
      </c>
      <c r="CH472" s="9">
        <v>0</v>
      </c>
      <c r="CI472" s="9">
        <v>0</v>
      </c>
      <c r="CJ472" s="9">
        <v>0</v>
      </c>
      <c r="CK472" s="9">
        <v>0</v>
      </c>
      <c r="CL472" s="9">
        <v>0</v>
      </c>
      <c r="CM472" s="9">
        <v>0</v>
      </c>
      <c r="CN472" s="9">
        <v>0</v>
      </c>
      <c r="CO472" s="9">
        <v>0</v>
      </c>
      <c r="CP472" s="9">
        <v>0</v>
      </c>
      <c r="CQ472" s="9">
        <v>0</v>
      </c>
      <c r="CR472" s="9">
        <v>0</v>
      </c>
      <c r="CS472" s="9">
        <v>0</v>
      </c>
      <c r="CT472" s="9">
        <v>0</v>
      </c>
      <c r="CU472" s="9">
        <v>0</v>
      </c>
      <c r="CV472" s="9">
        <v>0</v>
      </c>
      <c r="CW472" s="9">
        <v>0</v>
      </c>
      <c r="CX472" s="9">
        <v>0</v>
      </c>
      <c r="CY472" s="9">
        <v>0</v>
      </c>
      <c r="CZ472" s="9">
        <v>0</v>
      </c>
    </row>
    <row r="473" spans="1:104" x14ac:dyDescent="0.25">
      <c r="A473" s="9" t="s">
        <v>22</v>
      </c>
      <c r="B473" s="9" t="s">
        <v>152</v>
      </c>
      <c r="C473" s="9" t="s">
        <v>150</v>
      </c>
      <c r="D473" s="9">
        <v>2019</v>
      </c>
      <c r="E473" s="9">
        <v>7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  <c r="BD473" s="9">
        <v>72.719759999999994</v>
      </c>
      <c r="BE473" s="9">
        <v>71.546019999999999</v>
      </c>
      <c r="BF473" s="9">
        <v>70.693309999999997</v>
      </c>
      <c r="BG473" s="9">
        <v>69.837029999999999</v>
      </c>
      <c r="BH473" s="9">
        <v>68.832719999999995</v>
      </c>
      <c r="BI473" s="9">
        <v>68.09066</v>
      </c>
      <c r="BJ473" s="9">
        <v>67.608279999999993</v>
      </c>
      <c r="BK473" s="9">
        <v>68.021850000000001</v>
      </c>
      <c r="BL473" s="9">
        <v>70.651499999999999</v>
      </c>
      <c r="BM473" s="9">
        <v>74.761960000000002</v>
      </c>
      <c r="BN473" s="9">
        <v>79.745140000000006</v>
      </c>
      <c r="BO473" s="9">
        <v>83.501239999999996</v>
      </c>
      <c r="BP473" s="9">
        <v>86.641589999999994</v>
      </c>
      <c r="BQ473" s="9">
        <v>89.215990000000005</v>
      </c>
      <c r="BR473" s="9">
        <v>91.096369999999993</v>
      </c>
      <c r="BS473" s="9">
        <v>91.872290000000007</v>
      </c>
      <c r="BT473" s="9">
        <v>92.207030000000003</v>
      </c>
      <c r="BU473" s="9">
        <v>91.608000000000004</v>
      </c>
      <c r="BV473" s="9">
        <v>90.361980000000003</v>
      </c>
      <c r="BW473" s="9">
        <v>88.321910000000003</v>
      </c>
      <c r="BX473" s="9">
        <v>84.877539999999996</v>
      </c>
      <c r="BY473" s="9">
        <v>80.856849999999994</v>
      </c>
      <c r="BZ473" s="9">
        <v>78.268590000000003</v>
      </c>
      <c r="CA473" s="9">
        <v>76.599500000000006</v>
      </c>
      <c r="CB473" s="9">
        <v>0</v>
      </c>
      <c r="CC473" s="9">
        <v>0</v>
      </c>
      <c r="CD473" s="9">
        <v>0</v>
      </c>
      <c r="CE473" s="9">
        <v>0</v>
      </c>
      <c r="CF473" s="9">
        <v>0</v>
      </c>
      <c r="CG473" s="9">
        <v>0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v>0</v>
      </c>
      <c r="CN473" s="9">
        <v>0</v>
      </c>
      <c r="CO473" s="9">
        <v>0</v>
      </c>
      <c r="CP473" s="9">
        <v>0</v>
      </c>
      <c r="CQ473" s="9">
        <v>0</v>
      </c>
      <c r="CR473" s="9">
        <v>0</v>
      </c>
      <c r="CS473" s="9">
        <v>0</v>
      </c>
      <c r="CT473" s="9">
        <v>0</v>
      </c>
      <c r="CU473" s="9">
        <v>0</v>
      </c>
      <c r="CV473" s="9">
        <v>0</v>
      </c>
      <c r="CW473" s="9">
        <v>0</v>
      </c>
      <c r="CX473" s="9">
        <v>0</v>
      </c>
      <c r="CY473" s="9">
        <v>0</v>
      </c>
      <c r="CZ473" s="9">
        <v>0</v>
      </c>
    </row>
    <row r="474" spans="1:104" x14ac:dyDescent="0.25">
      <c r="A474" s="9" t="s">
        <v>22</v>
      </c>
      <c r="B474" s="9" t="s">
        <v>152</v>
      </c>
      <c r="C474" s="9" t="s">
        <v>150</v>
      </c>
      <c r="D474" s="9">
        <v>2019</v>
      </c>
      <c r="E474" s="9">
        <v>8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  <c r="BD474" s="9">
        <v>75.739530000000002</v>
      </c>
      <c r="BE474" s="9">
        <v>74.498400000000004</v>
      </c>
      <c r="BF474" s="9">
        <v>73.297439999999995</v>
      </c>
      <c r="BG474" s="9">
        <v>71.977710000000002</v>
      </c>
      <c r="BH474" s="9">
        <v>71.119</v>
      </c>
      <c r="BI474" s="9">
        <v>70.076740000000001</v>
      </c>
      <c r="BJ474" s="9">
        <v>69.360749999999996</v>
      </c>
      <c r="BK474" s="9">
        <v>69.19023</v>
      </c>
      <c r="BL474" s="9">
        <v>71.922579999999996</v>
      </c>
      <c r="BM474" s="9">
        <v>77.139570000000006</v>
      </c>
      <c r="BN474" s="9">
        <v>82.08869</v>
      </c>
      <c r="BO474" s="9">
        <v>86.473320000000001</v>
      </c>
      <c r="BP474" s="9">
        <v>89.589849999999998</v>
      </c>
      <c r="BQ474" s="9">
        <v>92.101050000000001</v>
      </c>
      <c r="BR474" s="9">
        <v>93.712540000000004</v>
      </c>
      <c r="BS474" s="9">
        <v>94.382360000000006</v>
      </c>
      <c r="BT474" s="9">
        <v>94.773989999999998</v>
      </c>
      <c r="BU474" s="9">
        <v>93.780450000000002</v>
      </c>
      <c r="BV474" s="9">
        <v>92.100840000000005</v>
      </c>
      <c r="BW474" s="9">
        <v>89.67098</v>
      </c>
      <c r="BX474" s="9">
        <v>85.736019999999996</v>
      </c>
      <c r="BY474" s="9">
        <v>82.324200000000005</v>
      </c>
      <c r="BZ474" s="9">
        <v>80.132230000000007</v>
      </c>
      <c r="CA474" s="9">
        <v>78.204549999999998</v>
      </c>
      <c r="CB474" s="9">
        <v>0</v>
      </c>
      <c r="CC474" s="9">
        <v>0</v>
      </c>
      <c r="CD474" s="9">
        <v>0</v>
      </c>
      <c r="CE474" s="9">
        <v>0</v>
      </c>
      <c r="CF474" s="9">
        <v>0</v>
      </c>
      <c r="CG474" s="9">
        <v>0</v>
      </c>
      <c r="CH474" s="9">
        <v>0</v>
      </c>
      <c r="CI474" s="9">
        <v>0</v>
      </c>
      <c r="CJ474" s="9">
        <v>0</v>
      </c>
      <c r="CK474" s="9">
        <v>0</v>
      </c>
      <c r="CL474" s="9">
        <v>0</v>
      </c>
      <c r="CM474" s="9">
        <v>0</v>
      </c>
      <c r="CN474" s="9">
        <v>0</v>
      </c>
      <c r="CO474" s="9">
        <v>0</v>
      </c>
      <c r="CP474" s="9">
        <v>0</v>
      </c>
      <c r="CQ474" s="9">
        <v>0</v>
      </c>
      <c r="CR474" s="9">
        <v>0</v>
      </c>
      <c r="CS474" s="9">
        <v>0</v>
      </c>
      <c r="CT474" s="9">
        <v>0</v>
      </c>
      <c r="CU474" s="9">
        <v>0</v>
      </c>
      <c r="CV474" s="9">
        <v>0</v>
      </c>
      <c r="CW474" s="9">
        <v>0</v>
      </c>
      <c r="CX474" s="9">
        <v>0</v>
      </c>
      <c r="CY474" s="9">
        <v>0</v>
      </c>
      <c r="CZ474" s="9">
        <v>0</v>
      </c>
    </row>
    <row r="475" spans="1:104" x14ac:dyDescent="0.25">
      <c r="A475" s="9" t="s">
        <v>22</v>
      </c>
      <c r="B475" s="9" t="s">
        <v>152</v>
      </c>
      <c r="C475" s="9" t="s">
        <v>150</v>
      </c>
      <c r="D475" s="9">
        <v>2019</v>
      </c>
      <c r="E475" s="9">
        <v>9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  <c r="BD475" s="9">
        <v>70.555239999999998</v>
      </c>
      <c r="BE475" s="9">
        <v>69.288330000000002</v>
      </c>
      <c r="BF475" s="9">
        <v>68.070269999999994</v>
      </c>
      <c r="BG475" s="9">
        <v>67.171809999999994</v>
      </c>
      <c r="BH475" s="9">
        <v>66.470640000000003</v>
      </c>
      <c r="BI475" s="9">
        <v>65.554159999999996</v>
      </c>
      <c r="BJ475" s="9">
        <v>65.214179999999999</v>
      </c>
      <c r="BK475" s="9">
        <v>64.907619999999994</v>
      </c>
      <c r="BL475" s="9">
        <v>66.634770000000003</v>
      </c>
      <c r="BM475" s="9">
        <v>71.881990000000002</v>
      </c>
      <c r="BN475" s="9">
        <v>78.321879999999993</v>
      </c>
      <c r="BO475" s="9">
        <v>83.858890000000002</v>
      </c>
      <c r="BP475" s="9">
        <v>88.341290000000001</v>
      </c>
      <c r="BQ475" s="9">
        <v>91.011279999999999</v>
      </c>
      <c r="BR475" s="9">
        <v>92.162700000000001</v>
      </c>
      <c r="BS475" s="9">
        <v>92.756389999999996</v>
      </c>
      <c r="BT475" s="9">
        <v>92.681849999999997</v>
      </c>
      <c r="BU475" s="9">
        <v>91.774889999999999</v>
      </c>
      <c r="BV475" s="9">
        <v>89.686940000000007</v>
      </c>
      <c r="BW475" s="9">
        <v>86.328469999999996</v>
      </c>
      <c r="BX475" s="9">
        <v>82.767920000000004</v>
      </c>
      <c r="BY475" s="9">
        <v>80.050129999999996</v>
      </c>
      <c r="BZ475" s="9">
        <v>78.160659999999993</v>
      </c>
      <c r="CA475" s="9">
        <v>76.356020000000001</v>
      </c>
      <c r="CB475" s="9">
        <v>0</v>
      </c>
      <c r="CC475" s="9">
        <v>0</v>
      </c>
      <c r="CD475" s="9">
        <v>0</v>
      </c>
      <c r="CE475" s="9">
        <v>0</v>
      </c>
      <c r="CF475" s="9">
        <v>0</v>
      </c>
      <c r="CG475" s="9">
        <v>0</v>
      </c>
      <c r="CH475" s="9">
        <v>0</v>
      </c>
      <c r="CI475" s="9">
        <v>0</v>
      </c>
      <c r="CJ475" s="9">
        <v>0</v>
      </c>
      <c r="CK475" s="9">
        <v>0</v>
      </c>
      <c r="CL475" s="9">
        <v>0</v>
      </c>
      <c r="CM475" s="9">
        <v>0</v>
      </c>
      <c r="CN475" s="9">
        <v>0</v>
      </c>
      <c r="CO475" s="9">
        <v>0</v>
      </c>
      <c r="CP475" s="9">
        <v>0</v>
      </c>
      <c r="CQ475" s="9">
        <v>0</v>
      </c>
      <c r="CR475" s="9">
        <v>0</v>
      </c>
      <c r="CS475" s="9">
        <v>0</v>
      </c>
      <c r="CT475" s="9">
        <v>0</v>
      </c>
      <c r="CU475" s="9">
        <v>0</v>
      </c>
      <c r="CV475" s="9">
        <v>0</v>
      </c>
      <c r="CW475" s="9">
        <v>0</v>
      </c>
      <c r="CX475" s="9">
        <v>0</v>
      </c>
      <c r="CY475" s="9">
        <v>0</v>
      </c>
      <c r="CZ475" s="9">
        <v>0</v>
      </c>
    </row>
    <row r="476" spans="1:104" x14ac:dyDescent="0.25">
      <c r="A476" s="9" t="s">
        <v>22</v>
      </c>
      <c r="B476" s="9" t="s">
        <v>152</v>
      </c>
      <c r="C476" s="9" t="s">
        <v>150</v>
      </c>
      <c r="D476" s="9">
        <v>2019</v>
      </c>
      <c r="E476" s="9">
        <v>10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  <c r="BD476" s="9">
        <v>68.841769999999997</v>
      </c>
      <c r="BE476" s="9">
        <v>67.693389999999994</v>
      </c>
      <c r="BF476" s="9">
        <v>66.669690000000003</v>
      </c>
      <c r="BG476" s="9">
        <v>65.873949999999994</v>
      </c>
      <c r="BH476" s="9">
        <v>64.978859999999997</v>
      </c>
      <c r="BI476" s="9">
        <v>64.125299999999996</v>
      </c>
      <c r="BJ476" s="9">
        <v>63.952640000000002</v>
      </c>
      <c r="BK476" s="9">
        <v>64.330380000000005</v>
      </c>
      <c r="BL476" s="9">
        <v>64.926370000000006</v>
      </c>
      <c r="BM476" s="9">
        <v>69.187520000000006</v>
      </c>
      <c r="BN476" s="9">
        <v>74.948350000000005</v>
      </c>
      <c r="BO476" s="9">
        <v>80.426169999999999</v>
      </c>
      <c r="BP476" s="9">
        <v>84.325760000000002</v>
      </c>
      <c r="BQ476" s="9">
        <v>86.91713</v>
      </c>
      <c r="BR476" s="9">
        <v>88.608009999999993</v>
      </c>
      <c r="BS476" s="9">
        <v>89.309309999999996</v>
      </c>
      <c r="BT476" s="9">
        <v>89.07835</v>
      </c>
      <c r="BU476" s="9">
        <v>88.015990000000002</v>
      </c>
      <c r="BV476" s="9">
        <v>85.828890000000001</v>
      </c>
      <c r="BW476" s="9">
        <v>82.147450000000006</v>
      </c>
      <c r="BX476" s="9">
        <v>78.397819999999996</v>
      </c>
      <c r="BY476" s="9">
        <v>75.369029999999995</v>
      </c>
      <c r="BZ476" s="9">
        <v>73.024060000000006</v>
      </c>
      <c r="CA476" s="9">
        <v>70.937839999999994</v>
      </c>
      <c r="CB476" s="9">
        <v>0</v>
      </c>
      <c r="CC476" s="9">
        <v>0</v>
      </c>
      <c r="CD476" s="9">
        <v>0</v>
      </c>
      <c r="CE476" s="9">
        <v>0</v>
      </c>
      <c r="CF476" s="9">
        <v>0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v>0</v>
      </c>
      <c r="CN476" s="9">
        <v>0</v>
      </c>
      <c r="CO476" s="9">
        <v>0</v>
      </c>
      <c r="CP476" s="9">
        <v>0</v>
      </c>
      <c r="CQ476" s="9">
        <v>0</v>
      </c>
      <c r="CR476" s="9">
        <v>0</v>
      </c>
      <c r="CS476" s="9">
        <v>0</v>
      </c>
      <c r="CT476" s="9">
        <v>0</v>
      </c>
      <c r="CU476" s="9">
        <v>0</v>
      </c>
      <c r="CV476" s="9">
        <v>0</v>
      </c>
      <c r="CW476" s="9">
        <v>0</v>
      </c>
      <c r="CX476" s="9">
        <v>0</v>
      </c>
      <c r="CY476" s="9">
        <v>0</v>
      </c>
      <c r="CZ476" s="9">
        <v>0</v>
      </c>
    </row>
    <row r="477" spans="1:104" x14ac:dyDescent="0.25">
      <c r="A477" s="9" t="s">
        <v>22</v>
      </c>
      <c r="B477" s="9" t="s">
        <v>152</v>
      </c>
      <c r="C477" s="9" t="s">
        <v>150</v>
      </c>
      <c r="D477" s="9">
        <v>2019</v>
      </c>
      <c r="E477" s="9">
        <v>11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0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0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  <c r="BD477" s="9">
        <v>58.036169999999998</v>
      </c>
      <c r="BE477" s="9">
        <v>57.199019999999997</v>
      </c>
      <c r="BF477" s="9">
        <v>56.373519999999999</v>
      </c>
      <c r="BG477" s="9">
        <v>55.657670000000003</v>
      </c>
      <c r="BH477" s="9">
        <v>54.812019999999997</v>
      </c>
      <c r="BI477" s="9">
        <v>54.51202</v>
      </c>
      <c r="BJ477" s="9">
        <v>53.929290000000002</v>
      </c>
      <c r="BK477" s="9">
        <v>53.830800000000004</v>
      </c>
      <c r="BL477" s="9">
        <v>57.336489999999998</v>
      </c>
      <c r="BM477" s="9">
        <v>62.395359999999997</v>
      </c>
      <c r="BN477" s="9">
        <v>68.293949999999995</v>
      </c>
      <c r="BO477" s="9">
        <v>73.430430000000001</v>
      </c>
      <c r="BP477" s="9">
        <v>77.176850000000002</v>
      </c>
      <c r="BQ477" s="9">
        <v>79.084239999999994</v>
      </c>
      <c r="BR477" s="9">
        <v>79.973920000000007</v>
      </c>
      <c r="BS477" s="9">
        <v>79.931020000000004</v>
      </c>
      <c r="BT477" s="9">
        <v>78.217510000000004</v>
      </c>
      <c r="BU477" s="9">
        <v>74.583939999999998</v>
      </c>
      <c r="BV477" s="9">
        <v>70.287409999999994</v>
      </c>
      <c r="BW477" s="9">
        <v>67.364900000000006</v>
      </c>
      <c r="BX477" s="9">
        <v>65.170649999999995</v>
      </c>
      <c r="BY477" s="9">
        <v>63.058399999999999</v>
      </c>
      <c r="BZ477" s="9">
        <v>61.597859999999997</v>
      </c>
      <c r="CA477" s="9">
        <v>60.311540000000001</v>
      </c>
      <c r="CB477" s="9">
        <v>0</v>
      </c>
      <c r="CC477" s="9">
        <v>0</v>
      </c>
      <c r="CD477" s="9">
        <v>0</v>
      </c>
      <c r="CE477" s="9">
        <v>0</v>
      </c>
      <c r="CF477" s="9">
        <v>0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v>0</v>
      </c>
      <c r="CN477" s="9">
        <v>0</v>
      </c>
      <c r="CO477" s="9">
        <v>0</v>
      </c>
      <c r="CP477" s="9">
        <v>0</v>
      </c>
      <c r="CQ477" s="9">
        <v>0</v>
      </c>
      <c r="CR477" s="9">
        <v>0</v>
      </c>
      <c r="CS477" s="9">
        <v>0</v>
      </c>
      <c r="CT477" s="9">
        <v>0</v>
      </c>
      <c r="CU477" s="9">
        <v>0</v>
      </c>
      <c r="CV477" s="9">
        <v>0</v>
      </c>
      <c r="CW477" s="9">
        <v>0</v>
      </c>
      <c r="CX477" s="9">
        <v>0</v>
      </c>
      <c r="CY477" s="9">
        <v>0</v>
      </c>
      <c r="CZ477" s="9">
        <v>0</v>
      </c>
    </row>
    <row r="478" spans="1:104" x14ac:dyDescent="0.25">
      <c r="A478" s="9" t="s">
        <v>22</v>
      </c>
      <c r="B478" s="9" t="s">
        <v>152</v>
      </c>
      <c r="C478" s="9" t="s">
        <v>150</v>
      </c>
      <c r="D478" s="9">
        <v>2019</v>
      </c>
      <c r="E478" s="9">
        <v>12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  <c r="BD478" s="9">
        <v>45.76746</v>
      </c>
      <c r="BE478" s="9">
        <v>45.184370000000001</v>
      </c>
      <c r="BF478" s="9">
        <v>44.25806</v>
      </c>
      <c r="BG478" s="9">
        <v>43.31785</v>
      </c>
      <c r="BH478" s="9">
        <v>42.66545</v>
      </c>
      <c r="BI478" s="9">
        <v>42.132080000000002</v>
      </c>
      <c r="BJ478" s="9">
        <v>41.912030000000001</v>
      </c>
      <c r="BK478" s="9">
        <v>41.672910000000002</v>
      </c>
      <c r="BL478" s="9">
        <v>42.097799999999999</v>
      </c>
      <c r="BM478" s="9">
        <v>44.6875</v>
      </c>
      <c r="BN478" s="9">
        <v>47.048879999999997</v>
      </c>
      <c r="BO478" s="9">
        <v>48.901850000000003</v>
      </c>
      <c r="BP478" s="9">
        <v>50.385309999999997</v>
      </c>
      <c r="BQ478" s="9">
        <v>51.449579999999997</v>
      </c>
      <c r="BR478" s="9">
        <v>52.164999999999999</v>
      </c>
      <c r="BS478" s="9">
        <v>52.330770000000001</v>
      </c>
      <c r="BT478" s="9">
        <v>51.8718</v>
      </c>
      <c r="BU478" s="9">
        <v>50.757159999999999</v>
      </c>
      <c r="BV478" s="9">
        <v>49.204650000000001</v>
      </c>
      <c r="BW478" s="9">
        <v>47.998469999999998</v>
      </c>
      <c r="BX478" s="9">
        <v>47.005719999999997</v>
      </c>
      <c r="BY478" s="9">
        <v>46.045969999999997</v>
      </c>
      <c r="BZ478" s="9">
        <v>45.163969999999999</v>
      </c>
      <c r="CA478" s="9">
        <v>44.274929999999998</v>
      </c>
      <c r="CB478" s="9">
        <v>0</v>
      </c>
      <c r="CC478" s="9">
        <v>0</v>
      </c>
      <c r="CD478" s="9">
        <v>0</v>
      </c>
      <c r="CE478" s="9">
        <v>0</v>
      </c>
      <c r="CF478" s="9">
        <v>0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v>0</v>
      </c>
      <c r="CN478" s="9">
        <v>0</v>
      </c>
      <c r="CO478" s="9">
        <v>0</v>
      </c>
      <c r="CP478" s="9">
        <v>0</v>
      </c>
      <c r="CQ478" s="9">
        <v>0</v>
      </c>
      <c r="CR478" s="9">
        <v>0</v>
      </c>
      <c r="CS478" s="9">
        <v>0</v>
      </c>
      <c r="CT478" s="9">
        <v>0</v>
      </c>
      <c r="CU478" s="9">
        <v>0</v>
      </c>
      <c r="CV478" s="9">
        <v>0</v>
      </c>
      <c r="CW478" s="9">
        <v>0</v>
      </c>
      <c r="CX478" s="9">
        <v>0</v>
      </c>
      <c r="CY478" s="9">
        <v>0</v>
      </c>
      <c r="CZ478" s="9">
        <v>0</v>
      </c>
    </row>
    <row r="479" spans="1:104" x14ac:dyDescent="0.25">
      <c r="A479" s="9" t="s">
        <v>22</v>
      </c>
      <c r="B479" s="9" t="s">
        <v>152</v>
      </c>
      <c r="C479" s="9" t="s">
        <v>150</v>
      </c>
      <c r="D479" s="9">
        <v>2020</v>
      </c>
      <c r="E479" s="9">
        <v>1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  <c r="BD479" s="9">
        <v>49.326099999999997</v>
      </c>
      <c r="BE479" s="9">
        <v>48.88729</v>
      </c>
      <c r="BF479" s="9">
        <v>48.502980000000001</v>
      </c>
      <c r="BG479" s="9">
        <v>47.943860000000001</v>
      </c>
      <c r="BH479" s="9">
        <v>47.719499999999996</v>
      </c>
      <c r="BI479" s="9">
        <v>47.362909999999999</v>
      </c>
      <c r="BJ479" s="9">
        <v>47.483220000000003</v>
      </c>
      <c r="BK479" s="9">
        <v>47.369759999999999</v>
      </c>
      <c r="BL479" s="9">
        <v>47.752160000000003</v>
      </c>
      <c r="BM479" s="9">
        <v>49.036090000000002</v>
      </c>
      <c r="BN479" s="9">
        <v>51.01379</v>
      </c>
      <c r="BO479" s="9">
        <v>52.670250000000003</v>
      </c>
      <c r="BP479" s="9">
        <v>53.924329999999998</v>
      </c>
      <c r="BQ479" s="9">
        <v>55.020789999999998</v>
      </c>
      <c r="BR479" s="9">
        <v>55.696359999999999</v>
      </c>
      <c r="BS479" s="9">
        <v>55.79</v>
      </c>
      <c r="BT479" s="9">
        <v>55.640880000000003</v>
      </c>
      <c r="BU479" s="9">
        <v>54.952100000000002</v>
      </c>
      <c r="BV479" s="9">
        <v>53.492449999999998</v>
      </c>
      <c r="BW479" s="9">
        <v>52.18188</v>
      </c>
      <c r="BX479" s="9">
        <v>51.349989999999998</v>
      </c>
      <c r="BY479" s="9">
        <v>50.982799999999997</v>
      </c>
      <c r="BZ479" s="9">
        <v>50.427100000000003</v>
      </c>
      <c r="CA479" s="9">
        <v>49.713279999999997</v>
      </c>
      <c r="CB479" s="9">
        <v>0</v>
      </c>
      <c r="CC479" s="9">
        <v>0</v>
      </c>
      <c r="CD479" s="9">
        <v>0</v>
      </c>
      <c r="CE479" s="9">
        <v>0</v>
      </c>
      <c r="CF479" s="9">
        <v>0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v>0</v>
      </c>
      <c r="CN479" s="9">
        <v>0</v>
      </c>
      <c r="CO479" s="9">
        <v>0</v>
      </c>
      <c r="CP479" s="9">
        <v>0</v>
      </c>
      <c r="CQ479" s="9">
        <v>0</v>
      </c>
      <c r="CR479" s="9">
        <v>0</v>
      </c>
      <c r="CS479" s="9">
        <v>0</v>
      </c>
      <c r="CT479" s="9">
        <v>0</v>
      </c>
      <c r="CU479" s="9">
        <v>0</v>
      </c>
      <c r="CV479" s="9">
        <v>0</v>
      </c>
      <c r="CW479" s="9">
        <v>0</v>
      </c>
      <c r="CX479" s="9">
        <v>0</v>
      </c>
      <c r="CY479" s="9">
        <v>0</v>
      </c>
      <c r="CZ479" s="9">
        <v>0</v>
      </c>
    </row>
    <row r="480" spans="1:104" x14ac:dyDescent="0.25">
      <c r="A480" s="9" t="s">
        <v>22</v>
      </c>
      <c r="B480" s="9" t="s">
        <v>152</v>
      </c>
      <c r="C480" s="9" t="s">
        <v>150</v>
      </c>
      <c r="D480" s="9">
        <v>2020</v>
      </c>
      <c r="E480" s="9">
        <v>2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  <c r="BD480" s="9">
        <v>50.582259999999998</v>
      </c>
      <c r="BE480" s="9">
        <v>50.115490000000001</v>
      </c>
      <c r="BF480" s="9">
        <v>49.872419999999998</v>
      </c>
      <c r="BG480" s="9">
        <v>49.527679999999997</v>
      </c>
      <c r="BH480" s="9">
        <v>49.070160000000001</v>
      </c>
      <c r="BI480" s="9">
        <v>48.842509999999997</v>
      </c>
      <c r="BJ480" s="9">
        <v>48.368380000000002</v>
      </c>
      <c r="BK480" s="9">
        <v>48.7044</v>
      </c>
      <c r="BL480" s="9">
        <v>49.822519999999997</v>
      </c>
      <c r="BM480" s="9">
        <v>53.01014</v>
      </c>
      <c r="BN480" s="9">
        <v>56.575519999999997</v>
      </c>
      <c r="BO480" s="9">
        <v>59.466149999999999</v>
      </c>
      <c r="BP480" s="9">
        <v>61.086959999999998</v>
      </c>
      <c r="BQ480" s="9">
        <v>61.819650000000003</v>
      </c>
      <c r="BR480" s="9">
        <v>62.425550000000001</v>
      </c>
      <c r="BS480" s="9">
        <v>62.484250000000003</v>
      </c>
      <c r="BT480" s="9">
        <v>62.335030000000003</v>
      </c>
      <c r="BU480" s="9">
        <v>61.377360000000003</v>
      </c>
      <c r="BV480" s="9">
        <v>59.459449999999997</v>
      </c>
      <c r="BW480" s="9">
        <v>57.529200000000003</v>
      </c>
      <c r="BX480" s="9">
        <v>56.207940000000001</v>
      </c>
      <c r="BY480" s="9">
        <v>55.046120000000002</v>
      </c>
      <c r="BZ480" s="9">
        <v>53.94941</v>
      </c>
      <c r="CA480" s="9">
        <v>52.651090000000003</v>
      </c>
      <c r="CB480" s="9">
        <v>0</v>
      </c>
      <c r="CC480" s="9">
        <v>0</v>
      </c>
      <c r="CD480" s="9">
        <v>0</v>
      </c>
      <c r="CE480" s="9">
        <v>0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v>0</v>
      </c>
      <c r="CN480" s="9">
        <v>0</v>
      </c>
      <c r="CO480" s="9">
        <v>0</v>
      </c>
      <c r="CP480" s="9">
        <v>0</v>
      </c>
      <c r="CQ480" s="9">
        <v>0</v>
      </c>
      <c r="CR480" s="9">
        <v>0</v>
      </c>
      <c r="CS480" s="9">
        <v>0</v>
      </c>
      <c r="CT480" s="9">
        <v>0</v>
      </c>
      <c r="CU480" s="9">
        <v>0</v>
      </c>
      <c r="CV480" s="9">
        <v>0</v>
      </c>
      <c r="CW480" s="9">
        <v>0</v>
      </c>
      <c r="CX480" s="9">
        <v>0</v>
      </c>
      <c r="CY480" s="9">
        <v>0</v>
      </c>
      <c r="CZ480" s="9">
        <v>0</v>
      </c>
    </row>
    <row r="481" spans="1:104" x14ac:dyDescent="0.25">
      <c r="A481" s="9" t="s">
        <v>22</v>
      </c>
      <c r="B481" s="9" t="s">
        <v>152</v>
      </c>
      <c r="C481" s="9" t="s">
        <v>150</v>
      </c>
      <c r="D481" s="9">
        <v>2020</v>
      </c>
      <c r="E481" s="9">
        <v>3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0</v>
      </c>
      <c r="T481" s="9">
        <v>0</v>
      </c>
      <c r="U481" s="9">
        <v>0</v>
      </c>
      <c r="V481" s="9">
        <v>0</v>
      </c>
      <c r="W481" s="9">
        <v>0</v>
      </c>
      <c r="X481" s="9">
        <v>0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0</v>
      </c>
      <c r="BB481" s="9">
        <v>0</v>
      </c>
      <c r="BC481" s="9">
        <v>0</v>
      </c>
      <c r="BD481" s="9">
        <v>52.228450000000002</v>
      </c>
      <c r="BE481" s="9">
        <v>51.250830000000001</v>
      </c>
      <c r="BF481" s="9">
        <v>50.515050000000002</v>
      </c>
      <c r="BG481" s="9">
        <v>50.142940000000003</v>
      </c>
      <c r="BH481" s="9">
        <v>49.52196</v>
      </c>
      <c r="BI481" s="9">
        <v>49.13165</v>
      </c>
      <c r="BJ481" s="9">
        <v>48.705509999999997</v>
      </c>
      <c r="BK481" s="9">
        <v>48.843670000000003</v>
      </c>
      <c r="BL481" s="9">
        <v>50.997070000000001</v>
      </c>
      <c r="BM481" s="9">
        <v>53.7181</v>
      </c>
      <c r="BN481" s="9">
        <v>56.818950000000001</v>
      </c>
      <c r="BO481" s="9">
        <v>59.47316</v>
      </c>
      <c r="BP481" s="9">
        <v>61.854979999999998</v>
      </c>
      <c r="BQ481" s="9">
        <v>63.806350000000002</v>
      </c>
      <c r="BR481" s="9">
        <v>64.918090000000007</v>
      </c>
      <c r="BS481" s="9">
        <v>65.684229999999999</v>
      </c>
      <c r="BT481" s="9">
        <v>65.462620000000001</v>
      </c>
      <c r="BU481" s="9">
        <v>64.698740000000001</v>
      </c>
      <c r="BV481" s="9">
        <v>62.18486</v>
      </c>
      <c r="BW481" s="9">
        <v>58.99747</v>
      </c>
      <c r="BX481" s="9">
        <v>57.051439999999999</v>
      </c>
      <c r="BY481" s="9">
        <v>55.547640000000001</v>
      </c>
      <c r="BZ481" s="9">
        <v>54.179920000000003</v>
      </c>
      <c r="CA481" s="9">
        <v>52.720039999999997</v>
      </c>
      <c r="CB481" s="9">
        <v>0</v>
      </c>
      <c r="CC481" s="9">
        <v>0</v>
      </c>
      <c r="CD481" s="9">
        <v>0</v>
      </c>
      <c r="CE481" s="9">
        <v>0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v>0</v>
      </c>
      <c r="CN481" s="9">
        <v>0</v>
      </c>
      <c r="CO481" s="9">
        <v>0</v>
      </c>
      <c r="CP481" s="9">
        <v>0</v>
      </c>
      <c r="CQ481" s="9">
        <v>0</v>
      </c>
      <c r="CR481" s="9">
        <v>0</v>
      </c>
      <c r="CS481" s="9">
        <v>0</v>
      </c>
      <c r="CT481" s="9">
        <v>0</v>
      </c>
      <c r="CU481" s="9">
        <v>0</v>
      </c>
      <c r="CV481" s="9">
        <v>0</v>
      </c>
      <c r="CW481" s="9">
        <v>0</v>
      </c>
      <c r="CX481" s="9">
        <v>0</v>
      </c>
      <c r="CY481" s="9">
        <v>0</v>
      </c>
      <c r="CZ481" s="9">
        <v>0</v>
      </c>
    </row>
    <row r="482" spans="1:104" x14ac:dyDescent="0.25">
      <c r="A482" s="9" t="s">
        <v>22</v>
      </c>
      <c r="B482" s="9" t="s">
        <v>152</v>
      </c>
      <c r="C482" s="9" t="s">
        <v>150</v>
      </c>
      <c r="D482" s="9">
        <v>2020</v>
      </c>
      <c r="E482" s="9">
        <v>4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0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0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  <c r="BD482" s="9">
        <v>63.19117</v>
      </c>
      <c r="BE482" s="9">
        <v>61.950119999999998</v>
      </c>
      <c r="BF482" s="9">
        <v>60.953989999999997</v>
      </c>
      <c r="BG482" s="9">
        <v>60.11307</v>
      </c>
      <c r="BH482" s="9">
        <v>59.142130000000002</v>
      </c>
      <c r="BI482" s="9">
        <v>58.398090000000003</v>
      </c>
      <c r="BJ482" s="9">
        <v>57.674199999999999</v>
      </c>
      <c r="BK482" s="9">
        <v>57.497219999999999</v>
      </c>
      <c r="BL482" s="9">
        <v>59.717529999999996</v>
      </c>
      <c r="BM482" s="9">
        <v>63.975059999999999</v>
      </c>
      <c r="BN482" s="9">
        <v>68.939530000000005</v>
      </c>
      <c r="BO482" s="9">
        <v>73.710939999999994</v>
      </c>
      <c r="BP482" s="9">
        <v>77.664019999999994</v>
      </c>
      <c r="BQ482" s="9">
        <v>80.244839999999996</v>
      </c>
      <c r="BR482" s="9">
        <v>81.813130000000001</v>
      </c>
      <c r="BS482" s="9">
        <v>82.632419999999996</v>
      </c>
      <c r="BT482" s="9">
        <v>82.569410000000005</v>
      </c>
      <c r="BU482" s="9">
        <v>81.97363</v>
      </c>
      <c r="BV482" s="9">
        <v>80.362660000000005</v>
      </c>
      <c r="BW482" s="9">
        <v>77.844229999999996</v>
      </c>
      <c r="BX482" s="9">
        <v>73.827280000000002</v>
      </c>
      <c r="BY482" s="9">
        <v>71.086070000000007</v>
      </c>
      <c r="BZ482" s="9">
        <v>68.784379999999999</v>
      </c>
      <c r="CA482" s="9">
        <v>66.808449999999993</v>
      </c>
      <c r="CB482" s="9">
        <v>0</v>
      </c>
      <c r="CC482" s="9">
        <v>0</v>
      </c>
      <c r="CD482" s="9">
        <v>0</v>
      </c>
      <c r="CE482" s="9">
        <v>0</v>
      </c>
      <c r="CF482" s="9">
        <v>0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v>0</v>
      </c>
      <c r="CN482" s="9">
        <v>0</v>
      </c>
      <c r="CO482" s="9">
        <v>0</v>
      </c>
      <c r="CP482" s="9">
        <v>0</v>
      </c>
      <c r="CQ482" s="9">
        <v>0</v>
      </c>
      <c r="CR482" s="9">
        <v>0</v>
      </c>
      <c r="CS482" s="9">
        <v>0</v>
      </c>
      <c r="CT482" s="9">
        <v>0</v>
      </c>
      <c r="CU482" s="9">
        <v>0</v>
      </c>
      <c r="CV482" s="9">
        <v>0</v>
      </c>
      <c r="CW482" s="9">
        <v>0</v>
      </c>
      <c r="CX482" s="9">
        <v>0</v>
      </c>
      <c r="CY482" s="9">
        <v>0</v>
      </c>
      <c r="CZ482" s="9">
        <v>0</v>
      </c>
    </row>
    <row r="483" spans="1:104" x14ac:dyDescent="0.25">
      <c r="A483" s="9" t="s">
        <v>22</v>
      </c>
      <c r="B483" s="9" t="s">
        <v>152</v>
      </c>
      <c r="C483" s="9" t="s">
        <v>150</v>
      </c>
      <c r="D483" s="9">
        <v>2020</v>
      </c>
      <c r="E483" s="9">
        <v>5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  <c r="BD483" s="9">
        <v>66.746039999999994</v>
      </c>
      <c r="BE483" s="9">
        <v>65.437560000000005</v>
      </c>
      <c r="BF483" s="9">
        <v>64.265219999999999</v>
      </c>
      <c r="BG483" s="9">
        <v>63.154620000000001</v>
      </c>
      <c r="BH483" s="9">
        <v>62.147590000000001</v>
      </c>
      <c r="BI483" s="9">
        <v>61.017299999999999</v>
      </c>
      <c r="BJ483" s="9">
        <v>60.241379999999999</v>
      </c>
      <c r="BK483" s="9">
        <v>60.780810000000002</v>
      </c>
      <c r="BL483" s="9">
        <v>63.702570000000001</v>
      </c>
      <c r="BM483" s="9">
        <v>67.5916</v>
      </c>
      <c r="BN483" s="9">
        <v>71.766760000000005</v>
      </c>
      <c r="BO483" s="9">
        <v>75.883589999999998</v>
      </c>
      <c r="BP483" s="9">
        <v>79.572400000000002</v>
      </c>
      <c r="BQ483" s="9">
        <v>82.174760000000006</v>
      </c>
      <c r="BR483" s="9">
        <v>83.965450000000004</v>
      </c>
      <c r="BS483" s="9">
        <v>84.97193</v>
      </c>
      <c r="BT483" s="9">
        <v>85.279349999999994</v>
      </c>
      <c r="BU483" s="9">
        <v>84.671459999999996</v>
      </c>
      <c r="BV483" s="9">
        <v>82.987740000000002</v>
      </c>
      <c r="BW483" s="9">
        <v>80.613500000000002</v>
      </c>
      <c r="BX483" s="9">
        <v>76.725020000000001</v>
      </c>
      <c r="BY483" s="9">
        <v>73.417469999999994</v>
      </c>
      <c r="BZ483" s="9">
        <v>71.389080000000007</v>
      </c>
      <c r="CA483" s="9">
        <v>69.654579999999996</v>
      </c>
      <c r="CB483" s="9">
        <v>0</v>
      </c>
      <c r="CC483" s="9">
        <v>0</v>
      </c>
      <c r="CD483" s="9">
        <v>0</v>
      </c>
      <c r="CE483" s="9">
        <v>0</v>
      </c>
      <c r="CF483" s="9">
        <v>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v>0</v>
      </c>
      <c r="CN483" s="9">
        <v>0</v>
      </c>
      <c r="CO483" s="9">
        <v>0</v>
      </c>
      <c r="CP483" s="9">
        <v>0</v>
      </c>
      <c r="CQ483" s="9">
        <v>0</v>
      </c>
      <c r="CR483" s="9">
        <v>0</v>
      </c>
      <c r="CS483" s="9">
        <v>0</v>
      </c>
      <c r="CT483" s="9">
        <v>0</v>
      </c>
      <c r="CU483" s="9">
        <v>0</v>
      </c>
      <c r="CV483" s="9">
        <v>0</v>
      </c>
      <c r="CW483" s="9">
        <v>0</v>
      </c>
      <c r="CX483" s="9">
        <v>0</v>
      </c>
      <c r="CY483" s="9">
        <v>0</v>
      </c>
      <c r="CZ483" s="9">
        <v>0</v>
      </c>
    </row>
    <row r="484" spans="1:104" x14ac:dyDescent="0.25">
      <c r="A484" s="9" t="s">
        <v>22</v>
      </c>
      <c r="B484" s="9" t="s">
        <v>152</v>
      </c>
      <c r="C484" s="9" t="s">
        <v>150</v>
      </c>
      <c r="D484" s="9">
        <v>2020</v>
      </c>
      <c r="E484" s="9">
        <v>6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  <c r="BD484" s="9">
        <v>69.570350000000005</v>
      </c>
      <c r="BE484" s="9">
        <v>67.988919999999993</v>
      </c>
      <c r="BF484" s="9">
        <v>66.59984</v>
      </c>
      <c r="BG484" s="9">
        <v>65.523319999999998</v>
      </c>
      <c r="BH484" s="9">
        <v>64.451359999999994</v>
      </c>
      <c r="BI484" s="9">
        <v>63.506230000000002</v>
      </c>
      <c r="BJ484" s="9">
        <v>62.764650000000003</v>
      </c>
      <c r="BK484" s="9">
        <v>63.525060000000003</v>
      </c>
      <c r="BL484" s="9">
        <v>66.970969999999994</v>
      </c>
      <c r="BM484" s="9">
        <v>71.468069999999997</v>
      </c>
      <c r="BN484" s="9">
        <v>75.574740000000006</v>
      </c>
      <c r="BO484" s="9">
        <v>79.279910000000001</v>
      </c>
      <c r="BP484" s="9">
        <v>82.169300000000007</v>
      </c>
      <c r="BQ484" s="9">
        <v>84.621539999999996</v>
      </c>
      <c r="BR484" s="9">
        <v>86.233630000000005</v>
      </c>
      <c r="BS484" s="9">
        <v>87.246729999999999</v>
      </c>
      <c r="BT484" s="9">
        <v>87.788830000000004</v>
      </c>
      <c r="BU484" s="9">
        <v>87.604029999999995</v>
      </c>
      <c r="BV484" s="9">
        <v>86.420190000000005</v>
      </c>
      <c r="BW484" s="9">
        <v>84.102630000000005</v>
      </c>
      <c r="BX484" s="9">
        <v>80.825900000000004</v>
      </c>
      <c r="BY484" s="9">
        <v>76.909030000000001</v>
      </c>
      <c r="BZ484" s="9">
        <v>74.228430000000003</v>
      </c>
      <c r="CA484" s="9">
        <v>72.390169999999998</v>
      </c>
      <c r="CB484" s="9">
        <v>0</v>
      </c>
      <c r="CC484" s="9">
        <v>0</v>
      </c>
      <c r="CD484" s="9">
        <v>0</v>
      </c>
      <c r="CE484" s="9">
        <v>0</v>
      </c>
      <c r="CF484" s="9">
        <v>0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v>0</v>
      </c>
      <c r="CN484" s="9">
        <v>0</v>
      </c>
      <c r="CO484" s="9">
        <v>0</v>
      </c>
      <c r="CP484" s="9">
        <v>0</v>
      </c>
      <c r="CQ484" s="9">
        <v>0</v>
      </c>
      <c r="CR484" s="9">
        <v>0</v>
      </c>
      <c r="CS484" s="9">
        <v>0</v>
      </c>
      <c r="CT484" s="9">
        <v>0</v>
      </c>
      <c r="CU484" s="9">
        <v>0</v>
      </c>
      <c r="CV484" s="9">
        <v>0</v>
      </c>
      <c r="CW484" s="9">
        <v>0</v>
      </c>
      <c r="CX484" s="9">
        <v>0</v>
      </c>
      <c r="CY484" s="9">
        <v>0</v>
      </c>
      <c r="CZ484" s="9">
        <v>0</v>
      </c>
    </row>
    <row r="485" spans="1:104" x14ac:dyDescent="0.25">
      <c r="A485" s="9" t="s">
        <v>22</v>
      </c>
      <c r="B485" s="9" t="s">
        <v>152</v>
      </c>
      <c r="C485" s="9" t="s">
        <v>150</v>
      </c>
      <c r="D485" s="9">
        <v>2020</v>
      </c>
      <c r="E485" s="9">
        <v>7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  <c r="BD485" s="9">
        <v>72.719759999999994</v>
      </c>
      <c r="BE485" s="9">
        <v>71.546019999999999</v>
      </c>
      <c r="BF485" s="9">
        <v>70.693309999999997</v>
      </c>
      <c r="BG485" s="9">
        <v>69.837029999999999</v>
      </c>
      <c r="BH485" s="9">
        <v>68.832719999999995</v>
      </c>
      <c r="BI485" s="9">
        <v>68.09066</v>
      </c>
      <c r="BJ485" s="9">
        <v>67.608279999999993</v>
      </c>
      <c r="BK485" s="9">
        <v>68.021850000000001</v>
      </c>
      <c r="BL485" s="9">
        <v>70.651499999999999</v>
      </c>
      <c r="BM485" s="9">
        <v>74.761960000000002</v>
      </c>
      <c r="BN485" s="9">
        <v>79.745140000000006</v>
      </c>
      <c r="BO485" s="9">
        <v>83.501239999999996</v>
      </c>
      <c r="BP485" s="9">
        <v>86.641589999999994</v>
      </c>
      <c r="BQ485" s="9">
        <v>89.215990000000005</v>
      </c>
      <c r="BR485" s="9">
        <v>91.096369999999993</v>
      </c>
      <c r="BS485" s="9">
        <v>91.872290000000007</v>
      </c>
      <c r="BT485" s="9">
        <v>92.207030000000003</v>
      </c>
      <c r="BU485" s="9">
        <v>91.608000000000004</v>
      </c>
      <c r="BV485" s="9">
        <v>90.361980000000003</v>
      </c>
      <c r="BW485" s="9">
        <v>88.321910000000003</v>
      </c>
      <c r="BX485" s="9">
        <v>84.877539999999996</v>
      </c>
      <c r="BY485" s="9">
        <v>80.856849999999994</v>
      </c>
      <c r="BZ485" s="9">
        <v>78.268590000000003</v>
      </c>
      <c r="CA485" s="9">
        <v>76.599500000000006</v>
      </c>
      <c r="CB485" s="9">
        <v>0</v>
      </c>
      <c r="CC485" s="9">
        <v>0</v>
      </c>
      <c r="CD485" s="9">
        <v>0</v>
      </c>
      <c r="CE485" s="9">
        <v>0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v>0</v>
      </c>
      <c r="CN485" s="9">
        <v>0</v>
      </c>
      <c r="CO485" s="9">
        <v>0</v>
      </c>
      <c r="CP485" s="9">
        <v>0</v>
      </c>
      <c r="CQ485" s="9">
        <v>0</v>
      </c>
      <c r="CR485" s="9">
        <v>0</v>
      </c>
      <c r="CS485" s="9">
        <v>0</v>
      </c>
      <c r="CT485" s="9">
        <v>0</v>
      </c>
      <c r="CU485" s="9">
        <v>0</v>
      </c>
      <c r="CV485" s="9">
        <v>0</v>
      </c>
      <c r="CW485" s="9">
        <v>0</v>
      </c>
      <c r="CX485" s="9">
        <v>0</v>
      </c>
      <c r="CY485" s="9">
        <v>0</v>
      </c>
      <c r="CZ485" s="9">
        <v>0</v>
      </c>
    </row>
    <row r="486" spans="1:104" x14ac:dyDescent="0.25">
      <c r="A486" s="9" t="s">
        <v>22</v>
      </c>
      <c r="B486" s="9" t="s">
        <v>152</v>
      </c>
      <c r="C486" s="9" t="s">
        <v>150</v>
      </c>
      <c r="D486" s="9">
        <v>2020</v>
      </c>
      <c r="E486" s="9">
        <v>8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0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  <c r="BD486" s="9">
        <v>75.739530000000002</v>
      </c>
      <c r="BE486" s="9">
        <v>74.498400000000004</v>
      </c>
      <c r="BF486" s="9">
        <v>73.297439999999995</v>
      </c>
      <c r="BG486" s="9">
        <v>71.977710000000002</v>
      </c>
      <c r="BH486" s="9">
        <v>71.119</v>
      </c>
      <c r="BI486" s="9">
        <v>70.076740000000001</v>
      </c>
      <c r="BJ486" s="9">
        <v>69.360749999999996</v>
      </c>
      <c r="BK486" s="9">
        <v>69.19023</v>
      </c>
      <c r="BL486" s="9">
        <v>71.922579999999996</v>
      </c>
      <c r="BM486" s="9">
        <v>77.139570000000006</v>
      </c>
      <c r="BN486" s="9">
        <v>82.08869</v>
      </c>
      <c r="BO486" s="9">
        <v>86.473320000000001</v>
      </c>
      <c r="BP486" s="9">
        <v>89.589849999999998</v>
      </c>
      <c r="BQ486" s="9">
        <v>92.101050000000001</v>
      </c>
      <c r="BR486" s="9">
        <v>93.712540000000004</v>
      </c>
      <c r="BS486" s="9">
        <v>94.382360000000006</v>
      </c>
      <c r="BT486" s="9">
        <v>94.773989999999998</v>
      </c>
      <c r="BU486" s="9">
        <v>93.780450000000002</v>
      </c>
      <c r="BV486" s="9">
        <v>92.100840000000005</v>
      </c>
      <c r="BW486" s="9">
        <v>89.67098</v>
      </c>
      <c r="BX486" s="9">
        <v>85.736019999999996</v>
      </c>
      <c r="BY486" s="9">
        <v>82.324200000000005</v>
      </c>
      <c r="BZ486" s="9">
        <v>80.132230000000007</v>
      </c>
      <c r="CA486" s="9">
        <v>78.204549999999998</v>
      </c>
      <c r="CB486" s="9">
        <v>0</v>
      </c>
      <c r="CC486" s="9">
        <v>0</v>
      </c>
      <c r="CD486" s="9">
        <v>0</v>
      </c>
      <c r="CE486" s="9">
        <v>0</v>
      </c>
      <c r="CF486" s="9">
        <v>0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v>0</v>
      </c>
      <c r="CN486" s="9">
        <v>0</v>
      </c>
      <c r="CO486" s="9">
        <v>0</v>
      </c>
      <c r="CP486" s="9">
        <v>0</v>
      </c>
      <c r="CQ486" s="9">
        <v>0</v>
      </c>
      <c r="CR486" s="9">
        <v>0</v>
      </c>
      <c r="CS486" s="9">
        <v>0</v>
      </c>
      <c r="CT486" s="9">
        <v>0</v>
      </c>
      <c r="CU486" s="9">
        <v>0</v>
      </c>
      <c r="CV486" s="9">
        <v>0</v>
      </c>
      <c r="CW486" s="9">
        <v>0</v>
      </c>
      <c r="CX486" s="9">
        <v>0</v>
      </c>
      <c r="CY486" s="9">
        <v>0</v>
      </c>
      <c r="CZ486" s="9">
        <v>0</v>
      </c>
    </row>
    <row r="487" spans="1:104" x14ac:dyDescent="0.25">
      <c r="A487" s="9" t="s">
        <v>22</v>
      </c>
      <c r="B487" s="9" t="s">
        <v>152</v>
      </c>
      <c r="C487" s="9" t="s">
        <v>150</v>
      </c>
      <c r="D487" s="9">
        <v>2020</v>
      </c>
      <c r="E487" s="9">
        <v>9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  <c r="BD487" s="9">
        <v>70.555239999999998</v>
      </c>
      <c r="BE487" s="9">
        <v>69.288330000000002</v>
      </c>
      <c r="BF487" s="9">
        <v>68.070269999999994</v>
      </c>
      <c r="BG487" s="9">
        <v>67.171809999999994</v>
      </c>
      <c r="BH487" s="9">
        <v>66.470640000000003</v>
      </c>
      <c r="BI487" s="9">
        <v>65.554159999999996</v>
      </c>
      <c r="BJ487" s="9">
        <v>65.214179999999999</v>
      </c>
      <c r="BK487" s="9">
        <v>64.907619999999994</v>
      </c>
      <c r="BL487" s="9">
        <v>66.634770000000003</v>
      </c>
      <c r="BM487" s="9">
        <v>71.881990000000002</v>
      </c>
      <c r="BN487" s="9">
        <v>78.321879999999993</v>
      </c>
      <c r="BO487" s="9">
        <v>83.858890000000002</v>
      </c>
      <c r="BP487" s="9">
        <v>88.341290000000001</v>
      </c>
      <c r="BQ487" s="9">
        <v>91.011279999999999</v>
      </c>
      <c r="BR487" s="9">
        <v>92.162700000000001</v>
      </c>
      <c r="BS487" s="9">
        <v>92.756389999999996</v>
      </c>
      <c r="BT487" s="9">
        <v>92.681849999999997</v>
      </c>
      <c r="BU487" s="9">
        <v>91.774889999999999</v>
      </c>
      <c r="BV487" s="9">
        <v>89.686940000000007</v>
      </c>
      <c r="BW487" s="9">
        <v>86.328469999999996</v>
      </c>
      <c r="BX487" s="9">
        <v>82.767920000000004</v>
      </c>
      <c r="BY487" s="9">
        <v>80.050129999999996</v>
      </c>
      <c r="BZ487" s="9">
        <v>78.160659999999993</v>
      </c>
      <c r="CA487" s="9">
        <v>76.356020000000001</v>
      </c>
      <c r="CB487" s="9">
        <v>0</v>
      </c>
      <c r="CC487" s="9">
        <v>0</v>
      </c>
      <c r="CD487" s="9">
        <v>0</v>
      </c>
      <c r="CE487" s="9">
        <v>0</v>
      </c>
      <c r="CF487" s="9">
        <v>0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v>0</v>
      </c>
      <c r="CN487" s="9">
        <v>0</v>
      </c>
      <c r="CO487" s="9">
        <v>0</v>
      </c>
      <c r="CP487" s="9">
        <v>0</v>
      </c>
      <c r="CQ487" s="9">
        <v>0</v>
      </c>
      <c r="CR487" s="9">
        <v>0</v>
      </c>
      <c r="CS487" s="9">
        <v>0</v>
      </c>
      <c r="CT487" s="9">
        <v>0</v>
      </c>
      <c r="CU487" s="9">
        <v>0</v>
      </c>
      <c r="CV487" s="9">
        <v>0</v>
      </c>
      <c r="CW487" s="9">
        <v>0</v>
      </c>
      <c r="CX487" s="9">
        <v>0</v>
      </c>
      <c r="CY487" s="9">
        <v>0</v>
      </c>
      <c r="CZ487" s="9">
        <v>0</v>
      </c>
    </row>
    <row r="488" spans="1:104" x14ac:dyDescent="0.25">
      <c r="A488" s="9" t="s">
        <v>22</v>
      </c>
      <c r="B488" s="9" t="s">
        <v>152</v>
      </c>
      <c r="C488" s="9" t="s">
        <v>150</v>
      </c>
      <c r="D488" s="9">
        <v>2020</v>
      </c>
      <c r="E488" s="9">
        <v>10</v>
      </c>
      <c r="F488" s="9">
        <v>0</v>
      </c>
      <c r="G488" s="9">
        <v>0</v>
      </c>
      <c r="H488" s="9">
        <v>0</v>
      </c>
      <c r="I488" s="9">
        <v>0</v>
      </c>
      <c r="J488" s="9">
        <v>0</v>
      </c>
      <c r="K488" s="9">
        <v>0</v>
      </c>
      <c r="L488" s="9">
        <v>0</v>
      </c>
      <c r="M488" s="9">
        <v>0</v>
      </c>
      <c r="N488" s="9">
        <v>0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0</v>
      </c>
      <c r="AC488" s="9">
        <v>0</v>
      </c>
      <c r="AD488" s="9">
        <v>0</v>
      </c>
      <c r="AE488" s="9">
        <v>0</v>
      </c>
      <c r="AF488" s="9">
        <v>0</v>
      </c>
      <c r="AG488" s="9">
        <v>0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0</v>
      </c>
      <c r="BA488" s="9">
        <v>0</v>
      </c>
      <c r="BB488" s="9">
        <v>0</v>
      </c>
      <c r="BC488" s="9">
        <v>0</v>
      </c>
      <c r="BD488" s="9">
        <v>68.841769999999997</v>
      </c>
      <c r="BE488" s="9">
        <v>67.693389999999994</v>
      </c>
      <c r="BF488" s="9">
        <v>66.669690000000003</v>
      </c>
      <c r="BG488" s="9">
        <v>65.873949999999994</v>
      </c>
      <c r="BH488" s="9">
        <v>64.978859999999997</v>
      </c>
      <c r="BI488" s="9">
        <v>64.125299999999996</v>
      </c>
      <c r="BJ488" s="9">
        <v>63.952640000000002</v>
      </c>
      <c r="BK488" s="9">
        <v>64.330380000000005</v>
      </c>
      <c r="BL488" s="9">
        <v>64.926370000000006</v>
      </c>
      <c r="BM488" s="9">
        <v>69.187520000000006</v>
      </c>
      <c r="BN488" s="9">
        <v>74.948350000000005</v>
      </c>
      <c r="BO488" s="9">
        <v>80.426169999999999</v>
      </c>
      <c r="BP488" s="9">
        <v>84.325760000000002</v>
      </c>
      <c r="BQ488" s="9">
        <v>86.91713</v>
      </c>
      <c r="BR488" s="9">
        <v>88.608009999999993</v>
      </c>
      <c r="BS488" s="9">
        <v>89.309309999999996</v>
      </c>
      <c r="BT488" s="9">
        <v>89.07835</v>
      </c>
      <c r="BU488" s="9">
        <v>88.015990000000002</v>
      </c>
      <c r="BV488" s="9">
        <v>85.828890000000001</v>
      </c>
      <c r="BW488" s="9">
        <v>82.147450000000006</v>
      </c>
      <c r="BX488" s="9">
        <v>78.397819999999996</v>
      </c>
      <c r="BY488" s="9">
        <v>75.369029999999995</v>
      </c>
      <c r="BZ488" s="9">
        <v>73.024060000000006</v>
      </c>
      <c r="CA488" s="9">
        <v>70.937839999999994</v>
      </c>
      <c r="CB488" s="9">
        <v>0</v>
      </c>
      <c r="CC488" s="9">
        <v>0</v>
      </c>
      <c r="CD488" s="9">
        <v>0</v>
      </c>
      <c r="CE488" s="9">
        <v>0</v>
      </c>
      <c r="CF488" s="9">
        <v>0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v>0</v>
      </c>
      <c r="CN488" s="9">
        <v>0</v>
      </c>
      <c r="CO488" s="9">
        <v>0</v>
      </c>
      <c r="CP488" s="9">
        <v>0</v>
      </c>
      <c r="CQ488" s="9">
        <v>0</v>
      </c>
      <c r="CR488" s="9">
        <v>0</v>
      </c>
      <c r="CS488" s="9">
        <v>0</v>
      </c>
      <c r="CT488" s="9">
        <v>0</v>
      </c>
      <c r="CU488" s="9">
        <v>0</v>
      </c>
      <c r="CV488" s="9">
        <v>0</v>
      </c>
      <c r="CW488" s="9">
        <v>0</v>
      </c>
      <c r="CX488" s="9">
        <v>0</v>
      </c>
      <c r="CY488" s="9">
        <v>0</v>
      </c>
      <c r="CZ488" s="9">
        <v>0</v>
      </c>
    </row>
    <row r="489" spans="1:104" x14ac:dyDescent="0.25">
      <c r="A489" s="9" t="s">
        <v>22</v>
      </c>
      <c r="B489" s="9" t="s">
        <v>152</v>
      </c>
      <c r="C489" s="9" t="s">
        <v>150</v>
      </c>
      <c r="D489" s="9">
        <v>2020</v>
      </c>
      <c r="E489" s="9">
        <v>11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  <c r="BD489" s="9">
        <v>58.036169999999998</v>
      </c>
      <c r="BE489" s="9">
        <v>57.199019999999997</v>
      </c>
      <c r="BF489" s="9">
        <v>56.373519999999999</v>
      </c>
      <c r="BG489" s="9">
        <v>55.657670000000003</v>
      </c>
      <c r="BH489" s="9">
        <v>54.812019999999997</v>
      </c>
      <c r="BI489" s="9">
        <v>54.51202</v>
      </c>
      <c r="BJ489" s="9">
        <v>53.929290000000002</v>
      </c>
      <c r="BK489" s="9">
        <v>53.830800000000004</v>
      </c>
      <c r="BL489" s="9">
        <v>57.336489999999998</v>
      </c>
      <c r="BM489" s="9">
        <v>62.395359999999997</v>
      </c>
      <c r="BN489" s="9">
        <v>68.293949999999995</v>
      </c>
      <c r="BO489" s="9">
        <v>73.430430000000001</v>
      </c>
      <c r="BP489" s="9">
        <v>77.176850000000002</v>
      </c>
      <c r="BQ489" s="9">
        <v>79.084239999999994</v>
      </c>
      <c r="BR489" s="9">
        <v>79.973920000000007</v>
      </c>
      <c r="BS489" s="9">
        <v>79.931020000000004</v>
      </c>
      <c r="BT489" s="9">
        <v>78.217510000000004</v>
      </c>
      <c r="BU489" s="9">
        <v>74.583939999999998</v>
      </c>
      <c r="BV489" s="9">
        <v>70.287409999999994</v>
      </c>
      <c r="BW489" s="9">
        <v>67.364900000000006</v>
      </c>
      <c r="BX489" s="9">
        <v>65.170649999999995</v>
      </c>
      <c r="BY489" s="9">
        <v>63.058399999999999</v>
      </c>
      <c r="BZ489" s="9">
        <v>61.597859999999997</v>
      </c>
      <c r="CA489" s="9">
        <v>60.311540000000001</v>
      </c>
      <c r="CB489" s="9">
        <v>0</v>
      </c>
      <c r="CC489" s="9">
        <v>0</v>
      </c>
      <c r="CD489" s="9">
        <v>0</v>
      </c>
      <c r="CE489" s="9">
        <v>0</v>
      </c>
      <c r="CF489" s="9">
        <v>0</v>
      </c>
      <c r="CG489" s="9">
        <v>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v>0</v>
      </c>
      <c r="CN489" s="9">
        <v>0</v>
      </c>
      <c r="CO489" s="9">
        <v>0</v>
      </c>
      <c r="CP489" s="9">
        <v>0</v>
      </c>
      <c r="CQ489" s="9">
        <v>0</v>
      </c>
      <c r="CR489" s="9">
        <v>0</v>
      </c>
      <c r="CS489" s="9">
        <v>0</v>
      </c>
      <c r="CT489" s="9">
        <v>0</v>
      </c>
      <c r="CU489" s="9">
        <v>0</v>
      </c>
      <c r="CV489" s="9">
        <v>0</v>
      </c>
      <c r="CW489" s="9">
        <v>0</v>
      </c>
      <c r="CX489" s="9">
        <v>0</v>
      </c>
      <c r="CY489" s="9">
        <v>0</v>
      </c>
      <c r="CZ489" s="9">
        <v>0</v>
      </c>
    </row>
    <row r="490" spans="1:104" x14ac:dyDescent="0.25">
      <c r="A490" s="9" t="s">
        <v>22</v>
      </c>
      <c r="B490" s="9" t="s">
        <v>152</v>
      </c>
      <c r="C490" s="9" t="s">
        <v>150</v>
      </c>
      <c r="D490" s="9">
        <v>2020</v>
      </c>
      <c r="E490" s="9">
        <v>12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0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  <c r="BD490" s="9">
        <v>45.76746</v>
      </c>
      <c r="BE490" s="9">
        <v>45.184370000000001</v>
      </c>
      <c r="BF490" s="9">
        <v>44.25806</v>
      </c>
      <c r="BG490" s="9">
        <v>43.31785</v>
      </c>
      <c r="BH490" s="9">
        <v>42.66545</v>
      </c>
      <c r="BI490" s="9">
        <v>42.132080000000002</v>
      </c>
      <c r="BJ490" s="9">
        <v>41.912030000000001</v>
      </c>
      <c r="BK490" s="9">
        <v>41.672910000000002</v>
      </c>
      <c r="BL490" s="9">
        <v>42.097799999999999</v>
      </c>
      <c r="BM490" s="9">
        <v>44.6875</v>
      </c>
      <c r="BN490" s="9">
        <v>47.048879999999997</v>
      </c>
      <c r="BO490" s="9">
        <v>48.901850000000003</v>
      </c>
      <c r="BP490" s="9">
        <v>50.385309999999997</v>
      </c>
      <c r="BQ490" s="9">
        <v>51.449579999999997</v>
      </c>
      <c r="BR490" s="9">
        <v>52.164999999999999</v>
      </c>
      <c r="BS490" s="9">
        <v>52.330770000000001</v>
      </c>
      <c r="BT490" s="9">
        <v>51.8718</v>
      </c>
      <c r="BU490" s="9">
        <v>50.757159999999999</v>
      </c>
      <c r="BV490" s="9">
        <v>49.204650000000001</v>
      </c>
      <c r="BW490" s="9">
        <v>47.998469999999998</v>
      </c>
      <c r="BX490" s="9">
        <v>47.005719999999997</v>
      </c>
      <c r="BY490" s="9">
        <v>46.045969999999997</v>
      </c>
      <c r="BZ490" s="9">
        <v>45.163969999999999</v>
      </c>
      <c r="CA490" s="9">
        <v>44.274929999999998</v>
      </c>
      <c r="CB490" s="9">
        <v>0</v>
      </c>
      <c r="CC490" s="9">
        <v>0</v>
      </c>
      <c r="CD490" s="9">
        <v>0</v>
      </c>
      <c r="CE490" s="9">
        <v>0</v>
      </c>
      <c r="CF490" s="9">
        <v>0</v>
      </c>
      <c r="CG490" s="9">
        <v>0</v>
      </c>
      <c r="CH490" s="9">
        <v>0</v>
      </c>
      <c r="CI490" s="9">
        <v>0</v>
      </c>
      <c r="CJ490" s="9">
        <v>0</v>
      </c>
      <c r="CK490" s="9">
        <v>0</v>
      </c>
      <c r="CL490" s="9">
        <v>0</v>
      </c>
      <c r="CM490" s="9">
        <v>0</v>
      </c>
      <c r="CN490" s="9">
        <v>0</v>
      </c>
      <c r="CO490" s="9">
        <v>0</v>
      </c>
      <c r="CP490" s="9">
        <v>0</v>
      </c>
      <c r="CQ490" s="9">
        <v>0</v>
      </c>
      <c r="CR490" s="9">
        <v>0</v>
      </c>
      <c r="CS490" s="9">
        <v>0</v>
      </c>
      <c r="CT490" s="9">
        <v>0</v>
      </c>
      <c r="CU490" s="9">
        <v>0</v>
      </c>
      <c r="CV490" s="9">
        <v>0</v>
      </c>
      <c r="CW490" s="9">
        <v>0</v>
      </c>
      <c r="CX490" s="9">
        <v>0</v>
      </c>
      <c r="CY490" s="9">
        <v>0</v>
      </c>
      <c r="CZ490" s="9">
        <v>0</v>
      </c>
    </row>
    <row r="491" spans="1:104" x14ac:dyDescent="0.25">
      <c r="A491" s="9" t="s">
        <v>22</v>
      </c>
      <c r="B491" s="9" t="s">
        <v>152</v>
      </c>
      <c r="C491" s="9" t="s">
        <v>150</v>
      </c>
      <c r="D491" s="9">
        <v>2021</v>
      </c>
      <c r="E491" s="9">
        <v>1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0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  <c r="BD491" s="9">
        <v>49.326099999999997</v>
      </c>
      <c r="BE491" s="9">
        <v>48.88729</v>
      </c>
      <c r="BF491" s="9">
        <v>48.502980000000001</v>
      </c>
      <c r="BG491" s="9">
        <v>47.943860000000001</v>
      </c>
      <c r="BH491" s="9">
        <v>47.719499999999996</v>
      </c>
      <c r="BI491" s="9">
        <v>47.362909999999999</v>
      </c>
      <c r="BJ491" s="9">
        <v>47.483220000000003</v>
      </c>
      <c r="BK491" s="9">
        <v>47.369759999999999</v>
      </c>
      <c r="BL491" s="9">
        <v>47.752160000000003</v>
      </c>
      <c r="BM491" s="9">
        <v>49.036090000000002</v>
      </c>
      <c r="BN491" s="9">
        <v>51.01379</v>
      </c>
      <c r="BO491" s="9">
        <v>52.670250000000003</v>
      </c>
      <c r="BP491" s="9">
        <v>53.924329999999998</v>
      </c>
      <c r="BQ491" s="9">
        <v>55.020789999999998</v>
      </c>
      <c r="BR491" s="9">
        <v>55.696359999999999</v>
      </c>
      <c r="BS491" s="9">
        <v>55.79</v>
      </c>
      <c r="BT491" s="9">
        <v>55.640880000000003</v>
      </c>
      <c r="BU491" s="9">
        <v>54.952100000000002</v>
      </c>
      <c r="BV491" s="9">
        <v>53.492449999999998</v>
      </c>
      <c r="BW491" s="9">
        <v>52.18188</v>
      </c>
      <c r="BX491" s="9">
        <v>51.349989999999998</v>
      </c>
      <c r="BY491" s="9">
        <v>50.982799999999997</v>
      </c>
      <c r="BZ491" s="9">
        <v>50.427100000000003</v>
      </c>
      <c r="CA491" s="9">
        <v>49.713279999999997</v>
      </c>
      <c r="CB491" s="9">
        <v>0</v>
      </c>
      <c r="CC491" s="9">
        <v>0</v>
      </c>
      <c r="CD491" s="9">
        <v>0</v>
      </c>
      <c r="CE491" s="9">
        <v>0</v>
      </c>
      <c r="CF491" s="9">
        <v>0</v>
      </c>
      <c r="CG491" s="9">
        <v>0</v>
      </c>
      <c r="CH491" s="9">
        <v>0</v>
      </c>
      <c r="CI491" s="9">
        <v>0</v>
      </c>
      <c r="CJ491" s="9">
        <v>0</v>
      </c>
      <c r="CK491" s="9">
        <v>0</v>
      </c>
      <c r="CL491" s="9">
        <v>0</v>
      </c>
      <c r="CM491" s="9">
        <v>0</v>
      </c>
      <c r="CN491" s="9">
        <v>0</v>
      </c>
      <c r="CO491" s="9">
        <v>0</v>
      </c>
      <c r="CP491" s="9">
        <v>0</v>
      </c>
      <c r="CQ491" s="9">
        <v>0</v>
      </c>
      <c r="CR491" s="9">
        <v>0</v>
      </c>
      <c r="CS491" s="9">
        <v>0</v>
      </c>
      <c r="CT491" s="9">
        <v>0</v>
      </c>
      <c r="CU491" s="9">
        <v>0</v>
      </c>
      <c r="CV491" s="9">
        <v>0</v>
      </c>
      <c r="CW491" s="9">
        <v>0</v>
      </c>
      <c r="CX491" s="9">
        <v>0</v>
      </c>
      <c r="CY491" s="9">
        <v>0</v>
      </c>
      <c r="CZ491" s="9">
        <v>0</v>
      </c>
    </row>
    <row r="492" spans="1:104" x14ac:dyDescent="0.25">
      <c r="A492" s="9" t="s">
        <v>22</v>
      </c>
      <c r="B492" s="9" t="s">
        <v>152</v>
      </c>
      <c r="C492" s="9" t="s">
        <v>150</v>
      </c>
      <c r="D492" s="9">
        <v>2021</v>
      </c>
      <c r="E492" s="9">
        <v>2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9">
        <v>0</v>
      </c>
      <c r="M492" s="9">
        <v>0</v>
      </c>
      <c r="N492" s="9">
        <v>0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0</v>
      </c>
      <c r="AC492" s="9">
        <v>0</v>
      </c>
      <c r="AD492" s="9">
        <v>0</v>
      </c>
      <c r="AE492" s="9">
        <v>0</v>
      </c>
      <c r="AF492" s="9">
        <v>0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9">
        <v>0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0</v>
      </c>
      <c r="BA492" s="9">
        <v>0</v>
      </c>
      <c r="BB492" s="9">
        <v>0</v>
      </c>
      <c r="BC492" s="9">
        <v>0</v>
      </c>
      <c r="BD492" s="9">
        <v>50.582259999999998</v>
      </c>
      <c r="BE492" s="9">
        <v>50.115490000000001</v>
      </c>
      <c r="BF492" s="9">
        <v>49.872419999999998</v>
      </c>
      <c r="BG492" s="9">
        <v>49.527679999999997</v>
      </c>
      <c r="BH492" s="9">
        <v>49.070160000000001</v>
      </c>
      <c r="BI492" s="9">
        <v>48.842509999999997</v>
      </c>
      <c r="BJ492" s="9">
        <v>48.368380000000002</v>
      </c>
      <c r="BK492" s="9">
        <v>48.7044</v>
      </c>
      <c r="BL492" s="9">
        <v>49.822519999999997</v>
      </c>
      <c r="BM492" s="9">
        <v>53.01014</v>
      </c>
      <c r="BN492" s="9">
        <v>56.575519999999997</v>
      </c>
      <c r="BO492" s="9">
        <v>59.466149999999999</v>
      </c>
      <c r="BP492" s="9">
        <v>61.086959999999998</v>
      </c>
      <c r="BQ492" s="9">
        <v>61.819650000000003</v>
      </c>
      <c r="BR492" s="9">
        <v>62.425550000000001</v>
      </c>
      <c r="BS492" s="9">
        <v>62.484250000000003</v>
      </c>
      <c r="BT492" s="9">
        <v>62.335030000000003</v>
      </c>
      <c r="BU492" s="9">
        <v>61.377360000000003</v>
      </c>
      <c r="BV492" s="9">
        <v>59.459449999999997</v>
      </c>
      <c r="BW492" s="9">
        <v>57.529200000000003</v>
      </c>
      <c r="BX492" s="9">
        <v>56.207940000000001</v>
      </c>
      <c r="BY492" s="9">
        <v>55.046120000000002</v>
      </c>
      <c r="BZ492" s="9">
        <v>53.94941</v>
      </c>
      <c r="CA492" s="9">
        <v>52.651090000000003</v>
      </c>
      <c r="CB492" s="9">
        <v>0</v>
      </c>
      <c r="CC492" s="9">
        <v>0</v>
      </c>
      <c r="CD492" s="9">
        <v>0</v>
      </c>
      <c r="CE492" s="9">
        <v>0</v>
      </c>
      <c r="CF492" s="9">
        <v>0</v>
      </c>
      <c r="CG492" s="9">
        <v>0</v>
      </c>
      <c r="CH492" s="9">
        <v>0</v>
      </c>
      <c r="CI492" s="9">
        <v>0</v>
      </c>
      <c r="CJ492" s="9">
        <v>0</v>
      </c>
      <c r="CK492" s="9">
        <v>0</v>
      </c>
      <c r="CL492" s="9">
        <v>0</v>
      </c>
      <c r="CM492" s="9">
        <v>0</v>
      </c>
      <c r="CN492" s="9">
        <v>0</v>
      </c>
      <c r="CO492" s="9">
        <v>0</v>
      </c>
      <c r="CP492" s="9">
        <v>0</v>
      </c>
      <c r="CQ492" s="9">
        <v>0</v>
      </c>
      <c r="CR492" s="9">
        <v>0</v>
      </c>
      <c r="CS492" s="9">
        <v>0</v>
      </c>
      <c r="CT492" s="9">
        <v>0</v>
      </c>
      <c r="CU492" s="9">
        <v>0</v>
      </c>
      <c r="CV492" s="9">
        <v>0</v>
      </c>
      <c r="CW492" s="9">
        <v>0</v>
      </c>
      <c r="CX492" s="9">
        <v>0</v>
      </c>
      <c r="CY492" s="9">
        <v>0</v>
      </c>
      <c r="CZ492" s="9">
        <v>0</v>
      </c>
    </row>
    <row r="493" spans="1:104" x14ac:dyDescent="0.25">
      <c r="A493" s="9" t="s">
        <v>22</v>
      </c>
      <c r="B493" s="9" t="s">
        <v>152</v>
      </c>
      <c r="C493" s="9" t="s">
        <v>150</v>
      </c>
      <c r="D493" s="9">
        <v>2021</v>
      </c>
      <c r="E493" s="9">
        <v>3</v>
      </c>
      <c r="F493" s="9">
        <v>0</v>
      </c>
      <c r="G493" s="9">
        <v>0</v>
      </c>
      <c r="H493" s="9">
        <v>0</v>
      </c>
      <c r="I493" s="9">
        <v>0</v>
      </c>
      <c r="J493" s="9">
        <v>0</v>
      </c>
      <c r="K493" s="9">
        <v>0</v>
      </c>
      <c r="L493" s="9">
        <v>0</v>
      </c>
      <c r="M493" s="9">
        <v>0</v>
      </c>
      <c r="N493" s="9">
        <v>0</v>
      </c>
      <c r="O493" s="9">
        <v>0</v>
      </c>
      <c r="P493" s="9">
        <v>0</v>
      </c>
      <c r="Q493" s="9">
        <v>0</v>
      </c>
      <c r="R493" s="9">
        <v>0</v>
      </c>
      <c r="S493" s="9">
        <v>0</v>
      </c>
      <c r="T493" s="9">
        <v>0</v>
      </c>
      <c r="U493" s="9">
        <v>0</v>
      </c>
      <c r="V493" s="9">
        <v>0</v>
      </c>
      <c r="W493" s="9">
        <v>0</v>
      </c>
      <c r="X493" s="9">
        <v>0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0</v>
      </c>
      <c r="AI493" s="9">
        <v>0</v>
      </c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9">
        <v>0</v>
      </c>
      <c r="AR493" s="9">
        <v>0</v>
      </c>
      <c r="AS493" s="9">
        <v>0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9">
        <v>0</v>
      </c>
      <c r="AZ493" s="9">
        <v>0</v>
      </c>
      <c r="BA493" s="9">
        <v>0</v>
      </c>
      <c r="BB493" s="9">
        <v>0</v>
      </c>
      <c r="BC493" s="9">
        <v>0</v>
      </c>
      <c r="BD493" s="9">
        <v>52.228450000000002</v>
      </c>
      <c r="BE493" s="9">
        <v>51.250830000000001</v>
      </c>
      <c r="BF493" s="9">
        <v>50.515050000000002</v>
      </c>
      <c r="BG493" s="9">
        <v>50.142940000000003</v>
      </c>
      <c r="BH493" s="9">
        <v>49.52196</v>
      </c>
      <c r="BI493" s="9">
        <v>49.13165</v>
      </c>
      <c r="BJ493" s="9">
        <v>48.705509999999997</v>
      </c>
      <c r="BK493" s="9">
        <v>48.843670000000003</v>
      </c>
      <c r="BL493" s="9">
        <v>50.997070000000001</v>
      </c>
      <c r="BM493" s="9">
        <v>53.7181</v>
      </c>
      <c r="BN493" s="9">
        <v>56.818950000000001</v>
      </c>
      <c r="BO493" s="9">
        <v>59.47316</v>
      </c>
      <c r="BP493" s="9">
        <v>61.854979999999998</v>
      </c>
      <c r="BQ493" s="9">
        <v>63.806350000000002</v>
      </c>
      <c r="BR493" s="9">
        <v>64.918090000000007</v>
      </c>
      <c r="BS493" s="9">
        <v>65.684229999999999</v>
      </c>
      <c r="BT493" s="9">
        <v>65.462620000000001</v>
      </c>
      <c r="BU493" s="9">
        <v>64.698740000000001</v>
      </c>
      <c r="BV493" s="9">
        <v>62.18486</v>
      </c>
      <c r="BW493" s="9">
        <v>58.99747</v>
      </c>
      <c r="BX493" s="9">
        <v>57.051439999999999</v>
      </c>
      <c r="BY493" s="9">
        <v>55.547640000000001</v>
      </c>
      <c r="BZ493" s="9">
        <v>54.179920000000003</v>
      </c>
      <c r="CA493" s="9">
        <v>52.720039999999997</v>
      </c>
      <c r="CB493" s="9">
        <v>0</v>
      </c>
      <c r="CC493" s="9">
        <v>0</v>
      </c>
      <c r="CD493" s="9">
        <v>0</v>
      </c>
      <c r="CE493" s="9">
        <v>0</v>
      </c>
      <c r="CF493" s="9">
        <v>0</v>
      </c>
      <c r="CG493" s="9">
        <v>0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v>0</v>
      </c>
      <c r="CN493" s="9">
        <v>0</v>
      </c>
      <c r="CO493" s="9">
        <v>0</v>
      </c>
      <c r="CP493" s="9">
        <v>0</v>
      </c>
      <c r="CQ493" s="9">
        <v>0</v>
      </c>
      <c r="CR493" s="9">
        <v>0</v>
      </c>
      <c r="CS493" s="9">
        <v>0</v>
      </c>
      <c r="CT493" s="9">
        <v>0</v>
      </c>
      <c r="CU493" s="9">
        <v>0</v>
      </c>
      <c r="CV493" s="9">
        <v>0</v>
      </c>
      <c r="CW493" s="9">
        <v>0</v>
      </c>
      <c r="CX493" s="9">
        <v>0</v>
      </c>
      <c r="CY493" s="9">
        <v>0</v>
      </c>
      <c r="CZ493" s="9">
        <v>0</v>
      </c>
    </row>
    <row r="494" spans="1:104" x14ac:dyDescent="0.25">
      <c r="A494" s="9" t="s">
        <v>22</v>
      </c>
      <c r="B494" s="9" t="s">
        <v>152</v>
      </c>
      <c r="C494" s="9" t="s">
        <v>150</v>
      </c>
      <c r="D494" s="9">
        <v>2021</v>
      </c>
      <c r="E494" s="9">
        <v>4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9">
        <v>0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0</v>
      </c>
      <c r="AE494" s="9">
        <v>0</v>
      </c>
      <c r="AF494" s="9">
        <v>0</v>
      </c>
      <c r="AG494" s="9">
        <v>0</v>
      </c>
      <c r="AH494" s="9">
        <v>0</v>
      </c>
      <c r="AI494" s="9">
        <v>0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0</v>
      </c>
      <c r="BB494" s="9">
        <v>0</v>
      </c>
      <c r="BC494" s="9">
        <v>0</v>
      </c>
      <c r="BD494" s="9">
        <v>63.19117</v>
      </c>
      <c r="BE494" s="9">
        <v>61.950119999999998</v>
      </c>
      <c r="BF494" s="9">
        <v>60.953989999999997</v>
      </c>
      <c r="BG494" s="9">
        <v>60.11307</v>
      </c>
      <c r="BH494" s="9">
        <v>59.142130000000002</v>
      </c>
      <c r="BI494" s="9">
        <v>58.398090000000003</v>
      </c>
      <c r="BJ494" s="9">
        <v>57.674199999999999</v>
      </c>
      <c r="BK494" s="9">
        <v>57.497219999999999</v>
      </c>
      <c r="BL494" s="9">
        <v>59.717529999999996</v>
      </c>
      <c r="BM494" s="9">
        <v>63.975059999999999</v>
      </c>
      <c r="BN494" s="9">
        <v>68.939530000000005</v>
      </c>
      <c r="BO494" s="9">
        <v>73.710939999999994</v>
      </c>
      <c r="BP494" s="9">
        <v>77.664019999999994</v>
      </c>
      <c r="BQ494" s="9">
        <v>80.244839999999996</v>
      </c>
      <c r="BR494" s="9">
        <v>81.813130000000001</v>
      </c>
      <c r="BS494" s="9">
        <v>82.632419999999996</v>
      </c>
      <c r="BT494" s="9">
        <v>82.569410000000005</v>
      </c>
      <c r="BU494" s="9">
        <v>81.97363</v>
      </c>
      <c r="BV494" s="9">
        <v>80.362660000000005</v>
      </c>
      <c r="BW494" s="9">
        <v>77.844229999999996</v>
      </c>
      <c r="BX494" s="9">
        <v>73.827280000000002</v>
      </c>
      <c r="BY494" s="9">
        <v>71.086070000000007</v>
      </c>
      <c r="BZ494" s="9">
        <v>68.784379999999999</v>
      </c>
      <c r="CA494" s="9">
        <v>66.808449999999993</v>
      </c>
      <c r="CB494" s="9">
        <v>0</v>
      </c>
      <c r="CC494" s="9">
        <v>0</v>
      </c>
      <c r="CD494" s="9">
        <v>0</v>
      </c>
      <c r="CE494" s="9">
        <v>0</v>
      </c>
      <c r="CF494" s="9">
        <v>0</v>
      </c>
      <c r="CG494" s="9">
        <v>0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v>0</v>
      </c>
      <c r="CN494" s="9">
        <v>0</v>
      </c>
      <c r="CO494" s="9">
        <v>0</v>
      </c>
      <c r="CP494" s="9">
        <v>0</v>
      </c>
      <c r="CQ494" s="9">
        <v>0</v>
      </c>
      <c r="CR494" s="9">
        <v>0</v>
      </c>
      <c r="CS494" s="9">
        <v>0</v>
      </c>
      <c r="CT494" s="9">
        <v>0</v>
      </c>
      <c r="CU494" s="9">
        <v>0</v>
      </c>
      <c r="CV494" s="9">
        <v>0</v>
      </c>
      <c r="CW494" s="9">
        <v>0</v>
      </c>
      <c r="CX494" s="9">
        <v>0</v>
      </c>
      <c r="CY494" s="9">
        <v>0</v>
      </c>
      <c r="CZ494" s="9">
        <v>0</v>
      </c>
    </row>
    <row r="495" spans="1:104" x14ac:dyDescent="0.25">
      <c r="A495" s="9" t="s">
        <v>22</v>
      </c>
      <c r="B495" s="9" t="s">
        <v>152</v>
      </c>
      <c r="C495" s="9" t="s">
        <v>150</v>
      </c>
      <c r="D495" s="9">
        <v>2021</v>
      </c>
      <c r="E495" s="9">
        <v>5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0</v>
      </c>
      <c r="BB495" s="9">
        <v>0</v>
      </c>
      <c r="BC495" s="9">
        <v>0</v>
      </c>
      <c r="BD495" s="9">
        <v>66.746039999999994</v>
      </c>
      <c r="BE495" s="9">
        <v>65.437560000000005</v>
      </c>
      <c r="BF495" s="9">
        <v>64.265219999999999</v>
      </c>
      <c r="BG495" s="9">
        <v>63.154620000000001</v>
      </c>
      <c r="BH495" s="9">
        <v>62.147590000000001</v>
      </c>
      <c r="BI495" s="9">
        <v>61.017299999999999</v>
      </c>
      <c r="BJ495" s="9">
        <v>60.241379999999999</v>
      </c>
      <c r="BK495" s="9">
        <v>60.780810000000002</v>
      </c>
      <c r="BL495" s="9">
        <v>63.702570000000001</v>
      </c>
      <c r="BM495" s="9">
        <v>67.5916</v>
      </c>
      <c r="BN495" s="9">
        <v>71.766760000000005</v>
      </c>
      <c r="BO495" s="9">
        <v>75.883589999999998</v>
      </c>
      <c r="BP495" s="9">
        <v>79.572400000000002</v>
      </c>
      <c r="BQ495" s="9">
        <v>82.174760000000006</v>
      </c>
      <c r="BR495" s="9">
        <v>83.965450000000004</v>
      </c>
      <c r="BS495" s="9">
        <v>84.97193</v>
      </c>
      <c r="BT495" s="9">
        <v>85.279349999999994</v>
      </c>
      <c r="BU495" s="9">
        <v>84.671459999999996</v>
      </c>
      <c r="BV495" s="9">
        <v>82.987740000000002</v>
      </c>
      <c r="BW495" s="9">
        <v>80.613500000000002</v>
      </c>
      <c r="BX495" s="9">
        <v>76.725020000000001</v>
      </c>
      <c r="BY495" s="9">
        <v>73.417469999999994</v>
      </c>
      <c r="BZ495" s="9">
        <v>71.389080000000007</v>
      </c>
      <c r="CA495" s="9">
        <v>69.654579999999996</v>
      </c>
      <c r="CB495" s="9">
        <v>0</v>
      </c>
      <c r="CC495" s="9">
        <v>0</v>
      </c>
      <c r="CD495" s="9">
        <v>0</v>
      </c>
      <c r="CE495" s="9">
        <v>0</v>
      </c>
      <c r="CF495" s="9">
        <v>0</v>
      </c>
      <c r="CG495" s="9">
        <v>0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v>0</v>
      </c>
      <c r="CN495" s="9">
        <v>0</v>
      </c>
      <c r="CO495" s="9">
        <v>0</v>
      </c>
      <c r="CP495" s="9">
        <v>0</v>
      </c>
      <c r="CQ495" s="9">
        <v>0</v>
      </c>
      <c r="CR495" s="9">
        <v>0</v>
      </c>
      <c r="CS495" s="9">
        <v>0</v>
      </c>
      <c r="CT495" s="9">
        <v>0</v>
      </c>
      <c r="CU495" s="9">
        <v>0</v>
      </c>
      <c r="CV495" s="9">
        <v>0</v>
      </c>
      <c r="CW495" s="9">
        <v>0</v>
      </c>
      <c r="CX495" s="9">
        <v>0</v>
      </c>
      <c r="CY495" s="9">
        <v>0</v>
      </c>
      <c r="CZ495" s="9">
        <v>0</v>
      </c>
    </row>
    <row r="496" spans="1:104" x14ac:dyDescent="0.25">
      <c r="A496" s="9" t="s">
        <v>22</v>
      </c>
      <c r="B496" s="9" t="s">
        <v>152</v>
      </c>
      <c r="C496" s="9" t="s">
        <v>150</v>
      </c>
      <c r="D496" s="9">
        <v>2021</v>
      </c>
      <c r="E496" s="9">
        <v>6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  <c r="BD496" s="9">
        <v>69.570350000000005</v>
      </c>
      <c r="BE496" s="9">
        <v>67.988919999999993</v>
      </c>
      <c r="BF496" s="9">
        <v>66.59984</v>
      </c>
      <c r="BG496" s="9">
        <v>65.523319999999998</v>
      </c>
      <c r="BH496" s="9">
        <v>64.451359999999994</v>
      </c>
      <c r="BI496" s="9">
        <v>63.506230000000002</v>
      </c>
      <c r="BJ496" s="9">
        <v>62.764650000000003</v>
      </c>
      <c r="BK496" s="9">
        <v>63.525060000000003</v>
      </c>
      <c r="BL496" s="9">
        <v>66.970969999999994</v>
      </c>
      <c r="BM496" s="9">
        <v>71.468069999999997</v>
      </c>
      <c r="BN496" s="9">
        <v>75.574740000000006</v>
      </c>
      <c r="BO496" s="9">
        <v>79.279910000000001</v>
      </c>
      <c r="BP496" s="9">
        <v>82.169300000000007</v>
      </c>
      <c r="BQ496" s="9">
        <v>84.621539999999996</v>
      </c>
      <c r="BR496" s="9">
        <v>86.233630000000005</v>
      </c>
      <c r="BS496" s="9">
        <v>87.246729999999999</v>
      </c>
      <c r="BT496" s="9">
        <v>87.788830000000004</v>
      </c>
      <c r="BU496" s="9">
        <v>87.604029999999995</v>
      </c>
      <c r="BV496" s="9">
        <v>86.420190000000005</v>
      </c>
      <c r="BW496" s="9">
        <v>84.102630000000005</v>
      </c>
      <c r="BX496" s="9">
        <v>80.825900000000004</v>
      </c>
      <c r="BY496" s="9">
        <v>76.909030000000001</v>
      </c>
      <c r="BZ496" s="9">
        <v>74.228430000000003</v>
      </c>
      <c r="CA496" s="9">
        <v>72.390169999999998</v>
      </c>
      <c r="CB496" s="9">
        <v>0</v>
      </c>
      <c r="CC496" s="9">
        <v>0</v>
      </c>
      <c r="CD496" s="9">
        <v>0</v>
      </c>
      <c r="CE496" s="9">
        <v>0</v>
      </c>
      <c r="CF496" s="9">
        <v>0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v>0</v>
      </c>
      <c r="CN496" s="9">
        <v>0</v>
      </c>
      <c r="CO496" s="9">
        <v>0</v>
      </c>
      <c r="CP496" s="9">
        <v>0</v>
      </c>
      <c r="CQ496" s="9">
        <v>0</v>
      </c>
      <c r="CR496" s="9">
        <v>0</v>
      </c>
      <c r="CS496" s="9">
        <v>0</v>
      </c>
      <c r="CT496" s="9">
        <v>0</v>
      </c>
      <c r="CU496" s="9">
        <v>0</v>
      </c>
      <c r="CV496" s="9">
        <v>0</v>
      </c>
      <c r="CW496" s="9">
        <v>0</v>
      </c>
      <c r="CX496" s="9">
        <v>0</v>
      </c>
      <c r="CY496" s="9">
        <v>0</v>
      </c>
      <c r="CZ496" s="9">
        <v>0</v>
      </c>
    </row>
    <row r="497" spans="1:104" x14ac:dyDescent="0.25">
      <c r="A497" s="9" t="s">
        <v>22</v>
      </c>
      <c r="B497" s="9" t="s">
        <v>152</v>
      </c>
      <c r="C497" s="9" t="s">
        <v>150</v>
      </c>
      <c r="D497" s="9">
        <v>2021</v>
      </c>
      <c r="E497" s="9">
        <v>7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9">
        <v>0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0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  <c r="BD497" s="9">
        <v>72.719759999999994</v>
      </c>
      <c r="BE497" s="9">
        <v>71.546019999999999</v>
      </c>
      <c r="BF497" s="9">
        <v>70.693309999999997</v>
      </c>
      <c r="BG497" s="9">
        <v>69.837029999999999</v>
      </c>
      <c r="BH497" s="9">
        <v>68.832719999999995</v>
      </c>
      <c r="BI497" s="9">
        <v>68.09066</v>
      </c>
      <c r="BJ497" s="9">
        <v>67.608279999999993</v>
      </c>
      <c r="BK497" s="9">
        <v>68.021850000000001</v>
      </c>
      <c r="BL497" s="9">
        <v>70.651499999999999</v>
      </c>
      <c r="BM497" s="9">
        <v>74.761960000000002</v>
      </c>
      <c r="BN497" s="9">
        <v>79.745140000000006</v>
      </c>
      <c r="BO497" s="9">
        <v>83.501239999999996</v>
      </c>
      <c r="BP497" s="9">
        <v>86.641589999999994</v>
      </c>
      <c r="BQ497" s="9">
        <v>89.215990000000005</v>
      </c>
      <c r="BR497" s="9">
        <v>91.096369999999993</v>
      </c>
      <c r="BS497" s="9">
        <v>91.872290000000007</v>
      </c>
      <c r="BT497" s="9">
        <v>92.207030000000003</v>
      </c>
      <c r="BU497" s="9">
        <v>91.608000000000004</v>
      </c>
      <c r="BV497" s="9">
        <v>90.361980000000003</v>
      </c>
      <c r="BW497" s="9">
        <v>88.321910000000003</v>
      </c>
      <c r="BX497" s="9">
        <v>84.877539999999996</v>
      </c>
      <c r="BY497" s="9">
        <v>80.856849999999994</v>
      </c>
      <c r="BZ497" s="9">
        <v>78.268590000000003</v>
      </c>
      <c r="CA497" s="9">
        <v>76.599500000000006</v>
      </c>
      <c r="CB497" s="9">
        <v>0</v>
      </c>
      <c r="CC497" s="9">
        <v>0</v>
      </c>
      <c r="CD497" s="9">
        <v>0</v>
      </c>
      <c r="CE497" s="9">
        <v>0</v>
      </c>
      <c r="CF497" s="9">
        <v>0</v>
      </c>
      <c r="CG497" s="9">
        <v>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v>0</v>
      </c>
      <c r="CN497" s="9">
        <v>0</v>
      </c>
      <c r="CO497" s="9">
        <v>0</v>
      </c>
      <c r="CP497" s="9">
        <v>0</v>
      </c>
      <c r="CQ497" s="9">
        <v>0</v>
      </c>
      <c r="CR497" s="9">
        <v>0</v>
      </c>
      <c r="CS497" s="9">
        <v>0</v>
      </c>
      <c r="CT497" s="9">
        <v>0</v>
      </c>
      <c r="CU497" s="9">
        <v>0</v>
      </c>
      <c r="CV497" s="9">
        <v>0</v>
      </c>
      <c r="CW497" s="9">
        <v>0</v>
      </c>
      <c r="CX497" s="9">
        <v>0</v>
      </c>
      <c r="CY497" s="9">
        <v>0</v>
      </c>
      <c r="CZ497" s="9">
        <v>0</v>
      </c>
    </row>
    <row r="498" spans="1:104" x14ac:dyDescent="0.25">
      <c r="A498" s="9" t="s">
        <v>22</v>
      </c>
      <c r="B498" s="9" t="s">
        <v>152</v>
      </c>
      <c r="C498" s="9" t="s">
        <v>150</v>
      </c>
      <c r="D498" s="9">
        <v>2021</v>
      </c>
      <c r="E498" s="9">
        <v>8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  <c r="BD498" s="9">
        <v>75.739530000000002</v>
      </c>
      <c r="BE498" s="9">
        <v>74.498400000000004</v>
      </c>
      <c r="BF498" s="9">
        <v>73.297439999999995</v>
      </c>
      <c r="BG498" s="9">
        <v>71.977710000000002</v>
      </c>
      <c r="BH498" s="9">
        <v>71.119</v>
      </c>
      <c r="BI498" s="9">
        <v>70.076740000000001</v>
      </c>
      <c r="BJ498" s="9">
        <v>69.360749999999996</v>
      </c>
      <c r="BK498" s="9">
        <v>69.19023</v>
      </c>
      <c r="BL498" s="9">
        <v>71.922579999999996</v>
      </c>
      <c r="BM498" s="9">
        <v>77.139570000000006</v>
      </c>
      <c r="BN498" s="9">
        <v>82.08869</v>
      </c>
      <c r="BO498" s="9">
        <v>86.473320000000001</v>
      </c>
      <c r="BP498" s="9">
        <v>89.589849999999998</v>
      </c>
      <c r="BQ498" s="9">
        <v>92.101050000000001</v>
      </c>
      <c r="BR498" s="9">
        <v>93.712540000000004</v>
      </c>
      <c r="BS498" s="9">
        <v>94.382360000000006</v>
      </c>
      <c r="BT498" s="9">
        <v>94.773989999999998</v>
      </c>
      <c r="BU498" s="9">
        <v>93.780450000000002</v>
      </c>
      <c r="BV498" s="9">
        <v>92.100840000000005</v>
      </c>
      <c r="BW498" s="9">
        <v>89.67098</v>
      </c>
      <c r="BX498" s="9">
        <v>85.736019999999996</v>
      </c>
      <c r="BY498" s="9">
        <v>82.324200000000005</v>
      </c>
      <c r="BZ498" s="9">
        <v>80.132230000000007</v>
      </c>
      <c r="CA498" s="9">
        <v>78.204549999999998</v>
      </c>
      <c r="CB498" s="9">
        <v>0</v>
      </c>
      <c r="CC498" s="9">
        <v>0</v>
      </c>
      <c r="CD498" s="9">
        <v>0</v>
      </c>
      <c r="CE498" s="9">
        <v>0</v>
      </c>
      <c r="CF498" s="9">
        <v>0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v>0</v>
      </c>
      <c r="CN498" s="9">
        <v>0</v>
      </c>
      <c r="CO498" s="9">
        <v>0</v>
      </c>
      <c r="CP498" s="9">
        <v>0</v>
      </c>
      <c r="CQ498" s="9">
        <v>0</v>
      </c>
      <c r="CR498" s="9">
        <v>0</v>
      </c>
      <c r="CS498" s="9">
        <v>0</v>
      </c>
      <c r="CT498" s="9">
        <v>0</v>
      </c>
      <c r="CU498" s="9">
        <v>0</v>
      </c>
      <c r="CV498" s="9">
        <v>0</v>
      </c>
      <c r="CW498" s="9">
        <v>0</v>
      </c>
      <c r="CX498" s="9">
        <v>0</v>
      </c>
      <c r="CY498" s="9">
        <v>0</v>
      </c>
      <c r="CZ498" s="9">
        <v>0</v>
      </c>
    </row>
    <row r="499" spans="1:104" x14ac:dyDescent="0.25">
      <c r="A499" s="9" t="s">
        <v>22</v>
      </c>
      <c r="B499" s="9" t="s">
        <v>152</v>
      </c>
      <c r="C499" s="9" t="s">
        <v>150</v>
      </c>
      <c r="D499" s="9">
        <v>2021</v>
      </c>
      <c r="E499" s="9">
        <v>9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  <c r="BD499" s="9">
        <v>70.555239999999998</v>
      </c>
      <c r="BE499" s="9">
        <v>69.288330000000002</v>
      </c>
      <c r="BF499" s="9">
        <v>68.070269999999994</v>
      </c>
      <c r="BG499" s="9">
        <v>67.171809999999994</v>
      </c>
      <c r="BH499" s="9">
        <v>66.470640000000003</v>
      </c>
      <c r="BI499" s="9">
        <v>65.554159999999996</v>
      </c>
      <c r="BJ499" s="9">
        <v>65.214179999999999</v>
      </c>
      <c r="BK499" s="9">
        <v>64.907619999999994</v>
      </c>
      <c r="BL499" s="9">
        <v>66.634770000000003</v>
      </c>
      <c r="BM499" s="9">
        <v>71.881990000000002</v>
      </c>
      <c r="BN499" s="9">
        <v>78.321879999999993</v>
      </c>
      <c r="BO499" s="9">
        <v>83.858890000000002</v>
      </c>
      <c r="BP499" s="9">
        <v>88.341290000000001</v>
      </c>
      <c r="BQ499" s="9">
        <v>91.011279999999999</v>
      </c>
      <c r="BR499" s="9">
        <v>92.162700000000001</v>
      </c>
      <c r="BS499" s="9">
        <v>92.756389999999996</v>
      </c>
      <c r="BT499" s="9">
        <v>92.681849999999997</v>
      </c>
      <c r="BU499" s="9">
        <v>91.774889999999999</v>
      </c>
      <c r="BV499" s="9">
        <v>89.686940000000007</v>
      </c>
      <c r="BW499" s="9">
        <v>86.328469999999996</v>
      </c>
      <c r="BX499" s="9">
        <v>82.767920000000004</v>
      </c>
      <c r="BY499" s="9">
        <v>80.050129999999996</v>
      </c>
      <c r="BZ499" s="9">
        <v>78.160659999999993</v>
      </c>
      <c r="CA499" s="9">
        <v>76.356020000000001</v>
      </c>
      <c r="CB499" s="9">
        <v>0</v>
      </c>
      <c r="CC499" s="9">
        <v>0</v>
      </c>
      <c r="CD499" s="9">
        <v>0</v>
      </c>
      <c r="CE499" s="9">
        <v>0</v>
      </c>
      <c r="CF499" s="9">
        <v>0</v>
      </c>
      <c r="CG499" s="9">
        <v>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v>0</v>
      </c>
      <c r="CN499" s="9">
        <v>0</v>
      </c>
      <c r="CO499" s="9">
        <v>0</v>
      </c>
      <c r="CP499" s="9">
        <v>0</v>
      </c>
      <c r="CQ499" s="9">
        <v>0</v>
      </c>
      <c r="CR499" s="9">
        <v>0</v>
      </c>
      <c r="CS499" s="9">
        <v>0</v>
      </c>
      <c r="CT499" s="9">
        <v>0</v>
      </c>
      <c r="CU499" s="9">
        <v>0</v>
      </c>
      <c r="CV499" s="9">
        <v>0</v>
      </c>
      <c r="CW499" s="9">
        <v>0</v>
      </c>
      <c r="CX499" s="9">
        <v>0</v>
      </c>
      <c r="CY499" s="9">
        <v>0</v>
      </c>
      <c r="CZ499" s="9">
        <v>0</v>
      </c>
    </row>
    <row r="500" spans="1:104" x14ac:dyDescent="0.25">
      <c r="A500" s="9" t="s">
        <v>22</v>
      </c>
      <c r="B500" s="9" t="s">
        <v>152</v>
      </c>
      <c r="C500" s="9" t="s">
        <v>150</v>
      </c>
      <c r="D500" s="9">
        <v>2021</v>
      </c>
      <c r="E500" s="9">
        <v>10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  <c r="BD500" s="9">
        <v>68.841769999999997</v>
      </c>
      <c r="BE500" s="9">
        <v>67.693389999999994</v>
      </c>
      <c r="BF500" s="9">
        <v>66.669690000000003</v>
      </c>
      <c r="BG500" s="9">
        <v>65.873949999999994</v>
      </c>
      <c r="BH500" s="9">
        <v>64.978859999999997</v>
      </c>
      <c r="BI500" s="9">
        <v>64.125299999999996</v>
      </c>
      <c r="BJ500" s="9">
        <v>63.952640000000002</v>
      </c>
      <c r="BK500" s="9">
        <v>64.330380000000005</v>
      </c>
      <c r="BL500" s="9">
        <v>64.926370000000006</v>
      </c>
      <c r="BM500" s="9">
        <v>69.187520000000006</v>
      </c>
      <c r="BN500" s="9">
        <v>74.948350000000005</v>
      </c>
      <c r="BO500" s="9">
        <v>80.426169999999999</v>
      </c>
      <c r="BP500" s="9">
        <v>84.325760000000002</v>
      </c>
      <c r="BQ500" s="9">
        <v>86.91713</v>
      </c>
      <c r="BR500" s="9">
        <v>88.608009999999993</v>
      </c>
      <c r="BS500" s="9">
        <v>89.309309999999996</v>
      </c>
      <c r="BT500" s="9">
        <v>89.07835</v>
      </c>
      <c r="BU500" s="9">
        <v>88.015990000000002</v>
      </c>
      <c r="BV500" s="9">
        <v>85.828890000000001</v>
      </c>
      <c r="BW500" s="9">
        <v>82.147450000000006</v>
      </c>
      <c r="BX500" s="9">
        <v>78.397819999999996</v>
      </c>
      <c r="BY500" s="9">
        <v>75.369029999999995</v>
      </c>
      <c r="BZ500" s="9">
        <v>73.024060000000006</v>
      </c>
      <c r="CA500" s="9">
        <v>70.937839999999994</v>
      </c>
      <c r="CB500" s="9">
        <v>0</v>
      </c>
      <c r="CC500" s="9">
        <v>0</v>
      </c>
      <c r="CD500" s="9">
        <v>0</v>
      </c>
      <c r="CE500" s="9">
        <v>0</v>
      </c>
      <c r="CF500" s="9">
        <v>0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v>0</v>
      </c>
      <c r="CN500" s="9">
        <v>0</v>
      </c>
      <c r="CO500" s="9">
        <v>0</v>
      </c>
      <c r="CP500" s="9">
        <v>0</v>
      </c>
      <c r="CQ500" s="9">
        <v>0</v>
      </c>
      <c r="CR500" s="9">
        <v>0</v>
      </c>
      <c r="CS500" s="9">
        <v>0</v>
      </c>
      <c r="CT500" s="9">
        <v>0</v>
      </c>
      <c r="CU500" s="9">
        <v>0</v>
      </c>
      <c r="CV500" s="9">
        <v>0</v>
      </c>
      <c r="CW500" s="9">
        <v>0</v>
      </c>
      <c r="CX500" s="9">
        <v>0</v>
      </c>
      <c r="CY500" s="9">
        <v>0</v>
      </c>
      <c r="CZ500" s="9">
        <v>0</v>
      </c>
    </row>
    <row r="501" spans="1:104" x14ac:dyDescent="0.25">
      <c r="A501" s="9" t="s">
        <v>22</v>
      </c>
      <c r="B501" s="9" t="s">
        <v>152</v>
      </c>
      <c r="C501" s="9" t="s">
        <v>150</v>
      </c>
      <c r="D501" s="9">
        <v>2021</v>
      </c>
      <c r="E501" s="9">
        <v>11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  <c r="BD501" s="9">
        <v>58.036169999999998</v>
      </c>
      <c r="BE501" s="9">
        <v>57.199019999999997</v>
      </c>
      <c r="BF501" s="9">
        <v>56.373519999999999</v>
      </c>
      <c r="BG501" s="9">
        <v>55.657670000000003</v>
      </c>
      <c r="BH501" s="9">
        <v>54.812019999999997</v>
      </c>
      <c r="BI501" s="9">
        <v>54.51202</v>
      </c>
      <c r="BJ501" s="9">
        <v>53.929290000000002</v>
      </c>
      <c r="BK501" s="9">
        <v>53.830800000000004</v>
      </c>
      <c r="BL501" s="9">
        <v>57.336489999999998</v>
      </c>
      <c r="BM501" s="9">
        <v>62.395359999999997</v>
      </c>
      <c r="BN501" s="9">
        <v>68.293949999999995</v>
      </c>
      <c r="BO501" s="9">
        <v>73.430430000000001</v>
      </c>
      <c r="BP501" s="9">
        <v>77.176850000000002</v>
      </c>
      <c r="BQ501" s="9">
        <v>79.084239999999994</v>
      </c>
      <c r="BR501" s="9">
        <v>79.973920000000007</v>
      </c>
      <c r="BS501" s="9">
        <v>79.931020000000004</v>
      </c>
      <c r="BT501" s="9">
        <v>78.217510000000004</v>
      </c>
      <c r="BU501" s="9">
        <v>74.583939999999998</v>
      </c>
      <c r="BV501" s="9">
        <v>70.287409999999994</v>
      </c>
      <c r="BW501" s="9">
        <v>67.364900000000006</v>
      </c>
      <c r="BX501" s="9">
        <v>65.170649999999995</v>
      </c>
      <c r="BY501" s="9">
        <v>63.058399999999999</v>
      </c>
      <c r="BZ501" s="9">
        <v>61.597859999999997</v>
      </c>
      <c r="CA501" s="9">
        <v>60.311540000000001</v>
      </c>
      <c r="CB501" s="9">
        <v>0</v>
      </c>
      <c r="CC501" s="9">
        <v>0</v>
      </c>
      <c r="CD501" s="9">
        <v>0</v>
      </c>
      <c r="CE501" s="9">
        <v>0</v>
      </c>
      <c r="CF501" s="9">
        <v>0</v>
      </c>
      <c r="CG501" s="9">
        <v>0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v>0</v>
      </c>
      <c r="CN501" s="9">
        <v>0</v>
      </c>
      <c r="CO501" s="9">
        <v>0</v>
      </c>
      <c r="CP501" s="9">
        <v>0</v>
      </c>
      <c r="CQ501" s="9">
        <v>0</v>
      </c>
      <c r="CR501" s="9">
        <v>0</v>
      </c>
      <c r="CS501" s="9">
        <v>0</v>
      </c>
      <c r="CT501" s="9">
        <v>0</v>
      </c>
      <c r="CU501" s="9">
        <v>0</v>
      </c>
      <c r="CV501" s="9">
        <v>0</v>
      </c>
      <c r="CW501" s="9">
        <v>0</v>
      </c>
      <c r="CX501" s="9">
        <v>0</v>
      </c>
      <c r="CY501" s="9">
        <v>0</v>
      </c>
      <c r="CZ501" s="9">
        <v>0</v>
      </c>
    </row>
    <row r="502" spans="1:104" x14ac:dyDescent="0.25">
      <c r="A502" s="9" t="s">
        <v>22</v>
      </c>
      <c r="B502" s="9" t="s">
        <v>152</v>
      </c>
      <c r="C502" s="9" t="s">
        <v>150</v>
      </c>
      <c r="D502" s="9">
        <v>2021</v>
      </c>
      <c r="E502" s="9">
        <v>12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9">
        <v>0</v>
      </c>
      <c r="M502" s="9">
        <v>0</v>
      </c>
      <c r="N502" s="9">
        <v>0</v>
      </c>
      <c r="O502" s="9">
        <v>0</v>
      </c>
      <c r="P502" s="9">
        <v>0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0</v>
      </c>
      <c r="AI502" s="9">
        <v>0</v>
      </c>
      <c r="AJ502" s="9">
        <v>0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9">
        <v>0</v>
      </c>
      <c r="AR502" s="9">
        <v>0</v>
      </c>
      <c r="AS502" s="9">
        <v>0</v>
      </c>
      <c r="AT502" s="9">
        <v>0</v>
      </c>
      <c r="AU502" s="9">
        <v>0</v>
      </c>
      <c r="AV502" s="9">
        <v>0</v>
      </c>
      <c r="AW502" s="9">
        <v>0</v>
      </c>
      <c r="AX502" s="9">
        <v>0</v>
      </c>
      <c r="AY502" s="9">
        <v>0</v>
      </c>
      <c r="AZ502" s="9">
        <v>0</v>
      </c>
      <c r="BA502" s="9">
        <v>0</v>
      </c>
      <c r="BB502" s="9">
        <v>0</v>
      </c>
      <c r="BC502" s="9">
        <v>0</v>
      </c>
      <c r="BD502" s="9">
        <v>45.76746</v>
      </c>
      <c r="BE502" s="9">
        <v>45.184370000000001</v>
      </c>
      <c r="BF502" s="9">
        <v>44.25806</v>
      </c>
      <c r="BG502" s="9">
        <v>43.31785</v>
      </c>
      <c r="BH502" s="9">
        <v>42.66545</v>
      </c>
      <c r="BI502" s="9">
        <v>42.132080000000002</v>
      </c>
      <c r="BJ502" s="9">
        <v>41.912030000000001</v>
      </c>
      <c r="BK502" s="9">
        <v>41.672910000000002</v>
      </c>
      <c r="BL502" s="9">
        <v>42.097799999999999</v>
      </c>
      <c r="BM502" s="9">
        <v>44.6875</v>
      </c>
      <c r="BN502" s="9">
        <v>47.048879999999997</v>
      </c>
      <c r="BO502" s="9">
        <v>48.901850000000003</v>
      </c>
      <c r="BP502" s="9">
        <v>50.385309999999997</v>
      </c>
      <c r="BQ502" s="9">
        <v>51.449579999999997</v>
      </c>
      <c r="BR502" s="9">
        <v>52.164999999999999</v>
      </c>
      <c r="BS502" s="9">
        <v>52.330770000000001</v>
      </c>
      <c r="BT502" s="9">
        <v>51.8718</v>
      </c>
      <c r="BU502" s="9">
        <v>50.757159999999999</v>
      </c>
      <c r="BV502" s="9">
        <v>49.204650000000001</v>
      </c>
      <c r="BW502" s="9">
        <v>47.998469999999998</v>
      </c>
      <c r="BX502" s="9">
        <v>47.005719999999997</v>
      </c>
      <c r="BY502" s="9">
        <v>46.045969999999997</v>
      </c>
      <c r="BZ502" s="9">
        <v>45.163969999999999</v>
      </c>
      <c r="CA502" s="9">
        <v>44.274929999999998</v>
      </c>
      <c r="CB502" s="9">
        <v>0</v>
      </c>
      <c r="CC502" s="9">
        <v>0</v>
      </c>
      <c r="CD502" s="9">
        <v>0</v>
      </c>
      <c r="CE502" s="9">
        <v>0</v>
      </c>
      <c r="CF502" s="9">
        <v>0</v>
      </c>
      <c r="CG502" s="9">
        <v>0</v>
      </c>
      <c r="CH502" s="9">
        <v>0</v>
      </c>
      <c r="CI502" s="9">
        <v>0</v>
      </c>
      <c r="CJ502" s="9">
        <v>0</v>
      </c>
      <c r="CK502" s="9">
        <v>0</v>
      </c>
      <c r="CL502" s="9">
        <v>0</v>
      </c>
      <c r="CM502" s="9">
        <v>0</v>
      </c>
      <c r="CN502" s="9">
        <v>0</v>
      </c>
      <c r="CO502" s="9">
        <v>0</v>
      </c>
      <c r="CP502" s="9">
        <v>0</v>
      </c>
      <c r="CQ502" s="9">
        <v>0</v>
      </c>
      <c r="CR502" s="9">
        <v>0</v>
      </c>
      <c r="CS502" s="9">
        <v>0</v>
      </c>
      <c r="CT502" s="9">
        <v>0</v>
      </c>
      <c r="CU502" s="9">
        <v>0</v>
      </c>
      <c r="CV502" s="9">
        <v>0</v>
      </c>
      <c r="CW502" s="9">
        <v>0</v>
      </c>
      <c r="CX502" s="9">
        <v>0</v>
      </c>
      <c r="CY502" s="9">
        <v>0</v>
      </c>
      <c r="CZ502" s="9">
        <v>0</v>
      </c>
    </row>
    <row r="503" spans="1:104" x14ac:dyDescent="0.25">
      <c r="A503" s="9" t="s">
        <v>22</v>
      </c>
      <c r="B503" s="9" t="s">
        <v>152</v>
      </c>
      <c r="C503" s="9" t="s">
        <v>150</v>
      </c>
      <c r="D503" s="9">
        <v>2022</v>
      </c>
      <c r="E503" s="9">
        <v>1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0</v>
      </c>
      <c r="BB503" s="9">
        <v>0</v>
      </c>
      <c r="BC503" s="9">
        <v>0</v>
      </c>
      <c r="BD503" s="9">
        <v>49.326099999999997</v>
      </c>
      <c r="BE503" s="9">
        <v>48.88729</v>
      </c>
      <c r="BF503" s="9">
        <v>48.502980000000001</v>
      </c>
      <c r="BG503" s="9">
        <v>47.943860000000001</v>
      </c>
      <c r="BH503" s="9">
        <v>47.719499999999996</v>
      </c>
      <c r="BI503" s="9">
        <v>47.362909999999999</v>
      </c>
      <c r="BJ503" s="9">
        <v>47.483220000000003</v>
      </c>
      <c r="BK503" s="9">
        <v>47.369759999999999</v>
      </c>
      <c r="BL503" s="9">
        <v>47.752160000000003</v>
      </c>
      <c r="BM503" s="9">
        <v>49.036090000000002</v>
      </c>
      <c r="BN503" s="9">
        <v>51.01379</v>
      </c>
      <c r="BO503" s="9">
        <v>52.670250000000003</v>
      </c>
      <c r="BP503" s="9">
        <v>53.924329999999998</v>
      </c>
      <c r="BQ503" s="9">
        <v>55.020789999999998</v>
      </c>
      <c r="BR503" s="9">
        <v>55.696359999999999</v>
      </c>
      <c r="BS503" s="9">
        <v>55.79</v>
      </c>
      <c r="BT503" s="9">
        <v>55.640880000000003</v>
      </c>
      <c r="BU503" s="9">
        <v>54.952100000000002</v>
      </c>
      <c r="BV503" s="9">
        <v>53.492449999999998</v>
      </c>
      <c r="BW503" s="9">
        <v>52.18188</v>
      </c>
      <c r="BX503" s="9">
        <v>51.349989999999998</v>
      </c>
      <c r="BY503" s="9">
        <v>50.982799999999997</v>
      </c>
      <c r="BZ503" s="9">
        <v>50.427100000000003</v>
      </c>
      <c r="CA503" s="9">
        <v>49.713279999999997</v>
      </c>
      <c r="CB503" s="9">
        <v>0</v>
      </c>
      <c r="CC503" s="9">
        <v>0</v>
      </c>
      <c r="CD503" s="9">
        <v>0</v>
      </c>
      <c r="CE503" s="9">
        <v>0</v>
      </c>
      <c r="CF503" s="9">
        <v>0</v>
      </c>
      <c r="CG503" s="9">
        <v>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v>0</v>
      </c>
      <c r="CN503" s="9">
        <v>0</v>
      </c>
      <c r="CO503" s="9">
        <v>0</v>
      </c>
      <c r="CP503" s="9">
        <v>0</v>
      </c>
      <c r="CQ503" s="9">
        <v>0</v>
      </c>
      <c r="CR503" s="9">
        <v>0</v>
      </c>
      <c r="CS503" s="9">
        <v>0</v>
      </c>
      <c r="CT503" s="9">
        <v>0</v>
      </c>
      <c r="CU503" s="9">
        <v>0</v>
      </c>
      <c r="CV503" s="9">
        <v>0</v>
      </c>
      <c r="CW503" s="9">
        <v>0</v>
      </c>
      <c r="CX503" s="9">
        <v>0</v>
      </c>
      <c r="CY503" s="9">
        <v>0</v>
      </c>
      <c r="CZ503" s="9">
        <v>0</v>
      </c>
    </row>
    <row r="504" spans="1:104" x14ac:dyDescent="0.25">
      <c r="A504" s="9" t="s">
        <v>22</v>
      </c>
      <c r="B504" s="9" t="s">
        <v>152</v>
      </c>
      <c r="C504" s="9" t="s">
        <v>150</v>
      </c>
      <c r="D504" s="9">
        <v>2022</v>
      </c>
      <c r="E504" s="9">
        <v>2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  <c r="BD504" s="9">
        <v>50.582259999999998</v>
      </c>
      <c r="BE504" s="9">
        <v>50.115490000000001</v>
      </c>
      <c r="BF504" s="9">
        <v>49.872419999999998</v>
      </c>
      <c r="BG504" s="9">
        <v>49.527679999999997</v>
      </c>
      <c r="BH504" s="9">
        <v>49.070160000000001</v>
      </c>
      <c r="BI504" s="9">
        <v>48.842509999999997</v>
      </c>
      <c r="BJ504" s="9">
        <v>48.368380000000002</v>
      </c>
      <c r="BK504" s="9">
        <v>48.7044</v>
      </c>
      <c r="BL504" s="9">
        <v>49.822519999999997</v>
      </c>
      <c r="BM504" s="9">
        <v>53.01014</v>
      </c>
      <c r="BN504" s="9">
        <v>56.575519999999997</v>
      </c>
      <c r="BO504" s="9">
        <v>59.466149999999999</v>
      </c>
      <c r="BP504" s="9">
        <v>61.086959999999998</v>
      </c>
      <c r="BQ504" s="9">
        <v>61.819650000000003</v>
      </c>
      <c r="BR504" s="9">
        <v>62.425550000000001</v>
      </c>
      <c r="BS504" s="9">
        <v>62.484250000000003</v>
      </c>
      <c r="BT504" s="9">
        <v>62.335030000000003</v>
      </c>
      <c r="BU504" s="9">
        <v>61.377360000000003</v>
      </c>
      <c r="BV504" s="9">
        <v>59.459449999999997</v>
      </c>
      <c r="BW504" s="9">
        <v>57.529200000000003</v>
      </c>
      <c r="BX504" s="9">
        <v>56.207940000000001</v>
      </c>
      <c r="BY504" s="9">
        <v>55.046120000000002</v>
      </c>
      <c r="BZ504" s="9">
        <v>53.94941</v>
      </c>
      <c r="CA504" s="9">
        <v>52.651090000000003</v>
      </c>
      <c r="CB504" s="9">
        <v>0</v>
      </c>
      <c r="CC504" s="9">
        <v>0</v>
      </c>
      <c r="CD504" s="9">
        <v>0</v>
      </c>
      <c r="CE504" s="9">
        <v>0</v>
      </c>
      <c r="CF504" s="9">
        <v>0</v>
      </c>
      <c r="CG504" s="9">
        <v>0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v>0</v>
      </c>
      <c r="CN504" s="9">
        <v>0</v>
      </c>
      <c r="CO504" s="9">
        <v>0</v>
      </c>
      <c r="CP504" s="9">
        <v>0</v>
      </c>
      <c r="CQ504" s="9">
        <v>0</v>
      </c>
      <c r="CR504" s="9">
        <v>0</v>
      </c>
      <c r="CS504" s="9">
        <v>0</v>
      </c>
      <c r="CT504" s="9">
        <v>0</v>
      </c>
      <c r="CU504" s="9">
        <v>0</v>
      </c>
      <c r="CV504" s="9">
        <v>0</v>
      </c>
      <c r="CW504" s="9">
        <v>0</v>
      </c>
      <c r="CX504" s="9">
        <v>0</v>
      </c>
      <c r="CY504" s="9">
        <v>0</v>
      </c>
      <c r="CZ504" s="9">
        <v>0</v>
      </c>
    </row>
    <row r="505" spans="1:104" x14ac:dyDescent="0.25">
      <c r="A505" s="9" t="s">
        <v>22</v>
      </c>
      <c r="B505" s="9" t="s">
        <v>152</v>
      </c>
      <c r="C505" s="9" t="s">
        <v>150</v>
      </c>
      <c r="D505" s="9">
        <v>2022</v>
      </c>
      <c r="E505" s="9">
        <v>3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  <c r="BD505" s="9">
        <v>52.228450000000002</v>
      </c>
      <c r="BE505" s="9">
        <v>51.250830000000001</v>
      </c>
      <c r="BF505" s="9">
        <v>50.515050000000002</v>
      </c>
      <c r="BG505" s="9">
        <v>50.142940000000003</v>
      </c>
      <c r="BH505" s="9">
        <v>49.52196</v>
      </c>
      <c r="BI505" s="9">
        <v>49.13165</v>
      </c>
      <c r="BJ505" s="9">
        <v>48.705509999999997</v>
      </c>
      <c r="BK505" s="9">
        <v>48.843670000000003</v>
      </c>
      <c r="BL505" s="9">
        <v>50.997070000000001</v>
      </c>
      <c r="BM505" s="9">
        <v>53.7181</v>
      </c>
      <c r="BN505" s="9">
        <v>56.818950000000001</v>
      </c>
      <c r="BO505" s="9">
        <v>59.47316</v>
      </c>
      <c r="BP505" s="9">
        <v>61.854979999999998</v>
      </c>
      <c r="BQ505" s="9">
        <v>63.806350000000002</v>
      </c>
      <c r="BR505" s="9">
        <v>64.918090000000007</v>
      </c>
      <c r="BS505" s="9">
        <v>65.684229999999999</v>
      </c>
      <c r="BT505" s="9">
        <v>65.462620000000001</v>
      </c>
      <c r="BU505" s="9">
        <v>64.698740000000001</v>
      </c>
      <c r="BV505" s="9">
        <v>62.18486</v>
      </c>
      <c r="BW505" s="9">
        <v>58.99747</v>
      </c>
      <c r="BX505" s="9">
        <v>57.051439999999999</v>
      </c>
      <c r="BY505" s="9">
        <v>55.547640000000001</v>
      </c>
      <c r="BZ505" s="9">
        <v>54.179920000000003</v>
      </c>
      <c r="CA505" s="9">
        <v>52.720039999999997</v>
      </c>
      <c r="CB505" s="9">
        <v>0</v>
      </c>
      <c r="CC505" s="9">
        <v>0</v>
      </c>
      <c r="CD505" s="9">
        <v>0</v>
      </c>
      <c r="CE505" s="9">
        <v>0</v>
      </c>
      <c r="CF505" s="9">
        <v>0</v>
      </c>
      <c r="CG505" s="9">
        <v>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v>0</v>
      </c>
      <c r="CN505" s="9">
        <v>0</v>
      </c>
      <c r="CO505" s="9">
        <v>0</v>
      </c>
      <c r="CP505" s="9">
        <v>0</v>
      </c>
      <c r="CQ505" s="9">
        <v>0</v>
      </c>
      <c r="CR505" s="9">
        <v>0</v>
      </c>
      <c r="CS505" s="9">
        <v>0</v>
      </c>
      <c r="CT505" s="9">
        <v>0</v>
      </c>
      <c r="CU505" s="9">
        <v>0</v>
      </c>
      <c r="CV505" s="9">
        <v>0</v>
      </c>
      <c r="CW505" s="9">
        <v>0</v>
      </c>
      <c r="CX505" s="9">
        <v>0</v>
      </c>
      <c r="CY505" s="9">
        <v>0</v>
      </c>
      <c r="CZ505" s="9">
        <v>0</v>
      </c>
    </row>
    <row r="506" spans="1:104" x14ac:dyDescent="0.25">
      <c r="A506" s="9" t="s">
        <v>22</v>
      </c>
      <c r="B506" s="9" t="s">
        <v>152</v>
      </c>
      <c r="C506" s="9" t="s">
        <v>150</v>
      </c>
      <c r="D506" s="9">
        <v>2022</v>
      </c>
      <c r="E506" s="9">
        <v>4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  <c r="BD506" s="9">
        <v>63.19117</v>
      </c>
      <c r="BE506" s="9">
        <v>61.950119999999998</v>
      </c>
      <c r="BF506" s="9">
        <v>60.953989999999997</v>
      </c>
      <c r="BG506" s="9">
        <v>60.11307</v>
      </c>
      <c r="BH506" s="9">
        <v>59.142130000000002</v>
      </c>
      <c r="BI506" s="9">
        <v>58.398090000000003</v>
      </c>
      <c r="BJ506" s="9">
        <v>57.674199999999999</v>
      </c>
      <c r="BK506" s="9">
        <v>57.497219999999999</v>
      </c>
      <c r="BL506" s="9">
        <v>59.717529999999996</v>
      </c>
      <c r="BM506" s="9">
        <v>63.975059999999999</v>
      </c>
      <c r="BN506" s="9">
        <v>68.939530000000005</v>
      </c>
      <c r="BO506" s="9">
        <v>73.710939999999994</v>
      </c>
      <c r="BP506" s="9">
        <v>77.664019999999994</v>
      </c>
      <c r="BQ506" s="9">
        <v>80.244839999999996</v>
      </c>
      <c r="BR506" s="9">
        <v>81.813130000000001</v>
      </c>
      <c r="BS506" s="9">
        <v>82.632419999999996</v>
      </c>
      <c r="BT506" s="9">
        <v>82.569410000000005</v>
      </c>
      <c r="BU506" s="9">
        <v>81.97363</v>
      </c>
      <c r="BV506" s="9">
        <v>80.362660000000005</v>
      </c>
      <c r="BW506" s="9">
        <v>77.844229999999996</v>
      </c>
      <c r="BX506" s="9">
        <v>73.827280000000002</v>
      </c>
      <c r="BY506" s="9">
        <v>71.086070000000007</v>
      </c>
      <c r="BZ506" s="9">
        <v>68.784379999999999</v>
      </c>
      <c r="CA506" s="9">
        <v>66.808449999999993</v>
      </c>
      <c r="CB506" s="9">
        <v>0</v>
      </c>
      <c r="CC506" s="9">
        <v>0</v>
      </c>
      <c r="CD506" s="9">
        <v>0</v>
      </c>
      <c r="CE506" s="9">
        <v>0</v>
      </c>
      <c r="CF506" s="9">
        <v>0</v>
      </c>
      <c r="CG506" s="9">
        <v>0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v>0</v>
      </c>
      <c r="CN506" s="9">
        <v>0</v>
      </c>
      <c r="CO506" s="9">
        <v>0</v>
      </c>
      <c r="CP506" s="9">
        <v>0</v>
      </c>
      <c r="CQ506" s="9">
        <v>0</v>
      </c>
      <c r="CR506" s="9">
        <v>0</v>
      </c>
      <c r="CS506" s="9">
        <v>0</v>
      </c>
      <c r="CT506" s="9">
        <v>0</v>
      </c>
      <c r="CU506" s="9">
        <v>0</v>
      </c>
      <c r="CV506" s="9">
        <v>0</v>
      </c>
      <c r="CW506" s="9">
        <v>0</v>
      </c>
      <c r="CX506" s="9">
        <v>0</v>
      </c>
      <c r="CY506" s="9">
        <v>0</v>
      </c>
      <c r="CZ506" s="9">
        <v>0</v>
      </c>
    </row>
    <row r="507" spans="1:104" x14ac:dyDescent="0.25">
      <c r="A507" s="9" t="s">
        <v>22</v>
      </c>
      <c r="B507" s="9" t="s">
        <v>152</v>
      </c>
      <c r="C507" s="9" t="s">
        <v>150</v>
      </c>
      <c r="D507" s="9">
        <v>2022</v>
      </c>
      <c r="E507" s="9">
        <v>5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0</v>
      </c>
      <c r="BA507" s="9">
        <v>0</v>
      </c>
      <c r="BB507" s="9">
        <v>0</v>
      </c>
      <c r="BC507" s="9">
        <v>0</v>
      </c>
      <c r="BD507" s="9">
        <v>66.746039999999994</v>
      </c>
      <c r="BE507" s="9">
        <v>65.437560000000005</v>
      </c>
      <c r="BF507" s="9">
        <v>64.265219999999999</v>
      </c>
      <c r="BG507" s="9">
        <v>63.154620000000001</v>
      </c>
      <c r="BH507" s="9">
        <v>62.147590000000001</v>
      </c>
      <c r="BI507" s="9">
        <v>61.017299999999999</v>
      </c>
      <c r="BJ507" s="9">
        <v>60.241379999999999</v>
      </c>
      <c r="BK507" s="9">
        <v>60.780810000000002</v>
      </c>
      <c r="BL507" s="9">
        <v>63.702570000000001</v>
      </c>
      <c r="BM507" s="9">
        <v>67.5916</v>
      </c>
      <c r="BN507" s="9">
        <v>71.766760000000005</v>
      </c>
      <c r="BO507" s="9">
        <v>75.883589999999998</v>
      </c>
      <c r="BP507" s="9">
        <v>79.572400000000002</v>
      </c>
      <c r="BQ507" s="9">
        <v>82.174760000000006</v>
      </c>
      <c r="BR507" s="9">
        <v>83.965450000000004</v>
      </c>
      <c r="BS507" s="9">
        <v>84.97193</v>
      </c>
      <c r="BT507" s="9">
        <v>85.279349999999994</v>
      </c>
      <c r="BU507" s="9">
        <v>84.671459999999996</v>
      </c>
      <c r="BV507" s="9">
        <v>82.987740000000002</v>
      </c>
      <c r="BW507" s="9">
        <v>80.613500000000002</v>
      </c>
      <c r="BX507" s="9">
        <v>76.725020000000001</v>
      </c>
      <c r="BY507" s="9">
        <v>73.417469999999994</v>
      </c>
      <c r="BZ507" s="9">
        <v>71.389080000000007</v>
      </c>
      <c r="CA507" s="9">
        <v>69.654579999999996</v>
      </c>
      <c r="CB507" s="9">
        <v>0</v>
      </c>
      <c r="CC507" s="9">
        <v>0</v>
      </c>
      <c r="CD507" s="9">
        <v>0</v>
      </c>
      <c r="CE507" s="9">
        <v>0</v>
      </c>
      <c r="CF507" s="9">
        <v>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v>0</v>
      </c>
      <c r="CN507" s="9">
        <v>0</v>
      </c>
      <c r="CO507" s="9">
        <v>0</v>
      </c>
      <c r="CP507" s="9">
        <v>0</v>
      </c>
      <c r="CQ507" s="9">
        <v>0</v>
      </c>
      <c r="CR507" s="9">
        <v>0</v>
      </c>
      <c r="CS507" s="9">
        <v>0</v>
      </c>
      <c r="CT507" s="9">
        <v>0</v>
      </c>
      <c r="CU507" s="9">
        <v>0</v>
      </c>
      <c r="CV507" s="9">
        <v>0</v>
      </c>
      <c r="CW507" s="9">
        <v>0</v>
      </c>
      <c r="CX507" s="9">
        <v>0</v>
      </c>
      <c r="CY507" s="9">
        <v>0</v>
      </c>
      <c r="CZ507" s="9">
        <v>0</v>
      </c>
    </row>
    <row r="508" spans="1:104" x14ac:dyDescent="0.25">
      <c r="A508" s="9" t="s">
        <v>22</v>
      </c>
      <c r="B508" s="9" t="s">
        <v>152</v>
      </c>
      <c r="C508" s="9" t="s">
        <v>150</v>
      </c>
      <c r="D508" s="9">
        <v>2022</v>
      </c>
      <c r="E508" s="9">
        <v>6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0</v>
      </c>
      <c r="O508" s="9">
        <v>0</v>
      </c>
      <c r="P508" s="9">
        <v>0</v>
      </c>
      <c r="Q508" s="9">
        <v>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  <c r="BD508" s="9">
        <v>69.570350000000005</v>
      </c>
      <c r="BE508" s="9">
        <v>67.988919999999993</v>
      </c>
      <c r="BF508" s="9">
        <v>66.59984</v>
      </c>
      <c r="BG508" s="9">
        <v>65.523319999999998</v>
      </c>
      <c r="BH508" s="9">
        <v>64.451359999999994</v>
      </c>
      <c r="BI508" s="9">
        <v>63.506230000000002</v>
      </c>
      <c r="BJ508" s="9">
        <v>62.764650000000003</v>
      </c>
      <c r="BK508" s="9">
        <v>63.525060000000003</v>
      </c>
      <c r="BL508" s="9">
        <v>66.970969999999994</v>
      </c>
      <c r="BM508" s="9">
        <v>71.468069999999997</v>
      </c>
      <c r="BN508" s="9">
        <v>75.574740000000006</v>
      </c>
      <c r="BO508" s="9">
        <v>79.279910000000001</v>
      </c>
      <c r="BP508" s="9">
        <v>82.169300000000007</v>
      </c>
      <c r="BQ508" s="9">
        <v>84.621539999999996</v>
      </c>
      <c r="BR508" s="9">
        <v>86.233630000000005</v>
      </c>
      <c r="BS508" s="9">
        <v>87.246729999999999</v>
      </c>
      <c r="BT508" s="9">
        <v>87.788830000000004</v>
      </c>
      <c r="BU508" s="9">
        <v>87.604029999999995</v>
      </c>
      <c r="BV508" s="9">
        <v>86.420190000000005</v>
      </c>
      <c r="BW508" s="9">
        <v>84.102630000000005</v>
      </c>
      <c r="BX508" s="9">
        <v>80.825900000000004</v>
      </c>
      <c r="BY508" s="9">
        <v>76.909030000000001</v>
      </c>
      <c r="BZ508" s="9">
        <v>74.228430000000003</v>
      </c>
      <c r="CA508" s="9">
        <v>72.390169999999998</v>
      </c>
      <c r="CB508" s="9">
        <v>0</v>
      </c>
      <c r="CC508" s="9">
        <v>0</v>
      </c>
      <c r="CD508" s="9">
        <v>0</v>
      </c>
      <c r="CE508" s="9">
        <v>0</v>
      </c>
      <c r="CF508" s="9">
        <v>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v>0</v>
      </c>
      <c r="CN508" s="9">
        <v>0</v>
      </c>
      <c r="CO508" s="9">
        <v>0</v>
      </c>
      <c r="CP508" s="9">
        <v>0</v>
      </c>
      <c r="CQ508" s="9">
        <v>0</v>
      </c>
      <c r="CR508" s="9">
        <v>0</v>
      </c>
      <c r="CS508" s="9">
        <v>0</v>
      </c>
      <c r="CT508" s="9">
        <v>0</v>
      </c>
      <c r="CU508" s="9">
        <v>0</v>
      </c>
      <c r="CV508" s="9">
        <v>0</v>
      </c>
      <c r="CW508" s="9">
        <v>0</v>
      </c>
      <c r="CX508" s="9">
        <v>0</v>
      </c>
      <c r="CY508" s="9">
        <v>0</v>
      </c>
      <c r="CZ508" s="9">
        <v>0</v>
      </c>
    </row>
    <row r="509" spans="1:104" x14ac:dyDescent="0.25">
      <c r="A509" s="9" t="s">
        <v>22</v>
      </c>
      <c r="B509" s="9" t="s">
        <v>152</v>
      </c>
      <c r="C509" s="9" t="s">
        <v>150</v>
      </c>
      <c r="D509" s="9">
        <v>2022</v>
      </c>
      <c r="E509" s="9">
        <v>7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0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0</v>
      </c>
      <c r="BB509" s="9">
        <v>0</v>
      </c>
      <c r="BC509" s="9">
        <v>0</v>
      </c>
      <c r="BD509" s="9">
        <v>72.719759999999994</v>
      </c>
      <c r="BE509" s="9">
        <v>71.546019999999999</v>
      </c>
      <c r="BF509" s="9">
        <v>70.693309999999997</v>
      </c>
      <c r="BG509" s="9">
        <v>69.837029999999999</v>
      </c>
      <c r="BH509" s="9">
        <v>68.832719999999995</v>
      </c>
      <c r="BI509" s="9">
        <v>68.09066</v>
      </c>
      <c r="BJ509" s="9">
        <v>67.608279999999993</v>
      </c>
      <c r="BK509" s="9">
        <v>68.021850000000001</v>
      </c>
      <c r="BL509" s="9">
        <v>70.651499999999999</v>
      </c>
      <c r="BM509" s="9">
        <v>74.761960000000002</v>
      </c>
      <c r="BN509" s="9">
        <v>79.745140000000006</v>
      </c>
      <c r="BO509" s="9">
        <v>83.501239999999996</v>
      </c>
      <c r="BP509" s="9">
        <v>86.641589999999994</v>
      </c>
      <c r="BQ509" s="9">
        <v>89.215990000000005</v>
      </c>
      <c r="BR509" s="9">
        <v>91.096369999999993</v>
      </c>
      <c r="BS509" s="9">
        <v>91.872290000000007</v>
      </c>
      <c r="BT509" s="9">
        <v>92.207030000000003</v>
      </c>
      <c r="BU509" s="9">
        <v>91.608000000000004</v>
      </c>
      <c r="BV509" s="9">
        <v>90.361980000000003</v>
      </c>
      <c r="BW509" s="9">
        <v>88.321910000000003</v>
      </c>
      <c r="BX509" s="9">
        <v>84.877539999999996</v>
      </c>
      <c r="BY509" s="9">
        <v>80.856849999999994</v>
      </c>
      <c r="BZ509" s="9">
        <v>78.268590000000003</v>
      </c>
      <c r="CA509" s="9">
        <v>76.599500000000006</v>
      </c>
      <c r="CB509" s="9">
        <v>0</v>
      </c>
      <c r="CC509" s="9">
        <v>0</v>
      </c>
      <c r="CD509" s="9">
        <v>0</v>
      </c>
      <c r="CE509" s="9">
        <v>0</v>
      </c>
      <c r="CF509" s="9">
        <v>0</v>
      </c>
      <c r="CG509" s="9">
        <v>0</v>
      </c>
      <c r="CH509" s="9">
        <v>0</v>
      </c>
      <c r="CI509" s="9">
        <v>0</v>
      </c>
      <c r="CJ509" s="9">
        <v>0</v>
      </c>
      <c r="CK509" s="9">
        <v>0</v>
      </c>
      <c r="CL509" s="9">
        <v>0</v>
      </c>
      <c r="CM509" s="9">
        <v>0</v>
      </c>
      <c r="CN509" s="9">
        <v>0</v>
      </c>
      <c r="CO509" s="9">
        <v>0</v>
      </c>
      <c r="CP509" s="9">
        <v>0</v>
      </c>
      <c r="CQ509" s="9">
        <v>0</v>
      </c>
      <c r="CR509" s="9">
        <v>0</v>
      </c>
      <c r="CS509" s="9">
        <v>0</v>
      </c>
      <c r="CT509" s="9">
        <v>0</v>
      </c>
      <c r="CU509" s="9">
        <v>0</v>
      </c>
      <c r="CV509" s="9">
        <v>0</v>
      </c>
      <c r="CW509" s="9">
        <v>0</v>
      </c>
      <c r="CX509" s="9">
        <v>0</v>
      </c>
      <c r="CY509" s="9">
        <v>0</v>
      </c>
      <c r="CZ509" s="9">
        <v>0</v>
      </c>
    </row>
    <row r="510" spans="1:104" x14ac:dyDescent="0.25">
      <c r="A510" s="9" t="s">
        <v>22</v>
      </c>
      <c r="B510" s="9" t="s">
        <v>152</v>
      </c>
      <c r="C510" s="9" t="s">
        <v>150</v>
      </c>
      <c r="D510" s="9">
        <v>2022</v>
      </c>
      <c r="E510" s="9">
        <v>8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0</v>
      </c>
      <c r="Z510" s="9">
        <v>0</v>
      </c>
      <c r="AA510" s="9">
        <v>0</v>
      </c>
      <c r="AB510" s="9">
        <v>0</v>
      </c>
      <c r="AC510" s="9">
        <v>0</v>
      </c>
      <c r="AD510" s="9">
        <v>0</v>
      </c>
      <c r="AE510" s="9">
        <v>0</v>
      </c>
      <c r="AF510" s="9">
        <v>0</v>
      </c>
      <c r="AG510" s="9">
        <v>0</v>
      </c>
      <c r="AH510" s="9">
        <v>0</v>
      </c>
      <c r="AI510" s="9">
        <v>0</v>
      </c>
      <c r="AJ510" s="9">
        <v>0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0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  <c r="BD510" s="9">
        <v>75.739530000000002</v>
      </c>
      <c r="BE510" s="9">
        <v>74.498400000000004</v>
      </c>
      <c r="BF510" s="9">
        <v>73.297439999999995</v>
      </c>
      <c r="BG510" s="9">
        <v>71.977710000000002</v>
      </c>
      <c r="BH510" s="9">
        <v>71.119</v>
      </c>
      <c r="BI510" s="9">
        <v>70.076740000000001</v>
      </c>
      <c r="BJ510" s="9">
        <v>69.360749999999996</v>
      </c>
      <c r="BK510" s="9">
        <v>69.19023</v>
      </c>
      <c r="BL510" s="9">
        <v>71.922579999999996</v>
      </c>
      <c r="BM510" s="9">
        <v>77.139570000000006</v>
      </c>
      <c r="BN510" s="9">
        <v>82.08869</v>
      </c>
      <c r="BO510" s="9">
        <v>86.473320000000001</v>
      </c>
      <c r="BP510" s="9">
        <v>89.589849999999998</v>
      </c>
      <c r="BQ510" s="9">
        <v>92.101050000000001</v>
      </c>
      <c r="BR510" s="9">
        <v>93.712540000000004</v>
      </c>
      <c r="BS510" s="9">
        <v>94.382360000000006</v>
      </c>
      <c r="BT510" s="9">
        <v>94.773989999999998</v>
      </c>
      <c r="BU510" s="9">
        <v>93.780450000000002</v>
      </c>
      <c r="BV510" s="9">
        <v>92.100840000000005</v>
      </c>
      <c r="BW510" s="9">
        <v>89.67098</v>
      </c>
      <c r="BX510" s="9">
        <v>85.736019999999996</v>
      </c>
      <c r="BY510" s="9">
        <v>82.324200000000005</v>
      </c>
      <c r="BZ510" s="9">
        <v>80.132230000000007</v>
      </c>
      <c r="CA510" s="9">
        <v>78.204549999999998</v>
      </c>
      <c r="CB510" s="9">
        <v>0</v>
      </c>
      <c r="CC510" s="9">
        <v>0</v>
      </c>
      <c r="CD510" s="9">
        <v>0</v>
      </c>
      <c r="CE510" s="9">
        <v>0</v>
      </c>
      <c r="CF510" s="9">
        <v>0</v>
      </c>
      <c r="CG510" s="9">
        <v>0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v>0</v>
      </c>
      <c r="CN510" s="9">
        <v>0</v>
      </c>
      <c r="CO510" s="9">
        <v>0</v>
      </c>
      <c r="CP510" s="9">
        <v>0</v>
      </c>
      <c r="CQ510" s="9">
        <v>0</v>
      </c>
      <c r="CR510" s="9">
        <v>0</v>
      </c>
      <c r="CS510" s="9">
        <v>0</v>
      </c>
      <c r="CT510" s="9">
        <v>0</v>
      </c>
      <c r="CU510" s="9">
        <v>0</v>
      </c>
      <c r="CV510" s="9">
        <v>0</v>
      </c>
      <c r="CW510" s="9">
        <v>0</v>
      </c>
      <c r="CX510" s="9">
        <v>0</v>
      </c>
      <c r="CY510" s="9">
        <v>0</v>
      </c>
      <c r="CZ510" s="9">
        <v>0</v>
      </c>
    </row>
    <row r="511" spans="1:104" x14ac:dyDescent="0.25">
      <c r="A511" s="9" t="s">
        <v>22</v>
      </c>
      <c r="B511" s="9" t="s">
        <v>152</v>
      </c>
      <c r="C511" s="9" t="s">
        <v>150</v>
      </c>
      <c r="D511" s="9">
        <v>2022</v>
      </c>
      <c r="E511" s="9">
        <v>9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  <c r="BD511" s="9">
        <v>70.555239999999998</v>
      </c>
      <c r="BE511" s="9">
        <v>69.288330000000002</v>
      </c>
      <c r="BF511" s="9">
        <v>68.070269999999994</v>
      </c>
      <c r="BG511" s="9">
        <v>67.171809999999994</v>
      </c>
      <c r="BH511" s="9">
        <v>66.470640000000003</v>
      </c>
      <c r="BI511" s="9">
        <v>65.554159999999996</v>
      </c>
      <c r="BJ511" s="9">
        <v>65.214179999999999</v>
      </c>
      <c r="BK511" s="9">
        <v>64.907619999999994</v>
      </c>
      <c r="BL511" s="9">
        <v>66.634770000000003</v>
      </c>
      <c r="BM511" s="9">
        <v>71.881990000000002</v>
      </c>
      <c r="BN511" s="9">
        <v>78.321879999999993</v>
      </c>
      <c r="BO511" s="9">
        <v>83.858890000000002</v>
      </c>
      <c r="BP511" s="9">
        <v>88.341290000000001</v>
      </c>
      <c r="BQ511" s="9">
        <v>91.011279999999999</v>
      </c>
      <c r="BR511" s="9">
        <v>92.162700000000001</v>
      </c>
      <c r="BS511" s="9">
        <v>92.756389999999996</v>
      </c>
      <c r="BT511" s="9">
        <v>92.681849999999997</v>
      </c>
      <c r="BU511" s="9">
        <v>91.774889999999999</v>
      </c>
      <c r="BV511" s="9">
        <v>89.686940000000007</v>
      </c>
      <c r="BW511" s="9">
        <v>86.328469999999996</v>
      </c>
      <c r="BX511" s="9">
        <v>82.767920000000004</v>
      </c>
      <c r="BY511" s="9">
        <v>80.050129999999996</v>
      </c>
      <c r="BZ511" s="9">
        <v>78.160659999999993</v>
      </c>
      <c r="CA511" s="9">
        <v>76.356020000000001</v>
      </c>
      <c r="CB511" s="9">
        <v>0</v>
      </c>
      <c r="CC511" s="9">
        <v>0</v>
      </c>
      <c r="CD511" s="9">
        <v>0</v>
      </c>
      <c r="CE511" s="9">
        <v>0</v>
      </c>
      <c r="CF511" s="9">
        <v>0</v>
      </c>
      <c r="CG511" s="9">
        <v>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v>0</v>
      </c>
      <c r="CN511" s="9">
        <v>0</v>
      </c>
      <c r="CO511" s="9">
        <v>0</v>
      </c>
      <c r="CP511" s="9">
        <v>0</v>
      </c>
      <c r="CQ511" s="9">
        <v>0</v>
      </c>
      <c r="CR511" s="9">
        <v>0</v>
      </c>
      <c r="CS511" s="9">
        <v>0</v>
      </c>
      <c r="CT511" s="9">
        <v>0</v>
      </c>
      <c r="CU511" s="9">
        <v>0</v>
      </c>
      <c r="CV511" s="9">
        <v>0</v>
      </c>
      <c r="CW511" s="9">
        <v>0</v>
      </c>
      <c r="CX511" s="9">
        <v>0</v>
      </c>
      <c r="CY511" s="9">
        <v>0</v>
      </c>
      <c r="CZ511" s="9">
        <v>0</v>
      </c>
    </row>
    <row r="512" spans="1:104" x14ac:dyDescent="0.25">
      <c r="A512" s="9" t="s">
        <v>22</v>
      </c>
      <c r="B512" s="9" t="s">
        <v>152</v>
      </c>
      <c r="C512" s="9" t="s">
        <v>150</v>
      </c>
      <c r="D512" s="9">
        <v>2022</v>
      </c>
      <c r="E512" s="9">
        <v>10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  <c r="BD512" s="9">
        <v>68.841769999999997</v>
      </c>
      <c r="BE512" s="9">
        <v>67.693389999999994</v>
      </c>
      <c r="BF512" s="9">
        <v>66.669690000000003</v>
      </c>
      <c r="BG512" s="9">
        <v>65.873949999999994</v>
      </c>
      <c r="BH512" s="9">
        <v>64.978859999999997</v>
      </c>
      <c r="BI512" s="9">
        <v>64.125299999999996</v>
      </c>
      <c r="BJ512" s="9">
        <v>63.952640000000002</v>
      </c>
      <c r="BK512" s="9">
        <v>64.330380000000005</v>
      </c>
      <c r="BL512" s="9">
        <v>64.926370000000006</v>
      </c>
      <c r="BM512" s="9">
        <v>69.187520000000006</v>
      </c>
      <c r="BN512" s="9">
        <v>74.948350000000005</v>
      </c>
      <c r="BO512" s="9">
        <v>80.426169999999999</v>
      </c>
      <c r="BP512" s="9">
        <v>84.325760000000002</v>
      </c>
      <c r="BQ512" s="9">
        <v>86.91713</v>
      </c>
      <c r="BR512" s="9">
        <v>88.608009999999993</v>
      </c>
      <c r="BS512" s="9">
        <v>89.309309999999996</v>
      </c>
      <c r="BT512" s="9">
        <v>89.07835</v>
      </c>
      <c r="BU512" s="9">
        <v>88.015990000000002</v>
      </c>
      <c r="BV512" s="9">
        <v>85.828890000000001</v>
      </c>
      <c r="BW512" s="9">
        <v>82.147450000000006</v>
      </c>
      <c r="BX512" s="9">
        <v>78.397819999999996</v>
      </c>
      <c r="BY512" s="9">
        <v>75.369029999999995</v>
      </c>
      <c r="BZ512" s="9">
        <v>73.024060000000006</v>
      </c>
      <c r="CA512" s="9">
        <v>70.937839999999994</v>
      </c>
      <c r="CB512" s="9">
        <v>0</v>
      </c>
      <c r="CC512" s="9">
        <v>0</v>
      </c>
      <c r="CD512" s="9">
        <v>0</v>
      </c>
      <c r="CE512" s="9">
        <v>0</v>
      </c>
      <c r="CF512" s="9">
        <v>0</v>
      </c>
      <c r="CG512" s="9">
        <v>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v>0</v>
      </c>
      <c r="CN512" s="9">
        <v>0</v>
      </c>
      <c r="CO512" s="9">
        <v>0</v>
      </c>
      <c r="CP512" s="9">
        <v>0</v>
      </c>
      <c r="CQ512" s="9">
        <v>0</v>
      </c>
      <c r="CR512" s="9">
        <v>0</v>
      </c>
      <c r="CS512" s="9">
        <v>0</v>
      </c>
      <c r="CT512" s="9">
        <v>0</v>
      </c>
      <c r="CU512" s="9">
        <v>0</v>
      </c>
      <c r="CV512" s="9">
        <v>0</v>
      </c>
      <c r="CW512" s="9">
        <v>0</v>
      </c>
      <c r="CX512" s="9">
        <v>0</v>
      </c>
      <c r="CY512" s="9">
        <v>0</v>
      </c>
      <c r="CZ512" s="9">
        <v>0</v>
      </c>
    </row>
    <row r="513" spans="1:104" x14ac:dyDescent="0.25">
      <c r="A513" s="9" t="s">
        <v>22</v>
      </c>
      <c r="B513" s="9" t="s">
        <v>152</v>
      </c>
      <c r="C513" s="9" t="s">
        <v>150</v>
      </c>
      <c r="D513" s="9">
        <v>2022</v>
      </c>
      <c r="E513" s="9">
        <v>11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0</v>
      </c>
      <c r="BA513" s="9">
        <v>0</v>
      </c>
      <c r="BB513" s="9">
        <v>0</v>
      </c>
      <c r="BC513" s="9">
        <v>0</v>
      </c>
      <c r="BD513" s="9">
        <v>58.036169999999998</v>
      </c>
      <c r="BE513" s="9">
        <v>57.199019999999997</v>
      </c>
      <c r="BF513" s="9">
        <v>56.373519999999999</v>
      </c>
      <c r="BG513" s="9">
        <v>55.657670000000003</v>
      </c>
      <c r="BH513" s="9">
        <v>54.812019999999997</v>
      </c>
      <c r="BI513" s="9">
        <v>54.51202</v>
      </c>
      <c r="BJ513" s="9">
        <v>53.929290000000002</v>
      </c>
      <c r="BK513" s="9">
        <v>53.830800000000004</v>
      </c>
      <c r="BL513" s="9">
        <v>57.336489999999998</v>
      </c>
      <c r="BM513" s="9">
        <v>62.395359999999997</v>
      </c>
      <c r="BN513" s="9">
        <v>68.293949999999995</v>
      </c>
      <c r="BO513" s="9">
        <v>73.430430000000001</v>
      </c>
      <c r="BP513" s="9">
        <v>77.176850000000002</v>
      </c>
      <c r="BQ513" s="9">
        <v>79.084239999999994</v>
      </c>
      <c r="BR513" s="9">
        <v>79.973920000000007</v>
      </c>
      <c r="BS513" s="9">
        <v>79.931020000000004</v>
      </c>
      <c r="BT513" s="9">
        <v>78.217510000000004</v>
      </c>
      <c r="BU513" s="9">
        <v>74.583939999999998</v>
      </c>
      <c r="BV513" s="9">
        <v>70.287409999999994</v>
      </c>
      <c r="BW513" s="9">
        <v>67.364900000000006</v>
      </c>
      <c r="BX513" s="9">
        <v>65.170649999999995</v>
      </c>
      <c r="BY513" s="9">
        <v>63.058399999999999</v>
      </c>
      <c r="BZ513" s="9">
        <v>61.597859999999997</v>
      </c>
      <c r="CA513" s="9">
        <v>60.311540000000001</v>
      </c>
      <c r="CB513" s="9">
        <v>0</v>
      </c>
      <c r="CC513" s="9">
        <v>0</v>
      </c>
      <c r="CD513" s="9">
        <v>0</v>
      </c>
      <c r="CE513" s="9">
        <v>0</v>
      </c>
      <c r="CF513" s="9">
        <v>0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v>0</v>
      </c>
      <c r="CN513" s="9">
        <v>0</v>
      </c>
      <c r="CO513" s="9">
        <v>0</v>
      </c>
      <c r="CP513" s="9">
        <v>0</v>
      </c>
      <c r="CQ513" s="9">
        <v>0</v>
      </c>
      <c r="CR513" s="9">
        <v>0</v>
      </c>
      <c r="CS513" s="9">
        <v>0</v>
      </c>
      <c r="CT513" s="9">
        <v>0</v>
      </c>
      <c r="CU513" s="9">
        <v>0</v>
      </c>
      <c r="CV513" s="9">
        <v>0</v>
      </c>
      <c r="CW513" s="9">
        <v>0</v>
      </c>
      <c r="CX513" s="9">
        <v>0</v>
      </c>
      <c r="CY513" s="9">
        <v>0</v>
      </c>
      <c r="CZ513" s="9">
        <v>0</v>
      </c>
    </row>
    <row r="514" spans="1:104" x14ac:dyDescent="0.25">
      <c r="A514" s="9" t="s">
        <v>22</v>
      </c>
      <c r="B514" s="9" t="s">
        <v>152</v>
      </c>
      <c r="C514" s="9" t="s">
        <v>150</v>
      </c>
      <c r="D514" s="9">
        <v>2022</v>
      </c>
      <c r="E514" s="9">
        <v>12</v>
      </c>
      <c r="F514" s="9">
        <v>0</v>
      </c>
      <c r="G514" s="9">
        <v>0</v>
      </c>
      <c r="H514" s="9">
        <v>0</v>
      </c>
      <c r="I514" s="9">
        <v>0</v>
      </c>
      <c r="J514" s="9">
        <v>0</v>
      </c>
      <c r="K514" s="9">
        <v>0</v>
      </c>
      <c r="L514" s="9">
        <v>0</v>
      </c>
      <c r="M514" s="9">
        <v>0</v>
      </c>
      <c r="N514" s="9">
        <v>0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0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  <c r="BD514" s="9">
        <v>45.76746</v>
      </c>
      <c r="BE514" s="9">
        <v>45.184370000000001</v>
      </c>
      <c r="BF514" s="9">
        <v>44.25806</v>
      </c>
      <c r="BG514" s="9">
        <v>43.31785</v>
      </c>
      <c r="BH514" s="9">
        <v>42.66545</v>
      </c>
      <c r="BI514" s="9">
        <v>42.132080000000002</v>
      </c>
      <c r="BJ514" s="9">
        <v>41.912030000000001</v>
      </c>
      <c r="BK514" s="9">
        <v>41.672910000000002</v>
      </c>
      <c r="BL514" s="9">
        <v>42.097799999999999</v>
      </c>
      <c r="BM514" s="9">
        <v>44.6875</v>
      </c>
      <c r="BN514" s="9">
        <v>47.048879999999997</v>
      </c>
      <c r="BO514" s="9">
        <v>48.901850000000003</v>
      </c>
      <c r="BP514" s="9">
        <v>50.385309999999997</v>
      </c>
      <c r="BQ514" s="9">
        <v>51.449579999999997</v>
      </c>
      <c r="BR514" s="9">
        <v>52.164999999999999</v>
      </c>
      <c r="BS514" s="9">
        <v>52.330770000000001</v>
      </c>
      <c r="BT514" s="9">
        <v>51.8718</v>
      </c>
      <c r="BU514" s="9">
        <v>50.757159999999999</v>
      </c>
      <c r="BV514" s="9">
        <v>49.204650000000001</v>
      </c>
      <c r="BW514" s="9">
        <v>47.998469999999998</v>
      </c>
      <c r="BX514" s="9">
        <v>47.005719999999997</v>
      </c>
      <c r="BY514" s="9">
        <v>46.045969999999997</v>
      </c>
      <c r="BZ514" s="9">
        <v>45.163969999999999</v>
      </c>
      <c r="CA514" s="9">
        <v>44.274929999999998</v>
      </c>
      <c r="CB514" s="9">
        <v>0</v>
      </c>
      <c r="CC514" s="9">
        <v>0</v>
      </c>
      <c r="CD514" s="9">
        <v>0</v>
      </c>
      <c r="CE514" s="9">
        <v>0</v>
      </c>
      <c r="CF514" s="9">
        <v>0</v>
      </c>
      <c r="CG514" s="9">
        <v>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v>0</v>
      </c>
      <c r="CN514" s="9">
        <v>0</v>
      </c>
      <c r="CO514" s="9">
        <v>0</v>
      </c>
      <c r="CP514" s="9">
        <v>0</v>
      </c>
      <c r="CQ514" s="9">
        <v>0</v>
      </c>
      <c r="CR514" s="9">
        <v>0</v>
      </c>
      <c r="CS514" s="9">
        <v>0</v>
      </c>
      <c r="CT514" s="9">
        <v>0</v>
      </c>
      <c r="CU514" s="9">
        <v>0</v>
      </c>
      <c r="CV514" s="9">
        <v>0</v>
      </c>
      <c r="CW514" s="9">
        <v>0</v>
      </c>
      <c r="CX514" s="9">
        <v>0</v>
      </c>
      <c r="CY514" s="9">
        <v>0</v>
      </c>
      <c r="CZ514" s="9">
        <v>0</v>
      </c>
    </row>
    <row r="515" spans="1:104" x14ac:dyDescent="0.25">
      <c r="A515" s="9" t="s">
        <v>22</v>
      </c>
      <c r="B515" s="9" t="s">
        <v>152</v>
      </c>
      <c r="C515" s="9" t="s">
        <v>150</v>
      </c>
      <c r="D515" s="9">
        <v>2023</v>
      </c>
      <c r="E515" s="9">
        <v>1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  <c r="BD515" s="9">
        <v>49.326099999999997</v>
      </c>
      <c r="BE515" s="9">
        <v>48.88729</v>
      </c>
      <c r="BF515" s="9">
        <v>48.502980000000001</v>
      </c>
      <c r="BG515" s="9">
        <v>47.943860000000001</v>
      </c>
      <c r="BH515" s="9">
        <v>47.719499999999996</v>
      </c>
      <c r="BI515" s="9">
        <v>47.362909999999999</v>
      </c>
      <c r="BJ515" s="9">
        <v>47.483220000000003</v>
      </c>
      <c r="BK515" s="9">
        <v>47.369759999999999</v>
      </c>
      <c r="BL515" s="9">
        <v>47.752160000000003</v>
      </c>
      <c r="BM515" s="9">
        <v>49.036090000000002</v>
      </c>
      <c r="BN515" s="9">
        <v>51.01379</v>
      </c>
      <c r="BO515" s="9">
        <v>52.670250000000003</v>
      </c>
      <c r="BP515" s="9">
        <v>53.924329999999998</v>
      </c>
      <c r="BQ515" s="9">
        <v>55.020789999999998</v>
      </c>
      <c r="BR515" s="9">
        <v>55.696359999999999</v>
      </c>
      <c r="BS515" s="9">
        <v>55.79</v>
      </c>
      <c r="BT515" s="9">
        <v>55.640880000000003</v>
      </c>
      <c r="BU515" s="9">
        <v>54.952100000000002</v>
      </c>
      <c r="BV515" s="9">
        <v>53.492449999999998</v>
      </c>
      <c r="BW515" s="9">
        <v>52.18188</v>
      </c>
      <c r="BX515" s="9">
        <v>51.349989999999998</v>
      </c>
      <c r="BY515" s="9">
        <v>50.982799999999997</v>
      </c>
      <c r="BZ515" s="9">
        <v>50.427100000000003</v>
      </c>
      <c r="CA515" s="9">
        <v>49.713279999999997</v>
      </c>
      <c r="CB515" s="9">
        <v>0</v>
      </c>
      <c r="CC515" s="9">
        <v>0</v>
      </c>
      <c r="CD515" s="9">
        <v>0</v>
      </c>
      <c r="CE515" s="9">
        <v>0</v>
      </c>
      <c r="CF515" s="9">
        <v>0</v>
      </c>
      <c r="CG515" s="9">
        <v>0</v>
      </c>
      <c r="CH515" s="9">
        <v>0</v>
      </c>
      <c r="CI515" s="9">
        <v>0</v>
      </c>
      <c r="CJ515" s="9">
        <v>0</v>
      </c>
      <c r="CK515" s="9">
        <v>0</v>
      </c>
      <c r="CL515" s="9">
        <v>0</v>
      </c>
      <c r="CM515" s="9">
        <v>0</v>
      </c>
      <c r="CN515" s="9">
        <v>0</v>
      </c>
      <c r="CO515" s="9">
        <v>0</v>
      </c>
      <c r="CP515" s="9">
        <v>0</v>
      </c>
      <c r="CQ515" s="9">
        <v>0</v>
      </c>
      <c r="CR515" s="9">
        <v>0</v>
      </c>
      <c r="CS515" s="9">
        <v>0</v>
      </c>
      <c r="CT515" s="9">
        <v>0</v>
      </c>
      <c r="CU515" s="9">
        <v>0</v>
      </c>
      <c r="CV515" s="9">
        <v>0</v>
      </c>
      <c r="CW515" s="9">
        <v>0</v>
      </c>
      <c r="CX515" s="9">
        <v>0</v>
      </c>
      <c r="CY515" s="9">
        <v>0</v>
      </c>
      <c r="CZ515" s="9">
        <v>0</v>
      </c>
    </row>
    <row r="516" spans="1:104" x14ac:dyDescent="0.25">
      <c r="A516" s="9" t="s">
        <v>22</v>
      </c>
      <c r="B516" s="9" t="s">
        <v>152</v>
      </c>
      <c r="C516" s="9" t="s">
        <v>150</v>
      </c>
      <c r="D516" s="9">
        <v>2023</v>
      </c>
      <c r="E516" s="9">
        <v>2</v>
      </c>
      <c r="F516" s="9">
        <v>0</v>
      </c>
      <c r="G516" s="9">
        <v>0</v>
      </c>
      <c r="H516" s="9">
        <v>0</v>
      </c>
      <c r="I516" s="9">
        <v>0</v>
      </c>
      <c r="J516" s="9">
        <v>0</v>
      </c>
      <c r="K516" s="9">
        <v>0</v>
      </c>
      <c r="L516" s="9">
        <v>0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0</v>
      </c>
      <c r="AB516" s="9">
        <v>0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0</v>
      </c>
      <c r="BB516" s="9">
        <v>0</v>
      </c>
      <c r="BC516" s="9">
        <v>0</v>
      </c>
      <c r="BD516" s="9">
        <v>50.582259999999998</v>
      </c>
      <c r="BE516" s="9">
        <v>50.115490000000001</v>
      </c>
      <c r="BF516" s="9">
        <v>49.872419999999998</v>
      </c>
      <c r="BG516" s="9">
        <v>49.527679999999997</v>
      </c>
      <c r="BH516" s="9">
        <v>49.070160000000001</v>
      </c>
      <c r="BI516" s="9">
        <v>48.842509999999997</v>
      </c>
      <c r="BJ516" s="9">
        <v>48.368380000000002</v>
      </c>
      <c r="BK516" s="9">
        <v>48.7044</v>
      </c>
      <c r="BL516" s="9">
        <v>49.822519999999997</v>
      </c>
      <c r="BM516" s="9">
        <v>53.01014</v>
      </c>
      <c r="BN516" s="9">
        <v>56.575519999999997</v>
      </c>
      <c r="BO516" s="9">
        <v>59.466149999999999</v>
      </c>
      <c r="BP516" s="9">
        <v>61.086959999999998</v>
      </c>
      <c r="BQ516" s="9">
        <v>61.819650000000003</v>
      </c>
      <c r="BR516" s="9">
        <v>62.425550000000001</v>
      </c>
      <c r="BS516" s="9">
        <v>62.484250000000003</v>
      </c>
      <c r="BT516" s="9">
        <v>62.335030000000003</v>
      </c>
      <c r="BU516" s="9">
        <v>61.377360000000003</v>
      </c>
      <c r="BV516" s="9">
        <v>59.459449999999997</v>
      </c>
      <c r="BW516" s="9">
        <v>57.529200000000003</v>
      </c>
      <c r="BX516" s="9">
        <v>56.207940000000001</v>
      </c>
      <c r="BY516" s="9">
        <v>55.046120000000002</v>
      </c>
      <c r="BZ516" s="9">
        <v>53.94941</v>
      </c>
      <c r="CA516" s="9">
        <v>52.651090000000003</v>
      </c>
      <c r="CB516" s="9">
        <v>0</v>
      </c>
      <c r="CC516" s="9">
        <v>0</v>
      </c>
      <c r="CD516" s="9">
        <v>0</v>
      </c>
      <c r="CE516" s="9">
        <v>0</v>
      </c>
      <c r="CF516" s="9">
        <v>0</v>
      </c>
      <c r="CG516" s="9">
        <v>0</v>
      </c>
      <c r="CH516" s="9">
        <v>0</v>
      </c>
      <c r="CI516" s="9">
        <v>0</v>
      </c>
      <c r="CJ516" s="9">
        <v>0</v>
      </c>
      <c r="CK516" s="9">
        <v>0</v>
      </c>
      <c r="CL516" s="9">
        <v>0</v>
      </c>
      <c r="CM516" s="9">
        <v>0</v>
      </c>
      <c r="CN516" s="9">
        <v>0</v>
      </c>
      <c r="CO516" s="9">
        <v>0</v>
      </c>
      <c r="CP516" s="9">
        <v>0</v>
      </c>
      <c r="CQ516" s="9">
        <v>0</v>
      </c>
      <c r="CR516" s="9">
        <v>0</v>
      </c>
      <c r="CS516" s="9">
        <v>0</v>
      </c>
      <c r="CT516" s="9">
        <v>0</v>
      </c>
      <c r="CU516" s="9">
        <v>0</v>
      </c>
      <c r="CV516" s="9">
        <v>0</v>
      </c>
      <c r="CW516" s="9">
        <v>0</v>
      </c>
      <c r="CX516" s="9">
        <v>0</v>
      </c>
      <c r="CY516" s="9">
        <v>0</v>
      </c>
      <c r="CZ516" s="9">
        <v>0</v>
      </c>
    </row>
    <row r="517" spans="1:104" x14ac:dyDescent="0.25">
      <c r="A517" s="9" t="s">
        <v>22</v>
      </c>
      <c r="B517" s="9" t="s">
        <v>152</v>
      </c>
      <c r="C517" s="9" t="s">
        <v>150</v>
      </c>
      <c r="D517" s="9">
        <v>2023</v>
      </c>
      <c r="E517" s="9">
        <v>3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  <c r="BD517" s="9">
        <v>52.228450000000002</v>
      </c>
      <c r="BE517" s="9">
        <v>51.250830000000001</v>
      </c>
      <c r="BF517" s="9">
        <v>50.515050000000002</v>
      </c>
      <c r="BG517" s="9">
        <v>50.142940000000003</v>
      </c>
      <c r="BH517" s="9">
        <v>49.52196</v>
      </c>
      <c r="BI517" s="9">
        <v>49.13165</v>
      </c>
      <c r="BJ517" s="9">
        <v>48.705509999999997</v>
      </c>
      <c r="BK517" s="9">
        <v>48.843670000000003</v>
      </c>
      <c r="BL517" s="9">
        <v>50.997070000000001</v>
      </c>
      <c r="BM517" s="9">
        <v>53.7181</v>
      </c>
      <c r="BN517" s="9">
        <v>56.818950000000001</v>
      </c>
      <c r="BO517" s="9">
        <v>59.47316</v>
      </c>
      <c r="BP517" s="9">
        <v>61.854979999999998</v>
      </c>
      <c r="BQ517" s="9">
        <v>63.806350000000002</v>
      </c>
      <c r="BR517" s="9">
        <v>64.918090000000007</v>
      </c>
      <c r="BS517" s="9">
        <v>65.684229999999999</v>
      </c>
      <c r="BT517" s="9">
        <v>65.462620000000001</v>
      </c>
      <c r="BU517" s="9">
        <v>64.698740000000001</v>
      </c>
      <c r="BV517" s="9">
        <v>62.18486</v>
      </c>
      <c r="BW517" s="9">
        <v>58.99747</v>
      </c>
      <c r="BX517" s="9">
        <v>57.051439999999999</v>
      </c>
      <c r="BY517" s="9">
        <v>55.547640000000001</v>
      </c>
      <c r="BZ517" s="9">
        <v>54.179920000000003</v>
      </c>
      <c r="CA517" s="9">
        <v>52.720039999999997</v>
      </c>
      <c r="CB517" s="9">
        <v>0</v>
      </c>
      <c r="CC517" s="9">
        <v>0</v>
      </c>
      <c r="CD517" s="9">
        <v>0</v>
      </c>
      <c r="CE517" s="9">
        <v>0</v>
      </c>
      <c r="CF517" s="9">
        <v>0</v>
      </c>
      <c r="CG517" s="9">
        <v>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v>0</v>
      </c>
      <c r="CN517" s="9">
        <v>0</v>
      </c>
      <c r="CO517" s="9">
        <v>0</v>
      </c>
      <c r="CP517" s="9">
        <v>0</v>
      </c>
      <c r="CQ517" s="9">
        <v>0</v>
      </c>
      <c r="CR517" s="9">
        <v>0</v>
      </c>
      <c r="CS517" s="9">
        <v>0</v>
      </c>
      <c r="CT517" s="9">
        <v>0</v>
      </c>
      <c r="CU517" s="9">
        <v>0</v>
      </c>
      <c r="CV517" s="9">
        <v>0</v>
      </c>
      <c r="CW517" s="9">
        <v>0</v>
      </c>
      <c r="CX517" s="9">
        <v>0</v>
      </c>
      <c r="CY517" s="9">
        <v>0</v>
      </c>
      <c r="CZ517" s="9">
        <v>0</v>
      </c>
    </row>
    <row r="518" spans="1:104" x14ac:dyDescent="0.25">
      <c r="A518" s="9" t="s">
        <v>22</v>
      </c>
      <c r="B518" s="9" t="s">
        <v>152</v>
      </c>
      <c r="C518" s="9" t="s">
        <v>150</v>
      </c>
      <c r="D518" s="9">
        <v>2023</v>
      </c>
      <c r="E518" s="9">
        <v>4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  <c r="BD518" s="9">
        <v>63.19117</v>
      </c>
      <c r="BE518" s="9">
        <v>61.950119999999998</v>
      </c>
      <c r="BF518" s="9">
        <v>60.953989999999997</v>
      </c>
      <c r="BG518" s="9">
        <v>60.11307</v>
      </c>
      <c r="BH518" s="9">
        <v>59.142130000000002</v>
      </c>
      <c r="BI518" s="9">
        <v>58.398090000000003</v>
      </c>
      <c r="BJ518" s="9">
        <v>57.674199999999999</v>
      </c>
      <c r="BK518" s="9">
        <v>57.497219999999999</v>
      </c>
      <c r="BL518" s="9">
        <v>59.717529999999996</v>
      </c>
      <c r="BM518" s="9">
        <v>63.975059999999999</v>
      </c>
      <c r="BN518" s="9">
        <v>68.939530000000005</v>
      </c>
      <c r="BO518" s="9">
        <v>73.710939999999994</v>
      </c>
      <c r="BP518" s="9">
        <v>77.664019999999994</v>
      </c>
      <c r="BQ518" s="9">
        <v>80.244839999999996</v>
      </c>
      <c r="BR518" s="9">
        <v>81.813130000000001</v>
      </c>
      <c r="BS518" s="9">
        <v>82.632419999999996</v>
      </c>
      <c r="BT518" s="9">
        <v>82.569410000000005</v>
      </c>
      <c r="BU518" s="9">
        <v>81.97363</v>
      </c>
      <c r="BV518" s="9">
        <v>80.362660000000005</v>
      </c>
      <c r="BW518" s="9">
        <v>77.844229999999996</v>
      </c>
      <c r="BX518" s="9">
        <v>73.827280000000002</v>
      </c>
      <c r="BY518" s="9">
        <v>71.086070000000007</v>
      </c>
      <c r="BZ518" s="9">
        <v>68.784379999999999</v>
      </c>
      <c r="CA518" s="9">
        <v>66.808449999999993</v>
      </c>
      <c r="CB518" s="9">
        <v>0</v>
      </c>
      <c r="CC518" s="9">
        <v>0</v>
      </c>
      <c r="CD518" s="9">
        <v>0</v>
      </c>
      <c r="CE518" s="9">
        <v>0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v>0</v>
      </c>
      <c r="CN518" s="9">
        <v>0</v>
      </c>
      <c r="CO518" s="9">
        <v>0</v>
      </c>
      <c r="CP518" s="9">
        <v>0</v>
      </c>
      <c r="CQ518" s="9">
        <v>0</v>
      </c>
      <c r="CR518" s="9">
        <v>0</v>
      </c>
      <c r="CS518" s="9">
        <v>0</v>
      </c>
      <c r="CT518" s="9">
        <v>0</v>
      </c>
      <c r="CU518" s="9">
        <v>0</v>
      </c>
      <c r="CV518" s="9">
        <v>0</v>
      </c>
      <c r="CW518" s="9">
        <v>0</v>
      </c>
      <c r="CX518" s="9">
        <v>0</v>
      </c>
      <c r="CY518" s="9">
        <v>0</v>
      </c>
      <c r="CZ518" s="9">
        <v>0</v>
      </c>
    </row>
    <row r="519" spans="1:104" x14ac:dyDescent="0.25">
      <c r="A519" s="9" t="s">
        <v>22</v>
      </c>
      <c r="B519" s="9" t="s">
        <v>152</v>
      </c>
      <c r="C519" s="9" t="s">
        <v>150</v>
      </c>
      <c r="D519" s="9">
        <v>2023</v>
      </c>
      <c r="E519" s="9">
        <v>5</v>
      </c>
      <c r="F519" s="9">
        <v>0</v>
      </c>
      <c r="G519" s="9">
        <v>0</v>
      </c>
      <c r="H519" s="9">
        <v>0</v>
      </c>
      <c r="I519" s="9">
        <v>0</v>
      </c>
      <c r="J519" s="9">
        <v>0</v>
      </c>
      <c r="K519" s="9">
        <v>0</v>
      </c>
      <c r="L519" s="9">
        <v>0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0</v>
      </c>
      <c r="X519" s="9">
        <v>0</v>
      </c>
      <c r="Y519" s="9">
        <v>0</v>
      </c>
      <c r="Z519" s="9">
        <v>0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0</v>
      </c>
      <c r="AV519" s="9">
        <v>0</v>
      </c>
      <c r="AW519" s="9">
        <v>0</v>
      </c>
      <c r="AX519" s="9">
        <v>0</v>
      </c>
      <c r="AY519" s="9">
        <v>0</v>
      </c>
      <c r="AZ519" s="9">
        <v>0</v>
      </c>
      <c r="BA519" s="9">
        <v>0</v>
      </c>
      <c r="BB519" s="9">
        <v>0</v>
      </c>
      <c r="BC519" s="9">
        <v>0</v>
      </c>
      <c r="BD519" s="9">
        <v>66.746039999999994</v>
      </c>
      <c r="BE519" s="9">
        <v>65.437560000000005</v>
      </c>
      <c r="BF519" s="9">
        <v>64.265219999999999</v>
      </c>
      <c r="BG519" s="9">
        <v>63.154620000000001</v>
      </c>
      <c r="BH519" s="9">
        <v>62.147590000000001</v>
      </c>
      <c r="BI519" s="9">
        <v>61.017299999999999</v>
      </c>
      <c r="BJ519" s="9">
        <v>60.241379999999999</v>
      </c>
      <c r="BK519" s="9">
        <v>60.780810000000002</v>
      </c>
      <c r="BL519" s="9">
        <v>63.702570000000001</v>
      </c>
      <c r="BM519" s="9">
        <v>67.5916</v>
      </c>
      <c r="BN519" s="9">
        <v>71.766760000000005</v>
      </c>
      <c r="BO519" s="9">
        <v>75.883589999999998</v>
      </c>
      <c r="BP519" s="9">
        <v>79.572400000000002</v>
      </c>
      <c r="BQ519" s="9">
        <v>82.174760000000006</v>
      </c>
      <c r="BR519" s="9">
        <v>83.965450000000004</v>
      </c>
      <c r="BS519" s="9">
        <v>84.97193</v>
      </c>
      <c r="BT519" s="9">
        <v>85.279349999999994</v>
      </c>
      <c r="BU519" s="9">
        <v>84.671459999999996</v>
      </c>
      <c r="BV519" s="9">
        <v>82.987740000000002</v>
      </c>
      <c r="BW519" s="9">
        <v>80.613500000000002</v>
      </c>
      <c r="BX519" s="9">
        <v>76.725020000000001</v>
      </c>
      <c r="BY519" s="9">
        <v>73.417469999999994</v>
      </c>
      <c r="BZ519" s="9">
        <v>71.389080000000007</v>
      </c>
      <c r="CA519" s="9">
        <v>69.654579999999996</v>
      </c>
      <c r="CB519" s="9">
        <v>0</v>
      </c>
      <c r="CC519" s="9">
        <v>0</v>
      </c>
      <c r="CD519" s="9">
        <v>0</v>
      </c>
      <c r="CE519" s="9">
        <v>0</v>
      </c>
      <c r="CF519" s="9">
        <v>0</v>
      </c>
      <c r="CG519" s="9">
        <v>0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v>0</v>
      </c>
      <c r="CN519" s="9">
        <v>0</v>
      </c>
      <c r="CO519" s="9">
        <v>0</v>
      </c>
      <c r="CP519" s="9">
        <v>0</v>
      </c>
      <c r="CQ519" s="9">
        <v>0</v>
      </c>
      <c r="CR519" s="9">
        <v>0</v>
      </c>
      <c r="CS519" s="9">
        <v>0</v>
      </c>
      <c r="CT519" s="9">
        <v>0</v>
      </c>
      <c r="CU519" s="9">
        <v>0</v>
      </c>
      <c r="CV519" s="9">
        <v>0</v>
      </c>
      <c r="CW519" s="9">
        <v>0</v>
      </c>
      <c r="CX519" s="9">
        <v>0</v>
      </c>
      <c r="CY519" s="9">
        <v>0</v>
      </c>
      <c r="CZ519" s="9">
        <v>0</v>
      </c>
    </row>
    <row r="520" spans="1:104" x14ac:dyDescent="0.25">
      <c r="A520" s="9" t="s">
        <v>22</v>
      </c>
      <c r="B520" s="9" t="s">
        <v>152</v>
      </c>
      <c r="C520" s="9" t="s">
        <v>150</v>
      </c>
      <c r="D520" s="9">
        <v>2023</v>
      </c>
      <c r="E520" s="9">
        <v>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0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  <c r="BD520" s="9">
        <v>69.570350000000005</v>
      </c>
      <c r="BE520" s="9">
        <v>67.988919999999993</v>
      </c>
      <c r="BF520" s="9">
        <v>66.59984</v>
      </c>
      <c r="BG520" s="9">
        <v>65.523319999999998</v>
      </c>
      <c r="BH520" s="9">
        <v>64.451359999999994</v>
      </c>
      <c r="BI520" s="9">
        <v>63.506230000000002</v>
      </c>
      <c r="BJ520" s="9">
        <v>62.764650000000003</v>
      </c>
      <c r="BK520" s="9">
        <v>63.525060000000003</v>
      </c>
      <c r="BL520" s="9">
        <v>66.970969999999994</v>
      </c>
      <c r="BM520" s="9">
        <v>71.468069999999997</v>
      </c>
      <c r="BN520" s="9">
        <v>75.574740000000006</v>
      </c>
      <c r="BO520" s="9">
        <v>79.279910000000001</v>
      </c>
      <c r="BP520" s="9">
        <v>82.169300000000007</v>
      </c>
      <c r="BQ520" s="9">
        <v>84.621539999999996</v>
      </c>
      <c r="BR520" s="9">
        <v>86.233630000000005</v>
      </c>
      <c r="BS520" s="9">
        <v>87.246729999999999</v>
      </c>
      <c r="BT520" s="9">
        <v>87.788830000000004</v>
      </c>
      <c r="BU520" s="9">
        <v>87.604029999999995</v>
      </c>
      <c r="BV520" s="9">
        <v>86.420190000000005</v>
      </c>
      <c r="BW520" s="9">
        <v>84.102630000000005</v>
      </c>
      <c r="BX520" s="9">
        <v>80.825900000000004</v>
      </c>
      <c r="BY520" s="9">
        <v>76.909030000000001</v>
      </c>
      <c r="BZ520" s="9">
        <v>74.228430000000003</v>
      </c>
      <c r="CA520" s="9">
        <v>72.390169999999998</v>
      </c>
      <c r="CB520" s="9">
        <v>0</v>
      </c>
      <c r="CC520" s="9">
        <v>0</v>
      </c>
      <c r="CD520" s="9">
        <v>0</v>
      </c>
      <c r="CE520" s="9">
        <v>0</v>
      </c>
      <c r="CF520" s="9">
        <v>0</v>
      </c>
      <c r="CG520" s="9">
        <v>0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v>0</v>
      </c>
      <c r="CN520" s="9">
        <v>0</v>
      </c>
      <c r="CO520" s="9">
        <v>0</v>
      </c>
      <c r="CP520" s="9">
        <v>0</v>
      </c>
      <c r="CQ520" s="9">
        <v>0</v>
      </c>
      <c r="CR520" s="9">
        <v>0</v>
      </c>
      <c r="CS520" s="9">
        <v>0</v>
      </c>
      <c r="CT520" s="9">
        <v>0</v>
      </c>
      <c r="CU520" s="9">
        <v>0</v>
      </c>
      <c r="CV520" s="9">
        <v>0</v>
      </c>
      <c r="CW520" s="9">
        <v>0</v>
      </c>
      <c r="CX520" s="9">
        <v>0</v>
      </c>
      <c r="CY520" s="9">
        <v>0</v>
      </c>
      <c r="CZ520" s="9">
        <v>0</v>
      </c>
    </row>
    <row r="521" spans="1:104" x14ac:dyDescent="0.25">
      <c r="A521" s="9" t="s">
        <v>22</v>
      </c>
      <c r="B521" s="9" t="s">
        <v>152</v>
      </c>
      <c r="C521" s="9" t="s">
        <v>150</v>
      </c>
      <c r="D521" s="9">
        <v>2023</v>
      </c>
      <c r="E521" s="9">
        <v>7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  <c r="BD521" s="9">
        <v>72.719759999999994</v>
      </c>
      <c r="BE521" s="9">
        <v>71.546019999999999</v>
      </c>
      <c r="BF521" s="9">
        <v>70.693309999999997</v>
      </c>
      <c r="BG521" s="9">
        <v>69.837029999999999</v>
      </c>
      <c r="BH521" s="9">
        <v>68.832719999999995</v>
      </c>
      <c r="BI521" s="9">
        <v>68.09066</v>
      </c>
      <c r="BJ521" s="9">
        <v>67.608279999999993</v>
      </c>
      <c r="BK521" s="9">
        <v>68.021850000000001</v>
      </c>
      <c r="BL521" s="9">
        <v>70.651499999999999</v>
      </c>
      <c r="BM521" s="9">
        <v>74.761960000000002</v>
      </c>
      <c r="BN521" s="9">
        <v>79.745140000000006</v>
      </c>
      <c r="BO521" s="9">
        <v>83.501239999999996</v>
      </c>
      <c r="BP521" s="9">
        <v>86.641589999999994</v>
      </c>
      <c r="BQ521" s="9">
        <v>89.215990000000005</v>
      </c>
      <c r="BR521" s="9">
        <v>91.096369999999993</v>
      </c>
      <c r="BS521" s="9">
        <v>91.872290000000007</v>
      </c>
      <c r="BT521" s="9">
        <v>92.207030000000003</v>
      </c>
      <c r="BU521" s="9">
        <v>91.608000000000004</v>
      </c>
      <c r="BV521" s="9">
        <v>90.361980000000003</v>
      </c>
      <c r="BW521" s="9">
        <v>88.321910000000003</v>
      </c>
      <c r="BX521" s="9">
        <v>84.877539999999996</v>
      </c>
      <c r="BY521" s="9">
        <v>80.856849999999994</v>
      </c>
      <c r="BZ521" s="9">
        <v>78.268590000000003</v>
      </c>
      <c r="CA521" s="9">
        <v>76.599500000000006</v>
      </c>
      <c r="CB521" s="9">
        <v>0</v>
      </c>
      <c r="CC521" s="9">
        <v>0</v>
      </c>
      <c r="CD521" s="9">
        <v>0</v>
      </c>
      <c r="CE521" s="9">
        <v>0</v>
      </c>
      <c r="CF521" s="9">
        <v>0</v>
      </c>
      <c r="CG521" s="9">
        <v>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v>0</v>
      </c>
      <c r="CN521" s="9">
        <v>0</v>
      </c>
      <c r="CO521" s="9">
        <v>0</v>
      </c>
      <c r="CP521" s="9">
        <v>0</v>
      </c>
      <c r="CQ521" s="9">
        <v>0</v>
      </c>
      <c r="CR521" s="9">
        <v>0</v>
      </c>
      <c r="CS521" s="9">
        <v>0</v>
      </c>
      <c r="CT521" s="9">
        <v>0</v>
      </c>
      <c r="CU521" s="9">
        <v>0</v>
      </c>
      <c r="CV521" s="9">
        <v>0</v>
      </c>
      <c r="CW521" s="9">
        <v>0</v>
      </c>
      <c r="CX521" s="9">
        <v>0</v>
      </c>
      <c r="CY521" s="9">
        <v>0</v>
      </c>
      <c r="CZ521" s="9">
        <v>0</v>
      </c>
    </row>
    <row r="522" spans="1:104" x14ac:dyDescent="0.25">
      <c r="A522" s="9" t="s">
        <v>22</v>
      </c>
      <c r="B522" s="9" t="s">
        <v>152</v>
      </c>
      <c r="C522" s="9" t="s">
        <v>150</v>
      </c>
      <c r="D522" s="9">
        <v>2023</v>
      </c>
      <c r="E522" s="9">
        <v>8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  <c r="BD522" s="9">
        <v>75.739530000000002</v>
      </c>
      <c r="BE522" s="9">
        <v>74.498400000000004</v>
      </c>
      <c r="BF522" s="9">
        <v>73.297439999999995</v>
      </c>
      <c r="BG522" s="9">
        <v>71.977710000000002</v>
      </c>
      <c r="BH522" s="9">
        <v>71.119</v>
      </c>
      <c r="BI522" s="9">
        <v>70.076740000000001</v>
      </c>
      <c r="BJ522" s="9">
        <v>69.360749999999996</v>
      </c>
      <c r="BK522" s="9">
        <v>69.19023</v>
      </c>
      <c r="BL522" s="9">
        <v>71.922579999999996</v>
      </c>
      <c r="BM522" s="9">
        <v>77.139570000000006</v>
      </c>
      <c r="BN522" s="9">
        <v>82.08869</v>
      </c>
      <c r="BO522" s="9">
        <v>86.473320000000001</v>
      </c>
      <c r="BP522" s="9">
        <v>89.589849999999998</v>
      </c>
      <c r="BQ522" s="9">
        <v>92.101050000000001</v>
      </c>
      <c r="BR522" s="9">
        <v>93.712540000000004</v>
      </c>
      <c r="BS522" s="9">
        <v>94.382360000000006</v>
      </c>
      <c r="BT522" s="9">
        <v>94.773989999999998</v>
      </c>
      <c r="BU522" s="9">
        <v>93.780450000000002</v>
      </c>
      <c r="BV522" s="9">
        <v>92.100840000000005</v>
      </c>
      <c r="BW522" s="9">
        <v>89.67098</v>
      </c>
      <c r="BX522" s="9">
        <v>85.736019999999996</v>
      </c>
      <c r="BY522" s="9">
        <v>82.324200000000005</v>
      </c>
      <c r="BZ522" s="9">
        <v>80.132230000000007</v>
      </c>
      <c r="CA522" s="9">
        <v>78.204549999999998</v>
      </c>
      <c r="CB522" s="9">
        <v>0</v>
      </c>
      <c r="CC522" s="9">
        <v>0</v>
      </c>
      <c r="CD522" s="9">
        <v>0</v>
      </c>
      <c r="CE522" s="9">
        <v>0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v>0</v>
      </c>
      <c r="CN522" s="9">
        <v>0</v>
      </c>
      <c r="CO522" s="9">
        <v>0</v>
      </c>
      <c r="CP522" s="9">
        <v>0</v>
      </c>
      <c r="CQ522" s="9">
        <v>0</v>
      </c>
      <c r="CR522" s="9">
        <v>0</v>
      </c>
      <c r="CS522" s="9">
        <v>0</v>
      </c>
      <c r="CT522" s="9">
        <v>0</v>
      </c>
      <c r="CU522" s="9">
        <v>0</v>
      </c>
      <c r="CV522" s="9">
        <v>0</v>
      </c>
      <c r="CW522" s="9">
        <v>0</v>
      </c>
      <c r="CX522" s="9">
        <v>0</v>
      </c>
      <c r="CY522" s="9">
        <v>0</v>
      </c>
      <c r="CZ522" s="9">
        <v>0</v>
      </c>
    </row>
    <row r="523" spans="1:104" x14ac:dyDescent="0.25">
      <c r="A523" s="9" t="s">
        <v>22</v>
      </c>
      <c r="B523" s="9" t="s">
        <v>152</v>
      </c>
      <c r="C523" s="9" t="s">
        <v>150</v>
      </c>
      <c r="D523" s="9">
        <v>2023</v>
      </c>
      <c r="E523" s="9">
        <v>9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  <c r="BD523" s="9">
        <v>70.555239999999998</v>
      </c>
      <c r="BE523" s="9">
        <v>69.288330000000002</v>
      </c>
      <c r="BF523" s="9">
        <v>68.070269999999994</v>
      </c>
      <c r="BG523" s="9">
        <v>67.171809999999994</v>
      </c>
      <c r="BH523" s="9">
        <v>66.470640000000003</v>
      </c>
      <c r="BI523" s="9">
        <v>65.554159999999996</v>
      </c>
      <c r="BJ523" s="9">
        <v>65.214179999999999</v>
      </c>
      <c r="BK523" s="9">
        <v>64.907619999999994</v>
      </c>
      <c r="BL523" s="9">
        <v>66.634770000000003</v>
      </c>
      <c r="BM523" s="9">
        <v>71.881990000000002</v>
      </c>
      <c r="BN523" s="9">
        <v>78.321879999999993</v>
      </c>
      <c r="BO523" s="9">
        <v>83.858890000000002</v>
      </c>
      <c r="BP523" s="9">
        <v>88.341290000000001</v>
      </c>
      <c r="BQ523" s="9">
        <v>91.011279999999999</v>
      </c>
      <c r="BR523" s="9">
        <v>92.162700000000001</v>
      </c>
      <c r="BS523" s="9">
        <v>92.756389999999996</v>
      </c>
      <c r="BT523" s="9">
        <v>92.681849999999997</v>
      </c>
      <c r="BU523" s="9">
        <v>91.774889999999999</v>
      </c>
      <c r="BV523" s="9">
        <v>89.686940000000007</v>
      </c>
      <c r="BW523" s="9">
        <v>86.328469999999996</v>
      </c>
      <c r="BX523" s="9">
        <v>82.767920000000004</v>
      </c>
      <c r="BY523" s="9">
        <v>80.050129999999996</v>
      </c>
      <c r="BZ523" s="9">
        <v>78.160659999999993</v>
      </c>
      <c r="CA523" s="9">
        <v>76.356020000000001</v>
      </c>
      <c r="CB523" s="9">
        <v>0</v>
      </c>
      <c r="CC523" s="9">
        <v>0</v>
      </c>
      <c r="CD523" s="9">
        <v>0</v>
      </c>
      <c r="CE523" s="9">
        <v>0</v>
      </c>
      <c r="CF523" s="9">
        <v>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v>0</v>
      </c>
      <c r="CN523" s="9">
        <v>0</v>
      </c>
      <c r="CO523" s="9">
        <v>0</v>
      </c>
      <c r="CP523" s="9">
        <v>0</v>
      </c>
      <c r="CQ523" s="9">
        <v>0</v>
      </c>
      <c r="CR523" s="9">
        <v>0</v>
      </c>
      <c r="CS523" s="9">
        <v>0</v>
      </c>
      <c r="CT523" s="9">
        <v>0</v>
      </c>
      <c r="CU523" s="9">
        <v>0</v>
      </c>
      <c r="CV523" s="9">
        <v>0</v>
      </c>
      <c r="CW523" s="9">
        <v>0</v>
      </c>
      <c r="CX523" s="9">
        <v>0</v>
      </c>
      <c r="CY523" s="9">
        <v>0</v>
      </c>
      <c r="CZ523" s="9">
        <v>0</v>
      </c>
    </row>
    <row r="524" spans="1:104" x14ac:dyDescent="0.25">
      <c r="A524" s="9" t="s">
        <v>22</v>
      </c>
      <c r="B524" s="9" t="s">
        <v>152</v>
      </c>
      <c r="C524" s="9" t="s">
        <v>150</v>
      </c>
      <c r="D524" s="9">
        <v>2023</v>
      </c>
      <c r="E524" s="9">
        <v>10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  <c r="BD524" s="9">
        <v>68.841769999999997</v>
      </c>
      <c r="BE524" s="9">
        <v>67.693389999999994</v>
      </c>
      <c r="BF524" s="9">
        <v>66.669690000000003</v>
      </c>
      <c r="BG524" s="9">
        <v>65.873949999999994</v>
      </c>
      <c r="BH524" s="9">
        <v>64.978859999999997</v>
      </c>
      <c r="BI524" s="9">
        <v>64.125299999999996</v>
      </c>
      <c r="BJ524" s="9">
        <v>63.952640000000002</v>
      </c>
      <c r="BK524" s="9">
        <v>64.330380000000005</v>
      </c>
      <c r="BL524" s="9">
        <v>64.926370000000006</v>
      </c>
      <c r="BM524" s="9">
        <v>69.187520000000006</v>
      </c>
      <c r="BN524" s="9">
        <v>74.948350000000005</v>
      </c>
      <c r="BO524" s="9">
        <v>80.426169999999999</v>
      </c>
      <c r="BP524" s="9">
        <v>84.325760000000002</v>
      </c>
      <c r="BQ524" s="9">
        <v>86.91713</v>
      </c>
      <c r="BR524" s="9">
        <v>88.608009999999993</v>
      </c>
      <c r="BS524" s="9">
        <v>89.309309999999996</v>
      </c>
      <c r="BT524" s="9">
        <v>89.07835</v>
      </c>
      <c r="BU524" s="9">
        <v>88.015990000000002</v>
      </c>
      <c r="BV524" s="9">
        <v>85.828890000000001</v>
      </c>
      <c r="BW524" s="9">
        <v>82.147450000000006</v>
      </c>
      <c r="BX524" s="9">
        <v>78.397819999999996</v>
      </c>
      <c r="BY524" s="9">
        <v>75.369029999999995</v>
      </c>
      <c r="BZ524" s="9">
        <v>73.024060000000006</v>
      </c>
      <c r="CA524" s="9">
        <v>70.937839999999994</v>
      </c>
      <c r="CB524" s="9">
        <v>0</v>
      </c>
      <c r="CC524" s="9">
        <v>0</v>
      </c>
      <c r="CD524" s="9">
        <v>0</v>
      </c>
      <c r="CE524" s="9">
        <v>0</v>
      </c>
      <c r="CF524" s="9">
        <v>0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v>0</v>
      </c>
      <c r="CN524" s="9">
        <v>0</v>
      </c>
      <c r="CO524" s="9">
        <v>0</v>
      </c>
      <c r="CP524" s="9">
        <v>0</v>
      </c>
      <c r="CQ524" s="9">
        <v>0</v>
      </c>
      <c r="CR524" s="9">
        <v>0</v>
      </c>
      <c r="CS524" s="9">
        <v>0</v>
      </c>
      <c r="CT524" s="9">
        <v>0</v>
      </c>
      <c r="CU524" s="9">
        <v>0</v>
      </c>
      <c r="CV524" s="9">
        <v>0</v>
      </c>
      <c r="CW524" s="9">
        <v>0</v>
      </c>
      <c r="CX524" s="9">
        <v>0</v>
      </c>
      <c r="CY524" s="9">
        <v>0</v>
      </c>
      <c r="CZ524" s="9">
        <v>0</v>
      </c>
    </row>
    <row r="525" spans="1:104" x14ac:dyDescent="0.25">
      <c r="A525" s="9" t="s">
        <v>22</v>
      </c>
      <c r="B525" s="9" t="s">
        <v>152</v>
      </c>
      <c r="C525" s="9" t="s">
        <v>150</v>
      </c>
      <c r="D525" s="9">
        <v>2023</v>
      </c>
      <c r="E525" s="9">
        <v>11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  <c r="BD525" s="9">
        <v>58.036169999999998</v>
      </c>
      <c r="BE525" s="9">
        <v>57.199019999999997</v>
      </c>
      <c r="BF525" s="9">
        <v>56.373519999999999</v>
      </c>
      <c r="BG525" s="9">
        <v>55.657670000000003</v>
      </c>
      <c r="BH525" s="9">
        <v>54.812019999999997</v>
      </c>
      <c r="BI525" s="9">
        <v>54.51202</v>
      </c>
      <c r="BJ525" s="9">
        <v>53.929290000000002</v>
      </c>
      <c r="BK525" s="9">
        <v>53.830800000000004</v>
      </c>
      <c r="BL525" s="9">
        <v>57.336489999999998</v>
      </c>
      <c r="BM525" s="9">
        <v>62.395359999999997</v>
      </c>
      <c r="BN525" s="9">
        <v>68.293949999999995</v>
      </c>
      <c r="BO525" s="9">
        <v>73.430430000000001</v>
      </c>
      <c r="BP525" s="9">
        <v>77.176850000000002</v>
      </c>
      <c r="BQ525" s="9">
        <v>79.084239999999994</v>
      </c>
      <c r="BR525" s="9">
        <v>79.973920000000007</v>
      </c>
      <c r="BS525" s="9">
        <v>79.931020000000004</v>
      </c>
      <c r="BT525" s="9">
        <v>78.217510000000004</v>
      </c>
      <c r="BU525" s="9">
        <v>74.583939999999998</v>
      </c>
      <c r="BV525" s="9">
        <v>70.287409999999994</v>
      </c>
      <c r="BW525" s="9">
        <v>67.364900000000006</v>
      </c>
      <c r="BX525" s="9">
        <v>65.170649999999995</v>
      </c>
      <c r="BY525" s="9">
        <v>63.058399999999999</v>
      </c>
      <c r="BZ525" s="9">
        <v>61.597859999999997</v>
      </c>
      <c r="CA525" s="9">
        <v>60.311540000000001</v>
      </c>
      <c r="CB525" s="9">
        <v>0</v>
      </c>
      <c r="CC525" s="9">
        <v>0</v>
      </c>
      <c r="CD525" s="9">
        <v>0</v>
      </c>
      <c r="CE525" s="9">
        <v>0</v>
      </c>
      <c r="CF525" s="9">
        <v>0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v>0</v>
      </c>
      <c r="CN525" s="9">
        <v>0</v>
      </c>
      <c r="CO525" s="9">
        <v>0</v>
      </c>
      <c r="CP525" s="9">
        <v>0</v>
      </c>
      <c r="CQ525" s="9">
        <v>0</v>
      </c>
      <c r="CR525" s="9">
        <v>0</v>
      </c>
      <c r="CS525" s="9">
        <v>0</v>
      </c>
      <c r="CT525" s="9">
        <v>0</v>
      </c>
      <c r="CU525" s="9">
        <v>0</v>
      </c>
      <c r="CV525" s="9">
        <v>0</v>
      </c>
      <c r="CW525" s="9">
        <v>0</v>
      </c>
      <c r="CX525" s="9">
        <v>0</v>
      </c>
      <c r="CY525" s="9">
        <v>0</v>
      </c>
      <c r="CZ525" s="9">
        <v>0</v>
      </c>
    </row>
    <row r="526" spans="1:104" x14ac:dyDescent="0.25">
      <c r="A526" s="9" t="s">
        <v>22</v>
      </c>
      <c r="B526" s="9" t="s">
        <v>152</v>
      </c>
      <c r="C526" s="9" t="s">
        <v>150</v>
      </c>
      <c r="D526" s="9">
        <v>2023</v>
      </c>
      <c r="E526" s="9">
        <v>12</v>
      </c>
      <c r="F526" s="9">
        <v>0</v>
      </c>
      <c r="G526" s="9">
        <v>0</v>
      </c>
      <c r="H526" s="9">
        <v>0</v>
      </c>
      <c r="I526" s="9">
        <v>0</v>
      </c>
      <c r="J526" s="9">
        <v>0</v>
      </c>
      <c r="K526" s="9">
        <v>0</v>
      </c>
      <c r="L526" s="9">
        <v>0</v>
      </c>
      <c r="M526" s="9">
        <v>0</v>
      </c>
      <c r="N526" s="9">
        <v>0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0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0</v>
      </c>
      <c r="BA526" s="9">
        <v>0</v>
      </c>
      <c r="BB526" s="9">
        <v>0</v>
      </c>
      <c r="BC526" s="9">
        <v>0</v>
      </c>
      <c r="BD526" s="9">
        <v>45.76746</v>
      </c>
      <c r="BE526" s="9">
        <v>45.184370000000001</v>
      </c>
      <c r="BF526" s="9">
        <v>44.25806</v>
      </c>
      <c r="BG526" s="9">
        <v>43.31785</v>
      </c>
      <c r="BH526" s="9">
        <v>42.66545</v>
      </c>
      <c r="BI526" s="9">
        <v>42.132080000000002</v>
      </c>
      <c r="BJ526" s="9">
        <v>41.912030000000001</v>
      </c>
      <c r="BK526" s="9">
        <v>41.672910000000002</v>
      </c>
      <c r="BL526" s="9">
        <v>42.097799999999999</v>
      </c>
      <c r="BM526" s="9">
        <v>44.6875</v>
      </c>
      <c r="BN526" s="9">
        <v>47.048879999999997</v>
      </c>
      <c r="BO526" s="9">
        <v>48.901850000000003</v>
      </c>
      <c r="BP526" s="9">
        <v>50.385309999999997</v>
      </c>
      <c r="BQ526" s="9">
        <v>51.449579999999997</v>
      </c>
      <c r="BR526" s="9">
        <v>52.164999999999999</v>
      </c>
      <c r="BS526" s="9">
        <v>52.330770000000001</v>
      </c>
      <c r="BT526" s="9">
        <v>51.8718</v>
      </c>
      <c r="BU526" s="9">
        <v>50.757159999999999</v>
      </c>
      <c r="BV526" s="9">
        <v>49.204650000000001</v>
      </c>
      <c r="BW526" s="9">
        <v>47.998469999999998</v>
      </c>
      <c r="BX526" s="9">
        <v>47.005719999999997</v>
      </c>
      <c r="BY526" s="9">
        <v>46.045969999999997</v>
      </c>
      <c r="BZ526" s="9">
        <v>45.163969999999999</v>
      </c>
      <c r="CA526" s="9">
        <v>44.274929999999998</v>
      </c>
      <c r="CB526" s="9">
        <v>0</v>
      </c>
      <c r="CC526" s="9">
        <v>0</v>
      </c>
      <c r="CD526" s="9">
        <v>0</v>
      </c>
      <c r="CE526" s="9">
        <v>0</v>
      </c>
      <c r="CF526" s="9">
        <v>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v>0</v>
      </c>
      <c r="CN526" s="9">
        <v>0</v>
      </c>
      <c r="CO526" s="9">
        <v>0</v>
      </c>
      <c r="CP526" s="9">
        <v>0</v>
      </c>
      <c r="CQ526" s="9">
        <v>0</v>
      </c>
      <c r="CR526" s="9">
        <v>0</v>
      </c>
      <c r="CS526" s="9">
        <v>0</v>
      </c>
      <c r="CT526" s="9">
        <v>0</v>
      </c>
      <c r="CU526" s="9">
        <v>0</v>
      </c>
      <c r="CV526" s="9">
        <v>0</v>
      </c>
      <c r="CW526" s="9">
        <v>0</v>
      </c>
      <c r="CX526" s="9">
        <v>0</v>
      </c>
      <c r="CY526" s="9">
        <v>0</v>
      </c>
      <c r="CZ526" s="9">
        <v>0</v>
      </c>
    </row>
    <row r="527" spans="1:104" x14ac:dyDescent="0.25">
      <c r="A527" s="9" t="s">
        <v>22</v>
      </c>
      <c r="B527" s="9" t="s">
        <v>152</v>
      </c>
      <c r="C527" s="9" t="s">
        <v>150</v>
      </c>
      <c r="D527" s="9">
        <v>2024</v>
      </c>
      <c r="E527" s="9">
        <v>1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0</v>
      </c>
      <c r="BA527" s="9">
        <v>0</v>
      </c>
      <c r="BB527" s="9">
        <v>0</v>
      </c>
      <c r="BC527" s="9">
        <v>0</v>
      </c>
      <c r="BD527" s="9">
        <v>49.326099999999997</v>
      </c>
      <c r="BE527" s="9">
        <v>48.88729</v>
      </c>
      <c r="BF527" s="9">
        <v>48.502980000000001</v>
      </c>
      <c r="BG527" s="9">
        <v>47.943860000000001</v>
      </c>
      <c r="BH527" s="9">
        <v>47.719499999999996</v>
      </c>
      <c r="BI527" s="9">
        <v>47.362909999999999</v>
      </c>
      <c r="BJ527" s="9">
        <v>47.483220000000003</v>
      </c>
      <c r="BK527" s="9">
        <v>47.369759999999999</v>
      </c>
      <c r="BL527" s="9">
        <v>47.752160000000003</v>
      </c>
      <c r="BM527" s="9">
        <v>49.036090000000002</v>
      </c>
      <c r="BN527" s="9">
        <v>51.01379</v>
      </c>
      <c r="BO527" s="9">
        <v>52.670250000000003</v>
      </c>
      <c r="BP527" s="9">
        <v>53.924329999999998</v>
      </c>
      <c r="BQ527" s="9">
        <v>55.020789999999998</v>
      </c>
      <c r="BR527" s="9">
        <v>55.696359999999999</v>
      </c>
      <c r="BS527" s="9">
        <v>55.79</v>
      </c>
      <c r="BT527" s="9">
        <v>55.640880000000003</v>
      </c>
      <c r="BU527" s="9">
        <v>54.952100000000002</v>
      </c>
      <c r="BV527" s="9">
        <v>53.492449999999998</v>
      </c>
      <c r="BW527" s="9">
        <v>52.18188</v>
      </c>
      <c r="BX527" s="9">
        <v>51.349989999999998</v>
      </c>
      <c r="BY527" s="9">
        <v>50.982799999999997</v>
      </c>
      <c r="BZ527" s="9">
        <v>50.427100000000003</v>
      </c>
      <c r="CA527" s="9">
        <v>49.713279999999997</v>
      </c>
      <c r="CB527" s="9">
        <v>0</v>
      </c>
      <c r="CC527" s="9">
        <v>0</v>
      </c>
      <c r="CD527" s="9">
        <v>0</v>
      </c>
      <c r="CE527" s="9">
        <v>0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v>0</v>
      </c>
      <c r="CN527" s="9">
        <v>0</v>
      </c>
      <c r="CO527" s="9">
        <v>0</v>
      </c>
      <c r="CP527" s="9">
        <v>0</v>
      </c>
      <c r="CQ527" s="9">
        <v>0</v>
      </c>
      <c r="CR527" s="9">
        <v>0</v>
      </c>
      <c r="CS527" s="9">
        <v>0</v>
      </c>
      <c r="CT527" s="9">
        <v>0</v>
      </c>
      <c r="CU527" s="9">
        <v>0</v>
      </c>
      <c r="CV527" s="9">
        <v>0</v>
      </c>
      <c r="CW527" s="9">
        <v>0</v>
      </c>
      <c r="CX527" s="9">
        <v>0</v>
      </c>
      <c r="CY527" s="9">
        <v>0</v>
      </c>
      <c r="CZ527" s="9">
        <v>0</v>
      </c>
    </row>
    <row r="528" spans="1:104" x14ac:dyDescent="0.25">
      <c r="A528" s="9" t="s">
        <v>22</v>
      </c>
      <c r="B528" s="9" t="s">
        <v>152</v>
      </c>
      <c r="C528" s="9" t="s">
        <v>150</v>
      </c>
      <c r="D528" s="9">
        <v>2024</v>
      </c>
      <c r="E528" s="9">
        <v>2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  <c r="BD528" s="9">
        <v>50.582259999999998</v>
      </c>
      <c r="BE528" s="9">
        <v>50.115490000000001</v>
      </c>
      <c r="BF528" s="9">
        <v>49.872419999999998</v>
      </c>
      <c r="BG528" s="9">
        <v>49.527679999999997</v>
      </c>
      <c r="BH528" s="9">
        <v>49.070160000000001</v>
      </c>
      <c r="BI528" s="9">
        <v>48.842509999999997</v>
      </c>
      <c r="BJ528" s="9">
        <v>48.368380000000002</v>
      </c>
      <c r="BK528" s="9">
        <v>48.7044</v>
      </c>
      <c r="BL528" s="9">
        <v>49.822519999999997</v>
      </c>
      <c r="BM528" s="9">
        <v>53.01014</v>
      </c>
      <c r="BN528" s="9">
        <v>56.575519999999997</v>
      </c>
      <c r="BO528" s="9">
        <v>59.466149999999999</v>
      </c>
      <c r="BP528" s="9">
        <v>61.086959999999998</v>
      </c>
      <c r="BQ528" s="9">
        <v>61.819650000000003</v>
      </c>
      <c r="BR528" s="9">
        <v>62.425550000000001</v>
      </c>
      <c r="BS528" s="9">
        <v>62.484250000000003</v>
      </c>
      <c r="BT528" s="9">
        <v>62.335030000000003</v>
      </c>
      <c r="BU528" s="9">
        <v>61.377360000000003</v>
      </c>
      <c r="BV528" s="9">
        <v>59.459449999999997</v>
      </c>
      <c r="BW528" s="9">
        <v>57.529200000000003</v>
      </c>
      <c r="BX528" s="9">
        <v>56.207940000000001</v>
      </c>
      <c r="BY528" s="9">
        <v>55.046120000000002</v>
      </c>
      <c r="BZ528" s="9">
        <v>53.94941</v>
      </c>
      <c r="CA528" s="9">
        <v>52.651090000000003</v>
      </c>
      <c r="CB528" s="9">
        <v>0</v>
      </c>
      <c r="CC528" s="9">
        <v>0</v>
      </c>
      <c r="CD528" s="9">
        <v>0</v>
      </c>
      <c r="CE528" s="9">
        <v>0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v>0</v>
      </c>
      <c r="CN528" s="9">
        <v>0</v>
      </c>
      <c r="CO528" s="9">
        <v>0</v>
      </c>
      <c r="CP528" s="9">
        <v>0</v>
      </c>
      <c r="CQ528" s="9">
        <v>0</v>
      </c>
      <c r="CR528" s="9">
        <v>0</v>
      </c>
      <c r="CS528" s="9">
        <v>0</v>
      </c>
      <c r="CT528" s="9">
        <v>0</v>
      </c>
      <c r="CU528" s="9">
        <v>0</v>
      </c>
      <c r="CV528" s="9">
        <v>0</v>
      </c>
      <c r="CW528" s="9">
        <v>0</v>
      </c>
      <c r="CX528" s="9">
        <v>0</v>
      </c>
      <c r="CY528" s="9">
        <v>0</v>
      </c>
      <c r="CZ528" s="9">
        <v>0</v>
      </c>
    </row>
    <row r="529" spans="1:104" x14ac:dyDescent="0.25">
      <c r="A529" s="9" t="s">
        <v>22</v>
      </c>
      <c r="B529" s="9" t="s">
        <v>152</v>
      </c>
      <c r="C529" s="9" t="s">
        <v>150</v>
      </c>
      <c r="D529" s="9">
        <v>2024</v>
      </c>
      <c r="E529" s="9">
        <v>3</v>
      </c>
      <c r="F529" s="9">
        <v>0</v>
      </c>
      <c r="G529" s="9">
        <v>0</v>
      </c>
      <c r="H529" s="9">
        <v>0</v>
      </c>
      <c r="I529" s="9">
        <v>0</v>
      </c>
      <c r="J529" s="9">
        <v>0</v>
      </c>
      <c r="K529" s="9">
        <v>0</v>
      </c>
      <c r="L529" s="9">
        <v>0</v>
      </c>
      <c r="M529" s="9">
        <v>0</v>
      </c>
      <c r="N529" s="9">
        <v>0</v>
      </c>
      <c r="O529" s="9">
        <v>0</v>
      </c>
      <c r="P529" s="9">
        <v>0</v>
      </c>
      <c r="Q529" s="9">
        <v>0</v>
      </c>
      <c r="R529" s="9">
        <v>0</v>
      </c>
      <c r="S529" s="9">
        <v>0</v>
      </c>
      <c r="T529" s="9">
        <v>0</v>
      </c>
      <c r="U529" s="9">
        <v>0</v>
      </c>
      <c r="V529" s="9">
        <v>0</v>
      </c>
      <c r="W529" s="9">
        <v>0</v>
      </c>
      <c r="X529" s="9">
        <v>0</v>
      </c>
      <c r="Y529" s="9">
        <v>0</v>
      </c>
      <c r="Z529" s="9">
        <v>0</v>
      </c>
      <c r="AA529" s="9">
        <v>0</v>
      </c>
      <c r="AB529" s="9">
        <v>0</v>
      </c>
      <c r="AC529" s="9">
        <v>0</v>
      </c>
      <c r="AD529" s="9">
        <v>0</v>
      </c>
      <c r="AE529" s="9">
        <v>0</v>
      </c>
      <c r="AF529" s="9">
        <v>0</v>
      </c>
      <c r="AG529" s="9">
        <v>0</v>
      </c>
      <c r="AH529" s="9">
        <v>0</v>
      </c>
      <c r="AI529" s="9">
        <v>0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9">
        <v>0</v>
      </c>
      <c r="AR529" s="9">
        <v>0</v>
      </c>
      <c r="AS529" s="9">
        <v>0</v>
      </c>
      <c r="AT529" s="9">
        <v>0</v>
      </c>
      <c r="AU529" s="9">
        <v>0</v>
      </c>
      <c r="AV529" s="9">
        <v>0</v>
      </c>
      <c r="AW529" s="9">
        <v>0</v>
      </c>
      <c r="AX529" s="9">
        <v>0</v>
      </c>
      <c r="AY529" s="9">
        <v>0</v>
      </c>
      <c r="AZ529" s="9">
        <v>0</v>
      </c>
      <c r="BA529" s="9">
        <v>0</v>
      </c>
      <c r="BB529" s="9">
        <v>0</v>
      </c>
      <c r="BC529" s="9">
        <v>0</v>
      </c>
      <c r="BD529" s="9">
        <v>52.228450000000002</v>
      </c>
      <c r="BE529" s="9">
        <v>51.250830000000001</v>
      </c>
      <c r="BF529" s="9">
        <v>50.515050000000002</v>
      </c>
      <c r="BG529" s="9">
        <v>50.142940000000003</v>
      </c>
      <c r="BH529" s="9">
        <v>49.52196</v>
      </c>
      <c r="BI529" s="9">
        <v>49.13165</v>
      </c>
      <c r="BJ529" s="9">
        <v>48.705509999999997</v>
      </c>
      <c r="BK529" s="9">
        <v>48.843670000000003</v>
      </c>
      <c r="BL529" s="9">
        <v>50.997070000000001</v>
      </c>
      <c r="BM529" s="9">
        <v>53.7181</v>
      </c>
      <c r="BN529" s="9">
        <v>56.818950000000001</v>
      </c>
      <c r="BO529" s="9">
        <v>59.47316</v>
      </c>
      <c r="BP529" s="9">
        <v>61.854979999999998</v>
      </c>
      <c r="BQ529" s="9">
        <v>63.806350000000002</v>
      </c>
      <c r="BR529" s="9">
        <v>64.918090000000007</v>
      </c>
      <c r="BS529" s="9">
        <v>65.684229999999999</v>
      </c>
      <c r="BT529" s="9">
        <v>65.462620000000001</v>
      </c>
      <c r="BU529" s="9">
        <v>64.698740000000001</v>
      </c>
      <c r="BV529" s="9">
        <v>62.18486</v>
      </c>
      <c r="BW529" s="9">
        <v>58.99747</v>
      </c>
      <c r="BX529" s="9">
        <v>57.051439999999999</v>
      </c>
      <c r="BY529" s="9">
        <v>55.547640000000001</v>
      </c>
      <c r="BZ529" s="9">
        <v>54.179920000000003</v>
      </c>
      <c r="CA529" s="9">
        <v>52.720039999999997</v>
      </c>
      <c r="CB529" s="9">
        <v>0</v>
      </c>
      <c r="CC529" s="9">
        <v>0</v>
      </c>
      <c r="CD529" s="9">
        <v>0</v>
      </c>
      <c r="CE529" s="9">
        <v>0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v>0</v>
      </c>
      <c r="CN529" s="9">
        <v>0</v>
      </c>
      <c r="CO529" s="9">
        <v>0</v>
      </c>
      <c r="CP529" s="9">
        <v>0</v>
      </c>
      <c r="CQ529" s="9">
        <v>0</v>
      </c>
      <c r="CR529" s="9">
        <v>0</v>
      </c>
      <c r="CS529" s="9">
        <v>0</v>
      </c>
      <c r="CT529" s="9">
        <v>0</v>
      </c>
      <c r="CU529" s="9">
        <v>0</v>
      </c>
      <c r="CV529" s="9">
        <v>0</v>
      </c>
      <c r="CW529" s="9">
        <v>0</v>
      </c>
      <c r="CX529" s="9">
        <v>0</v>
      </c>
      <c r="CY529" s="9">
        <v>0</v>
      </c>
      <c r="CZ529" s="9">
        <v>0</v>
      </c>
    </row>
    <row r="530" spans="1:104" x14ac:dyDescent="0.25">
      <c r="A530" s="9" t="s">
        <v>22</v>
      </c>
      <c r="B530" s="9" t="s">
        <v>152</v>
      </c>
      <c r="C530" s="9" t="s">
        <v>150</v>
      </c>
      <c r="D530" s="9">
        <v>2024</v>
      </c>
      <c r="E530" s="9">
        <v>4</v>
      </c>
      <c r="F530" s="9">
        <v>0</v>
      </c>
      <c r="G530" s="9">
        <v>0</v>
      </c>
      <c r="H530" s="9">
        <v>0</v>
      </c>
      <c r="I530" s="9">
        <v>0</v>
      </c>
      <c r="J530" s="9">
        <v>0</v>
      </c>
      <c r="K530" s="9">
        <v>0</v>
      </c>
      <c r="L530" s="9">
        <v>0</v>
      </c>
      <c r="M530" s="9">
        <v>0</v>
      </c>
      <c r="N530" s="9">
        <v>0</v>
      </c>
      <c r="O530" s="9">
        <v>0</v>
      </c>
      <c r="P530" s="9">
        <v>0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0</v>
      </c>
      <c r="AC530" s="9">
        <v>0</v>
      </c>
      <c r="AD530" s="9">
        <v>0</v>
      </c>
      <c r="AE530" s="9">
        <v>0</v>
      </c>
      <c r="AF530" s="9">
        <v>0</v>
      </c>
      <c r="AG530" s="9">
        <v>0</v>
      </c>
      <c r="AH530" s="9">
        <v>0</v>
      </c>
      <c r="AI530" s="9">
        <v>0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  <c r="BD530" s="9">
        <v>63.19117</v>
      </c>
      <c r="BE530" s="9">
        <v>61.950119999999998</v>
      </c>
      <c r="BF530" s="9">
        <v>60.953989999999997</v>
      </c>
      <c r="BG530" s="9">
        <v>60.11307</v>
      </c>
      <c r="BH530" s="9">
        <v>59.142130000000002</v>
      </c>
      <c r="BI530" s="9">
        <v>58.398090000000003</v>
      </c>
      <c r="BJ530" s="9">
        <v>57.674199999999999</v>
      </c>
      <c r="BK530" s="9">
        <v>57.497219999999999</v>
      </c>
      <c r="BL530" s="9">
        <v>59.717529999999996</v>
      </c>
      <c r="BM530" s="9">
        <v>63.975059999999999</v>
      </c>
      <c r="BN530" s="9">
        <v>68.939530000000005</v>
      </c>
      <c r="BO530" s="9">
        <v>73.710939999999994</v>
      </c>
      <c r="BP530" s="9">
        <v>77.664019999999994</v>
      </c>
      <c r="BQ530" s="9">
        <v>80.244839999999996</v>
      </c>
      <c r="BR530" s="9">
        <v>81.813130000000001</v>
      </c>
      <c r="BS530" s="9">
        <v>82.632419999999996</v>
      </c>
      <c r="BT530" s="9">
        <v>82.569410000000005</v>
      </c>
      <c r="BU530" s="9">
        <v>81.97363</v>
      </c>
      <c r="BV530" s="9">
        <v>80.362660000000005</v>
      </c>
      <c r="BW530" s="9">
        <v>77.844229999999996</v>
      </c>
      <c r="BX530" s="9">
        <v>73.827280000000002</v>
      </c>
      <c r="BY530" s="9">
        <v>71.086070000000007</v>
      </c>
      <c r="BZ530" s="9">
        <v>68.784379999999999</v>
      </c>
      <c r="CA530" s="9">
        <v>66.808449999999993</v>
      </c>
      <c r="CB530" s="9">
        <v>0</v>
      </c>
      <c r="CC530" s="9">
        <v>0</v>
      </c>
      <c r="CD530" s="9">
        <v>0</v>
      </c>
      <c r="CE530" s="9">
        <v>0</v>
      </c>
      <c r="CF530" s="9">
        <v>0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v>0</v>
      </c>
      <c r="CN530" s="9">
        <v>0</v>
      </c>
      <c r="CO530" s="9">
        <v>0</v>
      </c>
      <c r="CP530" s="9">
        <v>0</v>
      </c>
      <c r="CQ530" s="9">
        <v>0</v>
      </c>
      <c r="CR530" s="9">
        <v>0</v>
      </c>
      <c r="CS530" s="9">
        <v>0</v>
      </c>
      <c r="CT530" s="9">
        <v>0</v>
      </c>
      <c r="CU530" s="9">
        <v>0</v>
      </c>
      <c r="CV530" s="9">
        <v>0</v>
      </c>
      <c r="CW530" s="9">
        <v>0</v>
      </c>
      <c r="CX530" s="9">
        <v>0</v>
      </c>
      <c r="CY530" s="9">
        <v>0</v>
      </c>
      <c r="CZ530" s="9">
        <v>0</v>
      </c>
    </row>
    <row r="531" spans="1:104" x14ac:dyDescent="0.25">
      <c r="A531" s="9" t="s">
        <v>22</v>
      </c>
      <c r="B531" s="9" t="s">
        <v>152</v>
      </c>
      <c r="C531" s="9" t="s">
        <v>150</v>
      </c>
      <c r="D531" s="9">
        <v>2024</v>
      </c>
      <c r="E531" s="9">
        <v>5</v>
      </c>
      <c r="F531" s="9">
        <v>0</v>
      </c>
      <c r="G531" s="9">
        <v>0</v>
      </c>
      <c r="H531" s="9">
        <v>0</v>
      </c>
      <c r="I531" s="9">
        <v>0</v>
      </c>
      <c r="J531" s="9">
        <v>0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  <c r="BD531" s="9">
        <v>66.746039999999994</v>
      </c>
      <c r="BE531" s="9">
        <v>65.437560000000005</v>
      </c>
      <c r="BF531" s="9">
        <v>64.265219999999999</v>
      </c>
      <c r="BG531" s="9">
        <v>63.154620000000001</v>
      </c>
      <c r="BH531" s="9">
        <v>62.147590000000001</v>
      </c>
      <c r="BI531" s="9">
        <v>61.017299999999999</v>
      </c>
      <c r="BJ531" s="9">
        <v>60.241379999999999</v>
      </c>
      <c r="BK531" s="9">
        <v>60.780810000000002</v>
      </c>
      <c r="BL531" s="9">
        <v>63.702570000000001</v>
      </c>
      <c r="BM531" s="9">
        <v>67.5916</v>
      </c>
      <c r="BN531" s="9">
        <v>71.766760000000005</v>
      </c>
      <c r="BO531" s="9">
        <v>75.883589999999998</v>
      </c>
      <c r="BP531" s="9">
        <v>79.572400000000002</v>
      </c>
      <c r="BQ531" s="9">
        <v>82.174760000000006</v>
      </c>
      <c r="BR531" s="9">
        <v>83.965450000000004</v>
      </c>
      <c r="BS531" s="9">
        <v>84.97193</v>
      </c>
      <c r="BT531" s="9">
        <v>85.279349999999994</v>
      </c>
      <c r="BU531" s="9">
        <v>84.671459999999996</v>
      </c>
      <c r="BV531" s="9">
        <v>82.987740000000002</v>
      </c>
      <c r="BW531" s="9">
        <v>80.613500000000002</v>
      </c>
      <c r="BX531" s="9">
        <v>76.725020000000001</v>
      </c>
      <c r="BY531" s="9">
        <v>73.417469999999994</v>
      </c>
      <c r="BZ531" s="9">
        <v>71.389080000000007</v>
      </c>
      <c r="CA531" s="9">
        <v>69.654579999999996</v>
      </c>
      <c r="CB531" s="9">
        <v>0</v>
      </c>
      <c r="CC531" s="9">
        <v>0</v>
      </c>
      <c r="CD531" s="9">
        <v>0</v>
      </c>
      <c r="CE531" s="9">
        <v>0</v>
      </c>
      <c r="CF531" s="9">
        <v>0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v>0</v>
      </c>
      <c r="CN531" s="9">
        <v>0</v>
      </c>
      <c r="CO531" s="9">
        <v>0</v>
      </c>
      <c r="CP531" s="9">
        <v>0</v>
      </c>
      <c r="CQ531" s="9">
        <v>0</v>
      </c>
      <c r="CR531" s="9">
        <v>0</v>
      </c>
      <c r="CS531" s="9">
        <v>0</v>
      </c>
      <c r="CT531" s="9">
        <v>0</v>
      </c>
      <c r="CU531" s="9">
        <v>0</v>
      </c>
      <c r="CV531" s="9">
        <v>0</v>
      </c>
      <c r="CW531" s="9">
        <v>0</v>
      </c>
      <c r="CX531" s="9">
        <v>0</v>
      </c>
      <c r="CY531" s="9">
        <v>0</v>
      </c>
      <c r="CZ531" s="9">
        <v>0</v>
      </c>
    </row>
    <row r="532" spans="1:104" x14ac:dyDescent="0.25">
      <c r="A532" s="9" t="s">
        <v>22</v>
      </c>
      <c r="B532" s="9" t="s">
        <v>152</v>
      </c>
      <c r="C532" s="9" t="s">
        <v>150</v>
      </c>
      <c r="D532" s="9">
        <v>2024</v>
      </c>
      <c r="E532" s="9">
        <v>6</v>
      </c>
      <c r="F532" s="9">
        <v>0</v>
      </c>
      <c r="G532" s="9">
        <v>0</v>
      </c>
      <c r="H532" s="9">
        <v>0</v>
      </c>
      <c r="I532" s="9">
        <v>0</v>
      </c>
      <c r="J532" s="9">
        <v>0</v>
      </c>
      <c r="K532" s="9">
        <v>0</v>
      </c>
      <c r="L532" s="9">
        <v>0</v>
      </c>
      <c r="M532" s="9">
        <v>0</v>
      </c>
      <c r="N532" s="9">
        <v>0</v>
      </c>
      <c r="O532" s="9">
        <v>0</v>
      </c>
      <c r="P532" s="9">
        <v>0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  <c r="BD532" s="9">
        <v>69.570350000000005</v>
      </c>
      <c r="BE532" s="9">
        <v>67.988919999999993</v>
      </c>
      <c r="BF532" s="9">
        <v>66.59984</v>
      </c>
      <c r="BG532" s="9">
        <v>65.523319999999998</v>
      </c>
      <c r="BH532" s="9">
        <v>64.451359999999994</v>
      </c>
      <c r="BI532" s="9">
        <v>63.506230000000002</v>
      </c>
      <c r="BJ532" s="9">
        <v>62.764650000000003</v>
      </c>
      <c r="BK532" s="9">
        <v>63.525060000000003</v>
      </c>
      <c r="BL532" s="9">
        <v>66.970969999999994</v>
      </c>
      <c r="BM532" s="9">
        <v>71.468069999999997</v>
      </c>
      <c r="BN532" s="9">
        <v>75.574740000000006</v>
      </c>
      <c r="BO532" s="9">
        <v>79.279910000000001</v>
      </c>
      <c r="BP532" s="9">
        <v>82.169300000000007</v>
      </c>
      <c r="BQ532" s="9">
        <v>84.621539999999996</v>
      </c>
      <c r="BR532" s="9">
        <v>86.233630000000005</v>
      </c>
      <c r="BS532" s="9">
        <v>87.246729999999999</v>
      </c>
      <c r="BT532" s="9">
        <v>87.788830000000004</v>
      </c>
      <c r="BU532" s="9">
        <v>87.604029999999995</v>
      </c>
      <c r="BV532" s="9">
        <v>86.420190000000005</v>
      </c>
      <c r="BW532" s="9">
        <v>84.102630000000005</v>
      </c>
      <c r="BX532" s="9">
        <v>80.825900000000004</v>
      </c>
      <c r="BY532" s="9">
        <v>76.909030000000001</v>
      </c>
      <c r="BZ532" s="9">
        <v>74.228430000000003</v>
      </c>
      <c r="CA532" s="9">
        <v>72.390169999999998</v>
      </c>
      <c r="CB532" s="9">
        <v>0</v>
      </c>
      <c r="CC532" s="9">
        <v>0</v>
      </c>
      <c r="CD532" s="9">
        <v>0</v>
      </c>
      <c r="CE532" s="9">
        <v>0</v>
      </c>
      <c r="CF532" s="9">
        <v>0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v>0</v>
      </c>
      <c r="CN532" s="9">
        <v>0</v>
      </c>
      <c r="CO532" s="9">
        <v>0</v>
      </c>
      <c r="CP532" s="9">
        <v>0</v>
      </c>
      <c r="CQ532" s="9">
        <v>0</v>
      </c>
      <c r="CR532" s="9">
        <v>0</v>
      </c>
      <c r="CS532" s="9">
        <v>0</v>
      </c>
      <c r="CT532" s="9">
        <v>0</v>
      </c>
      <c r="CU532" s="9">
        <v>0</v>
      </c>
      <c r="CV532" s="9">
        <v>0</v>
      </c>
      <c r="CW532" s="9">
        <v>0</v>
      </c>
      <c r="CX532" s="9">
        <v>0</v>
      </c>
      <c r="CY532" s="9">
        <v>0</v>
      </c>
      <c r="CZ532" s="9">
        <v>0</v>
      </c>
    </row>
    <row r="533" spans="1:104" x14ac:dyDescent="0.25">
      <c r="A533" s="9" t="s">
        <v>22</v>
      </c>
      <c r="B533" s="9" t="s">
        <v>152</v>
      </c>
      <c r="C533" s="9" t="s">
        <v>150</v>
      </c>
      <c r="D533" s="9">
        <v>2024</v>
      </c>
      <c r="E533" s="9">
        <v>7</v>
      </c>
      <c r="F533" s="9">
        <v>0</v>
      </c>
      <c r="G533" s="9">
        <v>0</v>
      </c>
      <c r="H533" s="9">
        <v>0</v>
      </c>
      <c r="I533" s="9">
        <v>0</v>
      </c>
      <c r="J533" s="9">
        <v>0</v>
      </c>
      <c r="K533" s="9">
        <v>0</v>
      </c>
      <c r="L533" s="9">
        <v>0</v>
      </c>
      <c r="M533" s="9">
        <v>0</v>
      </c>
      <c r="N533" s="9">
        <v>0</v>
      </c>
      <c r="O533" s="9">
        <v>0</v>
      </c>
      <c r="P533" s="9">
        <v>0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0</v>
      </c>
      <c r="AC533" s="9">
        <v>0</v>
      </c>
      <c r="AD533" s="9">
        <v>0</v>
      </c>
      <c r="AE533" s="9">
        <v>0</v>
      </c>
      <c r="AF533" s="9">
        <v>0</v>
      </c>
      <c r="AG533" s="9">
        <v>0</v>
      </c>
      <c r="AH533" s="9">
        <v>0</v>
      </c>
      <c r="AI533" s="9">
        <v>0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  <c r="BD533" s="9">
        <v>72.719759999999994</v>
      </c>
      <c r="BE533" s="9">
        <v>71.546019999999999</v>
      </c>
      <c r="BF533" s="9">
        <v>70.693309999999997</v>
      </c>
      <c r="BG533" s="9">
        <v>69.837029999999999</v>
      </c>
      <c r="BH533" s="9">
        <v>68.832719999999995</v>
      </c>
      <c r="BI533" s="9">
        <v>68.09066</v>
      </c>
      <c r="BJ533" s="9">
        <v>67.608279999999993</v>
      </c>
      <c r="BK533" s="9">
        <v>68.021850000000001</v>
      </c>
      <c r="BL533" s="9">
        <v>70.651499999999999</v>
      </c>
      <c r="BM533" s="9">
        <v>74.761960000000002</v>
      </c>
      <c r="BN533" s="9">
        <v>79.745140000000006</v>
      </c>
      <c r="BO533" s="9">
        <v>83.501239999999996</v>
      </c>
      <c r="BP533" s="9">
        <v>86.641589999999994</v>
      </c>
      <c r="BQ533" s="9">
        <v>89.215990000000005</v>
      </c>
      <c r="BR533" s="9">
        <v>91.096369999999993</v>
      </c>
      <c r="BS533" s="9">
        <v>91.872290000000007</v>
      </c>
      <c r="BT533" s="9">
        <v>92.207030000000003</v>
      </c>
      <c r="BU533" s="9">
        <v>91.608000000000004</v>
      </c>
      <c r="BV533" s="9">
        <v>90.361980000000003</v>
      </c>
      <c r="BW533" s="9">
        <v>88.321910000000003</v>
      </c>
      <c r="BX533" s="9">
        <v>84.877539999999996</v>
      </c>
      <c r="BY533" s="9">
        <v>80.856849999999994</v>
      </c>
      <c r="BZ533" s="9">
        <v>78.268590000000003</v>
      </c>
      <c r="CA533" s="9">
        <v>76.599500000000006</v>
      </c>
      <c r="CB533" s="9">
        <v>0</v>
      </c>
      <c r="CC533" s="9">
        <v>0</v>
      </c>
      <c r="CD533" s="9">
        <v>0</v>
      </c>
      <c r="CE533" s="9">
        <v>0</v>
      </c>
      <c r="CF533" s="9">
        <v>0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v>0</v>
      </c>
      <c r="CN533" s="9">
        <v>0</v>
      </c>
      <c r="CO533" s="9">
        <v>0</v>
      </c>
      <c r="CP533" s="9">
        <v>0</v>
      </c>
      <c r="CQ533" s="9">
        <v>0</v>
      </c>
      <c r="CR533" s="9">
        <v>0</v>
      </c>
      <c r="CS533" s="9">
        <v>0</v>
      </c>
      <c r="CT533" s="9">
        <v>0</v>
      </c>
      <c r="CU533" s="9">
        <v>0</v>
      </c>
      <c r="CV533" s="9">
        <v>0</v>
      </c>
      <c r="CW533" s="9">
        <v>0</v>
      </c>
      <c r="CX533" s="9">
        <v>0</v>
      </c>
      <c r="CY533" s="9">
        <v>0</v>
      </c>
      <c r="CZ533" s="9">
        <v>0</v>
      </c>
    </row>
    <row r="534" spans="1:104" x14ac:dyDescent="0.25">
      <c r="A534" s="9" t="s">
        <v>22</v>
      </c>
      <c r="B534" s="9" t="s">
        <v>152</v>
      </c>
      <c r="C534" s="9" t="s">
        <v>150</v>
      </c>
      <c r="D534" s="9">
        <v>2024</v>
      </c>
      <c r="E534" s="9">
        <v>8</v>
      </c>
      <c r="F534" s="9">
        <v>0</v>
      </c>
      <c r="G534" s="9">
        <v>0</v>
      </c>
      <c r="H534" s="9">
        <v>0</v>
      </c>
      <c r="I534" s="9">
        <v>0</v>
      </c>
      <c r="J534" s="9">
        <v>0</v>
      </c>
      <c r="K534" s="9">
        <v>0</v>
      </c>
      <c r="L534" s="9">
        <v>0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  <c r="BD534" s="9">
        <v>75.739530000000002</v>
      </c>
      <c r="BE534" s="9">
        <v>74.498400000000004</v>
      </c>
      <c r="BF534" s="9">
        <v>73.297439999999995</v>
      </c>
      <c r="BG534" s="9">
        <v>71.977710000000002</v>
      </c>
      <c r="BH534" s="9">
        <v>71.119</v>
      </c>
      <c r="BI534" s="9">
        <v>70.076740000000001</v>
      </c>
      <c r="BJ534" s="9">
        <v>69.360749999999996</v>
      </c>
      <c r="BK534" s="9">
        <v>69.19023</v>
      </c>
      <c r="BL534" s="9">
        <v>71.922579999999996</v>
      </c>
      <c r="BM534" s="9">
        <v>77.139570000000006</v>
      </c>
      <c r="BN534" s="9">
        <v>82.08869</v>
      </c>
      <c r="BO534" s="9">
        <v>86.473320000000001</v>
      </c>
      <c r="BP534" s="9">
        <v>89.589849999999998</v>
      </c>
      <c r="BQ534" s="9">
        <v>92.101050000000001</v>
      </c>
      <c r="BR534" s="9">
        <v>93.712540000000004</v>
      </c>
      <c r="BS534" s="9">
        <v>94.382360000000006</v>
      </c>
      <c r="BT534" s="9">
        <v>94.773989999999998</v>
      </c>
      <c r="BU534" s="9">
        <v>93.780450000000002</v>
      </c>
      <c r="BV534" s="9">
        <v>92.100840000000005</v>
      </c>
      <c r="BW534" s="9">
        <v>89.67098</v>
      </c>
      <c r="BX534" s="9">
        <v>85.736019999999996</v>
      </c>
      <c r="BY534" s="9">
        <v>82.324200000000005</v>
      </c>
      <c r="BZ534" s="9">
        <v>80.132230000000007</v>
      </c>
      <c r="CA534" s="9">
        <v>78.204549999999998</v>
      </c>
      <c r="CB534" s="9">
        <v>0</v>
      </c>
      <c r="CC534" s="9">
        <v>0</v>
      </c>
      <c r="CD534" s="9">
        <v>0</v>
      </c>
      <c r="CE534" s="9">
        <v>0</v>
      </c>
      <c r="CF534" s="9">
        <v>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v>0</v>
      </c>
      <c r="CN534" s="9">
        <v>0</v>
      </c>
      <c r="CO534" s="9">
        <v>0</v>
      </c>
      <c r="CP534" s="9">
        <v>0</v>
      </c>
      <c r="CQ534" s="9">
        <v>0</v>
      </c>
      <c r="CR534" s="9">
        <v>0</v>
      </c>
      <c r="CS534" s="9">
        <v>0</v>
      </c>
      <c r="CT534" s="9">
        <v>0</v>
      </c>
      <c r="CU534" s="9">
        <v>0</v>
      </c>
      <c r="CV534" s="9">
        <v>0</v>
      </c>
      <c r="CW534" s="9">
        <v>0</v>
      </c>
      <c r="CX534" s="9">
        <v>0</v>
      </c>
      <c r="CY534" s="9">
        <v>0</v>
      </c>
      <c r="CZ534" s="9">
        <v>0</v>
      </c>
    </row>
    <row r="535" spans="1:104" x14ac:dyDescent="0.25">
      <c r="A535" s="9" t="s">
        <v>22</v>
      </c>
      <c r="B535" s="9" t="s">
        <v>152</v>
      </c>
      <c r="C535" s="9" t="s">
        <v>150</v>
      </c>
      <c r="D535" s="9">
        <v>2024</v>
      </c>
      <c r="E535" s="9">
        <v>9</v>
      </c>
      <c r="F535" s="9">
        <v>0</v>
      </c>
      <c r="G535" s="9">
        <v>0</v>
      </c>
      <c r="H535" s="9">
        <v>0</v>
      </c>
      <c r="I535" s="9">
        <v>0</v>
      </c>
      <c r="J535" s="9">
        <v>0</v>
      </c>
      <c r="K535" s="9">
        <v>0</v>
      </c>
      <c r="L535" s="9">
        <v>0</v>
      </c>
      <c r="M535" s="9">
        <v>0</v>
      </c>
      <c r="N535" s="9">
        <v>0</v>
      </c>
      <c r="O535" s="9">
        <v>0</v>
      </c>
      <c r="P535" s="9">
        <v>0</v>
      </c>
      <c r="Q535" s="9">
        <v>0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0</v>
      </c>
      <c r="AC535" s="9">
        <v>0</v>
      </c>
      <c r="AD535" s="9">
        <v>0</v>
      </c>
      <c r="AE535" s="9">
        <v>0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  <c r="BD535" s="9">
        <v>70.555239999999998</v>
      </c>
      <c r="BE535" s="9">
        <v>69.288330000000002</v>
      </c>
      <c r="BF535" s="9">
        <v>68.070269999999994</v>
      </c>
      <c r="BG535" s="9">
        <v>67.171809999999994</v>
      </c>
      <c r="BH535" s="9">
        <v>66.470640000000003</v>
      </c>
      <c r="BI535" s="9">
        <v>65.554159999999996</v>
      </c>
      <c r="BJ535" s="9">
        <v>65.214179999999999</v>
      </c>
      <c r="BK535" s="9">
        <v>64.907619999999994</v>
      </c>
      <c r="BL535" s="9">
        <v>66.634770000000003</v>
      </c>
      <c r="BM535" s="9">
        <v>71.881990000000002</v>
      </c>
      <c r="BN535" s="9">
        <v>78.321879999999993</v>
      </c>
      <c r="BO535" s="9">
        <v>83.858890000000002</v>
      </c>
      <c r="BP535" s="9">
        <v>88.341290000000001</v>
      </c>
      <c r="BQ535" s="9">
        <v>91.011279999999999</v>
      </c>
      <c r="BR535" s="9">
        <v>92.162700000000001</v>
      </c>
      <c r="BS535" s="9">
        <v>92.756389999999996</v>
      </c>
      <c r="BT535" s="9">
        <v>92.681849999999997</v>
      </c>
      <c r="BU535" s="9">
        <v>91.774889999999999</v>
      </c>
      <c r="BV535" s="9">
        <v>89.686940000000007</v>
      </c>
      <c r="BW535" s="9">
        <v>86.328469999999996</v>
      </c>
      <c r="BX535" s="9">
        <v>82.767920000000004</v>
      </c>
      <c r="BY535" s="9">
        <v>80.050129999999996</v>
      </c>
      <c r="BZ535" s="9">
        <v>78.160659999999993</v>
      </c>
      <c r="CA535" s="9">
        <v>76.356020000000001</v>
      </c>
      <c r="CB535" s="9">
        <v>0</v>
      </c>
      <c r="CC535" s="9">
        <v>0</v>
      </c>
      <c r="CD535" s="9">
        <v>0</v>
      </c>
      <c r="CE535" s="9">
        <v>0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v>0</v>
      </c>
      <c r="CN535" s="9">
        <v>0</v>
      </c>
      <c r="CO535" s="9">
        <v>0</v>
      </c>
      <c r="CP535" s="9">
        <v>0</v>
      </c>
      <c r="CQ535" s="9">
        <v>0</v>
      </c>
      <c r="CR535" s="9">
        <v>0</v>
      </c>
      <c r="CS535" s="9">
        <v>0</v>
      </c>
      <c r="CT535" s="9">
        <v>0</v>
      </c>
      <c r="CU535" s="9">
        <v>0</v>
      </c>
      <c r="CV535" s="9">
        <v>0</v>
      </c>
      <c r="CW535" s="9">
        <v>0</v>
      </c>
      <c r="CX535" s="9">
        <v>0</v>
      </c>
      <c r="CY535" s="9">
        <v>0</v>
      </c>
      <c r="CZ535" s="9">
        <v>0</v>
      </c>
    </row>
    <row r="536" spans="1:104" x14ac:dyDescent="0.25">
      <c r="A536" s="9" t="s">
        <v>22</v>
      </c>
      <c r="B536" s="9" t="s">
        <v>152</v>
      </c>
      <c r="C536" s="9" t="s">
        <v>150</v>
      </c>
      <c r="D536" s="9">
        <v>2024</v>
      </c>
      <c r="E536" s="9">
        <v>10</v>
      </c>
      <c r="F536" s="9">
        <v>0</v>
      </c>
      <c r="G536" s="9">
        <v>0</v>
      </c>
      <c r="H536" s="9">
        <v>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9">
        <v>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9">
        <v>0</v>
      </c>
      <c r="AR536" s="9">
        <v>0</v>
      </c>
      <c r="AS536" s="9">
        <v>0</v>
      </c>
      <c r="AT536" s="9">
        <v>0</v>
      </c>
      <c r="AU536" s="9">
        <v>0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  <c r="BD536" s="9">
        <v>68.841769999999997</v>
      </c>
      <c r="BE536" s="9">
        <v>67.693389999999994</v>
      </c>
      <c r="BF536" s="9">
        <v>66.669690000000003</v>
      </c>
      <c r="BG536" s="9">
        <v>65.873949999999994</v>
      </c>
      <c r="BH536" s="9">
        <v>64.978859999999997</v>
      </c>
      <c r="BI536" s="9">
        <v>64.125299999999996</v>
      </c>
      <c r="BJ536" s="9">
        <v>63.952640000000002</v>
      </c>
      <c r="BK536" s="9">
        <v>64.330380000000005</v>
      </c>
      <c r="BL536" s="9">
        <v>64.926370000000006</v>
      </c>
      <c r="BM536" s="9">
        <v>69.187520000000006</v>
      </c>
      <c r="BN536" s="9">
        <v>74.948350000000005</v>
      </c>
      <c r="BO536" s="9">
        <v>80.426169999999999</v>
      </c>
      <c r="BP536" s="9">
        <v>84.325760000000002</v>
      </c>
      <c r="BQ536" s="9">
        <v>86.91713</v>
      </c>
      <c r="BR536" s="9">
        <v>88.608009999999993</v>
      </c>
      <c r="BS536" s="9">
        <v>89.309309999999996</v>
      </c>
      <c r="BT536" s="9">
        <v>89.07835</v>
      </c>
      <c r="BU536" s="9">
        <v>88.015990000000002</v>
      </c>
      <c r="BV536" s="9">
        <v>85.828890000000001</v>
      </c>
      <c r="BW536" s="9">
        <v>82.147450000000006</v>
      </c>
      <c r="BX536" s="9">
        <v>78.397819999999996</v>
      </c>
      <c r="BY536" s="9">
        <v>75.369029999999995</v>
      </c>
      <c r="BZ536" s="9">
        <v>73.024060000000006</v>
      </c>
      <c r="CA536" s="9">
        <v>70.937839999999994</v>
      </c>
      <c r="CB536" s="9">
        <v>0</v>
      </c>
      <c r="CC536" s="9">
        <v>0</v>
      </c>
      <c r="CD536" s="9">
        <v>0</v>
      </c>
      <c r="CE536" s="9">
        <v>0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v>0</v>
      </c>
      <c r="CN536" s="9">
        <v>0</v>
      </c>
      <c r="CO536" s="9">
        <v>0</v>
      </c>
      <c r="CP536" s="9">
        <v>0</v>
      </c>
      <c r="CQ536" s="9">
        <v>0</v>
      </c>
      <c r="CR536" s="9">
        <v>0</v>
      </c>
      <c r="CS536" s="9">
        <v>0</v>
      </c>
      <c r="CT536" s="9">
        <v>0</v>
      </c>
      <c r="CU536" s="9">
        <v>0</v>
      </c>
      <c r="CV536" s="9">
        <v>0</v>
      </c>
      <c r="CW536" s="9">
        <v>0</v>
      </c>
      <c r="CX536" s="9">
        <v>0</v>
      </c>
      <c r="CY536" s="9">
        <v>0</v>
      </c>
      <c r="CZ536" s="9">
        <v>0</v>
      </c>
    </row>
    <row r="537" spans="1:104" x14ac:dyDescent="0.25">
      <c r="A537" s="9" t="s">
        <v>22</v>
      </c>
      <c r="B537" s="9" t="s">
        <v>152</v>
      </c>
      <c r="C537" s="9" t="s">
        <v>150</v>
      </c>
      <c r="D537" s="9">
        <v>2024</v>
      </c>
      <c r="E537" s="9">
        <v>11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 s="9">
        <v>0</v>
      </c>
      <c r="L537" s="9">
        <v>0</v>
      </c>
      <c r="M537" s="9">
        <v>0</v>
      </c>
      <c r="N537" s="9">
        <v>0</v>
      </c>
      <c r="O537" s="9">
        <v>0</v>
      </c>
      <c r="P537" s="9">
        <v>0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9">
        <v>0</v>
      </c>
      <c r="W537" s="9">
        <v>0</v>
      </c>
      <c r="X537" s="9">
        <v>0</v>
      </c>
      <c r="Y537" s="9">
        <v>0</v>
      </c>
      <c r="Z537" s="9">
        <v>0</v>
      </c>
      <c r="AA537" s="9">
        <v>0</v>
      </c>
      <c r="AB537" s="9">
        <v>0</v>
      </c>
      <c r="AC537" s="9">
        <v>0</v>
      </c>
      <c r="AD537" s="9">
        <v>0</v>
      </c>
      <c r="AE537" s="9">
        <v>0</v>
      </c>
      <c r="AF537" s="9">
        <v>0</v>
      </c>
      <c r="AG537" s="9">
        <v>0</v>
      </c>
      <c r="AH537" s="9">
        <v>0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9">
        <v>0</v>
      </c>
      <c r="AR537" s="9">
        <v>0</v>
      </c>
      <c r="AS537" s="9">
        <v>0</v>
      </c>
      <c r="AT537" s="9">
        <v>0</v>
      </c>
      <c r="AU537" s="9">
        <v>0</v>
      </c>
      <c r="AV537" s="9">
        <v>0</v>
      </c>
      <c r="AW537" s="9">
        <v>0</v>
      </c>
      <c r="AX537" s="9">
        <v>0</v>
      </c>
      <c r="AY537" s="9">
        <v>0</v>
      </c>
      <c r="AZ537" s="9">
        <v>0</v>
      </c>
      <c r="BA537" s="9">
        <v>0</v>
      </c>
      <c r="BB537" s="9">
        <v>0</v>
      </c>
      <c r="BC537" s="9">
        <v>0</v>
      </c>
      <c r="BD537" s="9">
        <v>58.036169999999998</v>
      </c>
      <c r="BE537" s="9">
        <v>57.199019999999997</v>
      </c>
      <c r="BF537" s="9">
        <v>56.373519999999999</v>
      </c>
      <c r="BG537" s="9">
        <v>55.657670000000003</v>
      </c>
      <c r="BH537" s="9">
        <v>54.812019999999997</v>
      </c>
      <c r="BI537" s="9">
        <v>54.51202</v>
      </c>
      <c r="BJ537" s="9">
        <v>53.929290000000002</v>
      </c>
      <c r="BK537" s="9">
        <v>53.830800000000004</v>
      </c>
      <c r="BL537" s="9">
        <v>57.336489999999998</v>
      </c>
      <c r="BM537" s="9">
        <v>62.395359999999997</v>
      </c>
      <c r="BN537" s="9">
        <v>68.293949999999995</v>
      </c>
      <c r="BO537" s="9">
        <v>73.430430000000001</v>
      </c>
      <c r="BP537" s="9">
        <v>77.176850000000002</v>
      </c>
      <c r="BQ537" s="9">
        <v>79.084239999999994</v>
      </c>
      <c r="BR537" s="9">
        <v>79.973920000000007</v>
      </c>
      <c r="BS537" s="9">
        <v>79.931020000000004</v>
      </c>
      <c r="BT537" s="9">
        <v>78.217510000000004</v>
      </c>
      <c r="BU537" s="9">
        <v>74.583939999999998</v>
      </c>
      <c r="BV537" s="9">
        <v>70.287409999999994</v>
      </c>
      <c r="BW537" s="9">
        <v>67.364900000000006</v>
      </c>
      <c r="BX537" s="9">
        <v>65.170649999999995</v>
      </c>
      <c r="BY537" s="9">
        <v>63.058399999999999</v>
      </c>
      <c r="BZ537" s="9">
        <v>61.597859999999997</v>
      </c>
      <c r="CA537" s="9">
        <v>60.311540000000001</v>
      </c>
      <c r="CB537" s="9">
        <v>0</v>
      </c>
      <c r="CC537" s="9">
        <v>0</v>
      </c>
      <c r="CD537" s="9">
        <v>0</v>
      </c>
      <c r="CE537" s="9">
        <v>0</v>
      </c>
      <c r="CF537" s="9">
        <v>0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v>0</v>
      </c>
      <c r="CN537" s="9">
        <v>0</v>
      </c>
      <c r="CO537" s="9">
        <v>0</v>
      </c>
      <c r="CP537" s="9">
        <v>0</v>
      </c>
      <c r="CQ537" s="9">
        <v>0</v>
      </c>
      <c r="CR537" s="9">
        <v>0</v>
      </c>
      <c r="CS537" s="9">
        <v>0</v>
      </c>
      <c r="CT537" s="9">
        <v>0</v>
      </c>
      <c r="CU537" s="9">
        <v>0</v>
      </c>
      <c r="CV537" s="9">
        <v>0</v>
      </c>
      <c r="CW537" s="9">
        <v>0</v>
      </c>
      <c r="CX537" s="9">
        <v>0</v>
      </c>
      <c r="CY537" s="9">
        <v>0</v>
      </c>
      <c r="CZ537" s="9">
        <v>0</v>
      </c>
    </row>
    <row r="538" spans="1:104" x14ac:dyDescent="0.25">
      <c r="A538" s="9" t="s">
        <v>22</v>
      </c>
      <c r="B538" s="9" t="s">
        <v>152</v>
      </c>
      <c r="C538" s="9" t="s">
        <v>150</v>
      </c>
      <c r="D538" s="9">
        <v>2024</v>
      </c>
      <c r="E538" s="9">
        <v>12</v>
      </c>
      <c r="F538" s="9">
        <v>0</v>
      </c>
      <c r="G538" s="9">
        <v>0</v>
      </c>
      <c r="H538" s="9">
        <v>0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0</v>
      </c>
      <c r="AH538" s="9">
        <v>0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9">
        <v>0</v>
      </c>
      <c r="AR538" s="9">
        <v>0</v>
      </c>
      <c r="AS538" s="9">
        <v>0</v>
      </c>
      <c r="AT538" s="9">
        <v>0</v>
      </c>
      <c r="AU538" s="9">
        <v>0</v>
      </c>
      <c r="AV538" s="9">
        <v>0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  <c r="BD538" s="9">
        <v>45.76746</v>
      </c>
      <c r="BE538" s="9">
        <v>45.184370000000001</v>
      </c>
      <c r="BF538" s="9">
        <v>44.25806</v>
      </c>
      <c r="BG538" s="9">
        <v>43.31785</v>
      </c>
      <c r="BH538" s="9">
        <v>42.66545</v>
      </c>
      <c r="BI538" s="9">
        <v>42.132080000000002</v>
      </c>
      <c r="BJ538" s="9">
        <v>41.912030000000001</v>
      </c>
      <c r="BK538" s="9">
        <v>41.672910000000002</v>
      </c>
      <c r="BL538" s="9">
        <v>42.097799999999999</v>
      </c>
      <c r="BM538" s="9">
        <v>44.6875</v>
      </c>
      <c r="BN538" s="9">
        <v>47.048879999999997</v>
      </c>
      <c r="BO538" s="9">
        <v>48.901850000000003</v>
      </c>
      <c r="BP538" s="9">
        <v>50.385309999999997</v>
      </c>
      <c r="BQ538" s="9">
        <v>51.449579999999997</v>
      </c>
      <c r="BR538" s="9">
        <v>52.164999999999999</v>
      </c>
      <c r="BS538" s="9">
        <v>52.330770000000001</v>
      </c>
      <c r="BT538" s="9">
        <v>51.8718</v>
      </c>
      <c r="BU538" s="9">
        <v>50.757159999999999</v>
      </c>
      <c r="BV538" s="9">
        <v>49.204650000000001</v>
      </c>
      <c r="BW538" s="9">
        <v>47.998469999999998</v>
      </c>
      <c r="BX538" s="9">
        <v>47.005719999999997</v>
      </c>
      <c r="BY538" s="9">
        <v>46.045969999999997</v>
      </c>
      <c r="BZ538" s="9">
        <v>45.163969999999999</v>
      </c>
      <c r="CA538" s="9">
        <v>44.274929999999998</v>
      </c>
      <c r="CB538" s="9">
        <v>0</v>
      </c>
      <c r="CC538" s="9">
        <v>0</v>
      </c>
      <c r="CD538" s="9">
        <v>0</v>
      </c>
      <c r="CE538" s="9">
        <v>0</v>
      </c>
      <c r="CF538" s="9">
        <v>0</v>
      </c>
      <c r="CG538" s="9">
        <v>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v>0</v>
      </c>
      <c r="CN538" s="9">
        <v>0</v>
      </c>
      <c r="CO538" s="9">
        <v>0</v>
      </c>
      <c r="CP538" s="9">
        <v>0</v>
      </c>
      <c r="CQ538" s="9">
        <v>0</v>
      </c>
      <c r="CR538" s="9">
        <v>0</v>
      </c>
      <c r="CS538" s="9">
        <v>0</v>
      </c>
      <c r="CT538" s="9">
        <v>0</v>
      </c>
      <c r="CU538" s="9">
        <v>0</v>
      </c>
      <c r="CV538" s="9">
        <v>0</v>
      </c>
      <c r="CW538" s="9">
        <v>0</v>
      </c>
      <c r="CX538" s="9">
        <v>0</v>
      </c>
      <c r="CY538" s="9">
        <v>0</v>
      </c>
      <c r="CZ538" s="9">
        <v>0</v>
      </c>
    </row>
    <row r="539" spans="1:104" x14ac:dyDescent="0.25">
      <c r="A539" s="9" t="s">
        <v>22</v>
      </c>
      <c r="B539" s="9" t="s">
        <v>152</v>
      </c>
      <c r="C539" s="9" t="s">
        <v>150</v>
      </c>
      <c r="D539" s="9">
        <v>2025</v>
      </c>
      <c r="E539" s="9">
        <v>1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  <c r="BD539" s="9">
        <v>49.326099999999997</v>
      </c>
      <c r="BE539" s="9">
        <v>48.88729</v>
      </c>
      <c r="BF539" s="9">
        <v>48.502980000000001</v>
      </c>
      <c r="BG539" s="9">
        <v>47.943860000000001</v>
      </c>
      <c r="BH539" s="9">
        <v>47.719499999999996</v>
      </c>
      <c r="BI539" s="9">
        <v>47.362909999999999</v>
      </c>
      <c r="BJ539" s="9">
        <v>47.483220000000003</v>
      </c>
      <c r="BK539" s="9">
        <v>47.369759999999999</v>
      </c>
      <c r="BL539" s="9">
        <v>47.752160000000003</v>
      </c>
      <c r="BM539" s="9">
        <v>49.036090000000002</v>
      </c>
      <c r="BN539" s="9">
        <v>51.01379</v>
      </c>
      <c r="BO539" s="9">
        <v>52.670250000000003</v>
      </c>
      <c r="BP539" s="9">
        <v>53.924329999999998</v>
      </c>
      <c r="BQ539" s="9">
        <v>55.020789999999998</v>
      </c>
      <c r="BR539" s="9">
        <v>55.696359999999999</v>
      </c>
      <c r="BS539" s="9">
        <v>55.79</v>
      </c>
      <c r="BT539" s="9">
        <v>55.640880000000003</v>
      </c>
      <c r="BU539" s="9">
        <v>54.952100000000002</v>
      </c>
      <c r="BV539" s="9">
        <v>53.492449999999998</v>
      </c>
      <c r="BW539" s="9">
        <v>52.18188</v>
      </c>
      <c r="BX539" s="9">
        <v>51.349989999999998</v>
      </c>
      <c r="BY539" s="9">
        <v>50.982799999999997</v>
      </c>
      <c r="BZ539" s="9">
        <v>50.427100000000003</v>
      </c>
      <c r="CA539" s="9">
        <v>49.713279999999997</v>
      </c>
      <c r="CB539" s="9">
        <v>0</v>
      </c>
      <c r="CC539" s="9">
        <v>0</v>
      </c>
      <c r="CD539" s="9">
        <v>0</v>
      </c>
      <c r="CE539" s="9">
        <v>0</v>
      </c>
      <c r="CF539" s="9">
        <v>0</v>
      </c>
      <c r="CG539" s="9">
        <v>0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v>0</v>
      </c>
      <c r="CN539" s="9">
        <v>0</v>
      </c>
      <c r="CO539" s="9">
        <v>0</v>
      </c>
      <c r="CP539" s="9">
        <v>0</v>
      </c>
      <c r="CQ539" s="9">
        <v>0</v>
      </c>
      <c r="CR539" s="9">
        <v>0</v>
      </c>
      <c r="CS539" s="9">
        <v>0</v>
      </c>
      <c r="CT539" s="9">
        <v>0</v>
      </c>
      <c r="CU539" s="9">
        <v>0</v>
      </c>
      <c r="CV539" s="9">
        <v>0</v>
      </c>
      <c r="CW539" s="9">
        <v>0</v>
      </c>
      <c r="CX539" s="9">
        <v>0</v>
      </c>
      <c r="CY539" s="9">
        <v>0</v>
      </c>
      <c r="CZ539" s="9">
        <v>0</v>
      </c>
    </row>
    <row r="540" spans="1:104" x14ac:dyDescent="0.25">
      <c r="A540" s="9" t="s">
        <v>22</v>
      </c>
      <c r="B540" s="9" t="s">
        <v>152</v>
      </c>
      <c r="C540" s="9" t="s">
        <v>150</v>
      </c>
      <c r="D540" s="9">
        <v>2025</v>
      </c>
      <c r="E540" s="9">
        <v>2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  <c r="BD540" s="9">
        <v>50.582259999999998</v>
      </c>
      <c r="BE540" s="9">
        <v>50.115490000000001</v>
      </c>
      <c r="BF540" s="9">
        <v>49.872419999999998</v>
      </c>
      <c r="BG540" s="9">
        <v>49.527679999999997</v>
      </c>
      <c r="BH540" s="9">
        <v>49.070160000000001</v>
      </c>
      <c r="BI540" s="9">
        <v>48.842509999999997</v>
      </c>
      <c r="BJ540" s="9">
        <v>48.368380000000002</v>
      </c>
      <c r="BK540" s="9">
        <v>48.7044</v>
      </c>
      <c r="BL540" s="9">
        <v>49.822519999999997</v>
      </c>
      <c r="BM540" s="9">
        <v>53.01014</v>
      </c>
      <c r="BN540" s="9">
        <v>56.575519999999997</v>
      </c>
      <c r="BO540" s="9">
        <v>59.466149999999999</v>
      </c>
      <c r="BP540" s="9">
        <v>61.086959999999998</v>
      </c>
      <c r="BQ540" s="9">
        <v>61.819650000000003</v>
      </c>
      <c r="BR540" s="9">
        <v>62.425550000000001</v>
      </c>
      <c r="BS540" s="9">
        <v>62.484250000000003</v>
      </c>
      <c r="BT540" s="9">
        <v>62.335030000000003</v>
      </c>
      <c r="BU540" s="9">
        <v>61.377360000000003</v>
      </c>
      <c r="BV540" s="9">
        <v>59.459449999999997</v>
      </c>
      <c r="BW540" s="9">
        <v>57.529200000000003</v>
      </c>
      <c r="BX540" s="9">
        <v>56.207940000000001</v>
      </c>
      <c r="BY540" s="9">
        <v>55.046120000000002</v>
      </c>
      <c r="BZ540" s="9">
        <v>53.94941</v>
      </c>
      <c r="CA540" s="9">
        <v>52.651090000000003</v>
      </c>
      <c r="CB540" s="9">
        <v>0</v>
      </c>
      <c r="CC540" s="9">
        <v>0</v>
      </c>
      <c r="CD540" s="9">
        <v>0</v>
      </c>
      <c r="CE540" s="9">
        <v>0</v>
      </c>
      <c r="CF540" s="9">
        <v>0</v>
      </c>
      <c r="CG540" s="9">
        <v>0</v>
      </c>
      <c r="CH540" s="9">
        <v>0</v>
      </c>
      <c r="CI540" s="9">
        <v>0</v>
      </c>
      <c r="CJ540" s="9">
        <v>0</v>
      </c>
      <c r="CK540" s="9">
        <v>0</v>
      </c>
      <c r="CL540" s="9">
        <v>0</v>
      </c>
      <c r="CM540" s="9">
        <v>0</v>
      </c>
      <c r="CN540" s="9">
        <v>0</v>
      </c>
      <c r="CO540" s="9">
        <v>0</v>
      </c>
      <c r="CP540" s="9">
        <v>0</v>
      </c>
      <c r="CQ540" s="9">
        <v>0</v>
      </c>
      <c r="CR540" s="9">
        <v>0</v>
      </c>
      <c r="CS540" s="9">
        <v>0</v>
      </c>
      <c r="CT540" s="9">
        <v>0</v>
      </c>
      <c r="CU540" s="9">
        <v>0</v>
      </c>
      <c r="CV540" s="9">
        <v>0</v>
      </c>
      <c r="CW540" s="9">
        <v>0</v>
      </c>
      <c r="CX540" s="9">
        <v>0</v>
      </c>
      <c r="CY540" s="9">
        <v>0</v>
      </c>
      <c r="CZ540" s="9">
        <v>0</v>
      </c>
    </row>
    <row r="541" spans="1:104" x14ac:dyDescent="0.25">
      <c r="A541" s="9" t="s">
        <v>22</v>
      </c>
      <c r="B541" s="9" t="s">
        <v>152</v>
      </c>
      <c r="C541" s="9" t="s">
        <v>150</v>
      </c>
      <c r="D541" s="9">
        <v>2025</v>
      </c>
      <c r="E541" s="9">
        <v>3</v>
      </c>
      <c r="F541" s="9">
        <v>0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9">
        <v>0</v>
      </c>
      <c r="M541" s="9">
        <v>0</v>
      </c>
      <c r="N541" s="9">
        <v>0</v>
      </c>
      <c r="O541" s="9">
        <v>0</v>
      </c>
      <c r="P541" s="9">
        <v>0</v>
      </c>
      <c r="Q541" s="9">
        <v>0</v>
      </c>
      <c r="R541" s="9">
        <v>0</v>
      </c>
      <c r="S541" s="9">
        <v>0</v>
      </c>
      <c r="T541" s="9">
        <v>0</v>
      </c>
      <c r="U541" s="9">
        <v>0</v>
      </c>
      <c r="V541" s="9">
        <v>0</v>
      </c>
      <c r="W541" s="9">
        <v>0</v>
      </c>
      <c r="X541" s="9">
        <v>0</v>
      </c>
      <c r="Y541" s="9">
        <v>0</v>
      </c>
      <c r="Z541" s="9">
        <v>0</v>
      </c>
      <c r="AA541" s="9">
        <v>0</v>
      </c>
      <c r="AB541" s="9">
        <v>0</v>
      </c>
      <c r="AC541" s="9">
        <v>0</v>
      </c>
      <c r="AD541" s="9">
        <v>0</v>
      </c>
      <c r="AE541" s="9">
        <v>0</v>
      </c>
      <c r="AF541" s="9">
        <v>0</v>
      </c>
      <c r="AG541" s="9">
        <v>0</v>
      </c>
      <c r="AH541" s="9">
        <v>0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9">
        <v>0</v>
      </c>
      <c r="AR541" s="9">
        <v>0</v>
      </c>
      <c r="AS541" s="9">
        <v>0</v>
      </c>
      <c r="AT541" s="9">
        <v>0</v>
      </c>
      <c r="AU541" s="9">
        <v>0</v>
      </c>
      <c r="AV541" s="9">
        <v>0</v>
      </c>
      <c r="AW541" s="9">
        <v>0</v>
      </c>
      <c r="AX541" s="9">
        <v>0</v>
      </c>
      <c r="AY541" s="9">
        <v>0</v>
      </c>
      <c r="AZ541" s="9">
        <v>0</v>
      </c>
      <c r="BA541" s="9">
        <v>0</v>
      </c>
      <c r="BB541" s="9">
        <v>0</v>
      </c>
      <c r="BC541" s="9">
        <v>0</v>
      </c>
      <c r="BD541" s="9">
        <v>52.228450000000002</v>
      </c>
      <c r="BE541" s="9">
        <v>51.250830000000001</v>
      </c>
      <c r="BF541" s="9">
        <v>50.515050000000002</v>
      </c>
      <c r="BG541" s="9">
        <v>50.142940000000003</v>
      </c>
      <c r="BH541" s="9">
        <v>49.52196</v>
      </c>
      <c r="BI541" s="9">
        <v>49.13165</v>
      </c>
      <c r="BJ541" s="9">
        <v>48.705509999999997</v>
      </c>
      <c r="BK541" s="9">
        <v>48.843670000000003</v>
      </c>
      <c r="BL541" s="9">
        <v>50.997070000000001</v>
      </c>
      <c r="BM541" s="9">
        <v>53.7181</v>
      </c>
      <c r="BN541" s="9">
        <v>56.818950000000001</v>
      </c>
      <c r="BO541" s="9">
        <v>59.47316</v>
      </c>
      <c r="BP541" s="9">
        <v>61.854979999999998</v>
      </c>
      <c r="BQ541" s="9">
        <v>63.806350000000002</v>
      </c>
      <c r="BR541" s="9">
        <v>64.918090000000007</v>
      </c>
      <c r="BS541" s="9">
        <v>65.684229999999999</v>
      </c>
      <c r="BT541" s="9">
        <v>65.462620000000001</v>
      </c>
      <c r="BU541" s="9">
        <v>64.698740000000001</v>
      </c>
      <c r="BV541" s="9">
        <v>62.18486</v>
      </c>
      <c r="BW541" s="9">
        <v>58.99747</v>
      </c>
      <c r="BX541" s="9">
        <v>57.051439999999999</v>
      </c>
      <c r="BY541" s="9">
        <v>55.547640000000001</v>
      </c>
      <c r="BZ541" s="9">
        <v>54.179920000000003</v>
      </c>
      <c r="CA541" s="9">
        <v>52.720039999999997</v>
      </c>
      <c r="CB541" s="9">
        <v>0</v>
      </c>
      <c r="CC541" s="9">
        <v>0</v>
      </c>
      <c r="CD541" s="9">
        <v>0</v>
      </c>
      <c r="CE541" s="9">
        <v>0</v>
      </c>
      <c r="CF541" s="9">
        <v>0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v>0</v>
      </c>
      <c r="CN541" s="9">
        <v>0</v>
      </c>
      <c r="CO541" s="9">
        <v>0</v>
      </c>
      <c r="CP541" s="9">
        <v>0</v>
      </c>
      <c r="CQ541" s="9">
        <v>0</v>
      </c>
      <c r="CR541" s="9">
        <v>0</v>
      </c>
      <c r="CS541" s="9">
        <v>0</v>
      </c>
      <c r="CT541" s="9">
        <v>0</v>
      </c>
      <c r="CU541" s="9">
        <v>0</v>
      </c>
      <c r="CV541" s="9">
        <v>0</v>
      </c>
      <c r="CW541" s="9">
        <v>0</v>
      </c>
      <c r="CX541" s="9">
        <v>0</v>
      </c>
      <c r="CY541" s="9">
        <v>0</v>
      </c>
      <c r="CZ541" s="9">
        <v>0</v>
      </c>
    </row>
    <row r="542" spans="1:104" x14ac:dyDescent="0.25">
      <c r="A542" s="9" t="s">
        <v>22</v>
      </c>
      <c r="B542" s="9" t="s">
        <v>152</v>
      </c>
      <c r="C542" s="9" t="s">
        <v>150</v>
      </c>
      <c r="D542" s="9">
        <v>2025</v>
      </c>
      <c r="E542" s="9">
        <v>4</v>
      </c>
      <c r="F542" s="9">
        <v>0</v>
      </c>
      <c r="G542" s="9">
        <v>0</v>
      </c>
      <c r="H542" s="9">
        <v>0</v>
      </c>
      <c r="I542" s="9">
        <v>0</v>
      </c>
      <c r="J542" s="9">
        <v>0</v>
      </c>
      <c r="K542" s="9">
        <v>0</v>
      </c>
      <c r="L542" s="9">
        <v>0</v>
      </c>
      <c r="M542" s="9">
        <v>0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0</v>
      </c>
      <c r="Z542" s="9">
        <v>0</v>
      </c>
      <c r="AA542" s="9">
        <v>0</v>
      </c>
      <c r="AB542" s="9">
        <v>0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0</v>
      </c>
      <c r="BD542" s="9">
        <v>63.19117</v>
      </c>
      <c r="BE542" s="9">
        <v>61.950119999999998</v>
      </c>
      <c r="BF542" s="9">
        <v>60.953989999999997</v>
      </c>
      <c r="BG542" s="9">
        <v>60.11307</v>
      </c>
      <c r="BH542" s="9">
        <v>59.142130000000002</v>
      </c>
      <c r="BI542" s="9">
        <v>58.398090000000003</v>
      </c>
      <c r="BJ542" s="9">
        <v>57.674199999999999</v>
      </c>
      <c r="BK542" s="9">
        <v>57.497219999999999</v>
      </c>
      <c r="BL542" s="9">
        <v>59.717529999999996</v>
      </c>
      <c r="BM542" s="9">
        <v>63.975059999999999</v>
      </c>
      <c r="BN542" s="9">
        <v>68.939530000000005</v>
      </c>
      <c r="BO542" s="9">
        <v>73.710939999999994</v>
      </c>
      <c r="BP542" s="9">
        <v>77.664019999999994</v>
      </c>
      <c r="BQ542" s="9">
        <v>80.244839999999996</v>
      </c>
      <c r="BR542" s="9">
        <v>81.813130000000001</v>
      </c>
      <c r="BS542" s="9">
        <v>82.632419999999996</v>
      </c>
      <c r="BT542" s="9">
        <v>82.569410000000005</v>
      </c>
      <c r="BU542" s="9">
        <v>81.97363</v>
      </c>
      <c r="BV542" s="9">
        <v>80.362660000000005</v>
      </c>
      <c r="BW542" s="9">
        <v>77.844229999999996</v>
      </c>
      <c r="BX542" s="9">
        <v>73.827280000000002</v>
      </c>
      <c r="BY542" s="9">
        <v>71.086070000000007</v>
      </c>
      <c r="BZ542" s="9">
        <v>68.784379999999999</v>
      </c>
      <c r="CA542" s="9">
        <v>66.808449999999993</v>
      </c>
      <c r="CB542" s="9">
        <v>0</v>
      </c>
      <c r="CC542" s="9">
        <v>0</v>
      </c>
      <c r="CD542" s="9">
        <v>0</v>
      </c>
      <c r="CE542" s="9">
        <v>0</v>
      </c>
      <c r="CF542" s="9">
        <v>0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v>0</v>
      </c>
      <c r="CN542" s="9">
        <v>0</v>
      </c>
      <c r="CO542" s="9">
        <v>0</v>
      </c>
      <c r="CP542" s="9">
        <v>0</v>
      </c>
      <c r="CQ542" s="9">
        <v>0</v>
      </c>
      <c r="CR542" s="9">
        <v>0</v>
      </c>
      <c r="CS542" s="9">
        <v>0</v>
      </c>
      <c r="CT542" s="9">
        <v>0</v>
      </c>
      <c r="CU542" s="9">
        <v>0</v>
      </c>
      <c r="CV542" s="9">
        <v>0</v>
      </c>
      <c r="CW542" s="9">
        <v>0</v>
      </c>
      <c r="CX542" s="9">
        <v>0</v>
      </c>
      <c r="CY542" s="9">
        <v>0</v>
      </c>
      <c r="CZ542" s="9">
        <v>0</v>
      </c>
    </row>
    <row r="543" spans="1:104" x14ac:dyDescent="0.25">
      <c r="A543" s="9" t="s">
        <v>22</v>
      </c>
      <c r="B543" s="9" t="s">
        <v>152</v>
      </c>
      <c r="C543" s="9" t="s">
        <v>150</v>
      </c>
      <c r="D543" s="9">
        <v>2025</v>
      </c>
      <c r="E543" s="9">
        <v>5</v>
      </c>
      <c r="F543" s="9">
        <v>0</v>
      </c>
      <c r="G543" s="9">
        <v>0</v>
      </c>
      <c r="H543" s="9">
        <v>0</v>
      </c>
      <c r="I543" s="9">
        <v>0</v>
      </c>
      <c r="J543" s="9">
        <v>0</v>
      </c>
      <c r="K543" s="9">
        <v>0</v>
      </c>
      <c r="L543" s="9">
        <v>0</v>
      </c>
      <c r="M543" s="9">
        <v>0</v>
      </c>
      <c r="N543" s="9">
        <v>0</v>
      </c>
      <c r="O543" s="9">
        <v>0</v>
      </c>
      <c r="P543" s="9">
        <v>0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0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  <c r="BD543" s="9">
        <v>66.746039999999994</v>
      </c>
      <c r="BE543" s="9">
        <v>65.437560000000005</v>
      </c>
      <c r="BF543" s="9">
        <v>64.265219999999999</v>
      </c>
      <c r="BG543" s="9">
        <v>63.154620000000001</v>
      </c>
      <c r="BH543" s="9">
        <v>62.147590000000001</v>
      </c>
      <c r="BI543" s="9">
        <v>61.017299999999999</v>
      </c>
      <c r="BJ543" s="9">
        <v>60.241379999999999</v>
      </c>
      <c r="BK543" s="9">
        <v>60.780810000000002</v>
      </c>
      <c r="BL543" s="9">
        <v>63.702570000000001</v>
      </c>
      <c r="BM543" s="9">
        <v>67.5916</v>
      </c>
      <c r="BN543" s="9">
        <v>71.766760000000005</v>
      </c>
      <c r="BO543" s="9">
        <v>75.883589999999998</v>
      </c>
      <c r="BP543" s="9">
        <v>79.572400000000002</v>
      </c>
      <c r="BQ543" s="9">
        <v>82.174760000000006</v>
      </c>
      <c r="BR543" s="9">
        <v>83.965450000000004</v>
      </c>
      <c r="BS543" s="9">
        <v>84.97193</v>
      </c>
      <c r="BT543" s="9">
        <v>85.279349999999994</v>
      </c>
      <c r="BU543" s="9">
        <v>84.671459999999996</v>
      </c>
      <c r="BV543" s="9">
        <v>82.987740000000002</v>
      </c>
      <c r="BW543" s="9">
        <v>80.613500000000002</v>
      </c>
      <c r="BX543" s="9">
        <v>76.725020000000001</v>
      </c>
      <c r="BY543" s="9">
        <v>73.417469999999994</v>
      </c>
      <c r="BZ543" s="9">
        <v>71.389080000000007</v>
      </c>
      <c r="CA543" s="9">
        <v>69.654579999999996</v>
      </c>
      <c r="CB543" s="9">
        <v>0</v>
      </c>
      <c r="CC543" s="9">
        <v>0</v>
      </c>
      <c r="CD543" s="9">
        <v>0</v>
      </c>
      <c r="CE543" s="9">
        <v>0</v>
      </c>
      <c r="CF543" s="9">
        <v>0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v>0</v>
      </c>
      <c r="CN543" s="9">
        <v>0</v>
      </c>
      <c r="CO543" s="9">
        <v>0</v>
      </c>
      <c r="CP543" s="9">
        <v>0</v>
      </c>
      <c r="CQ543" s="9">
        <v>0</v>
      </c>
      <c r="CR543" s="9">
        <v>0</v>
      </c>
      <c r="CS543" s="9">
        <v>0</v>
      </c>
      <c r="CT543" s="9">
        <v>0</v>
      </c>
      <c r="CU543" s="9">
        <v>0</v>
      </c>
      <c r="CV543" s="9">
        <v>0</v>
      </c>
      <c r="CW543" s="9">
        <v>0</v>
      </c>
      <c r="CX543" s="9">
        <v>0</v>
      </c>
      <c r="CY543" s="9">
        <v>0</v>
      </c>
      <c r="CZ543" s="9">
        <v>0</v>
      </c>
    </row>
    <row r="544" spans="1:104" x14ac:dyDescent="0.25">
      <c r="A544" s="9" t="s">
        <v>22</v>
      </c>
      <c r="B544" s="9" t="s">
        <v>152</v>
      </c>
      <c r="C544" s="9" t="s">
        <v>150</v>
      </c>
      <c r="D544" s="9">
        <v>2025</v>
      </c>
      <c r="E544" s="9">
        <v>6</v>
      </c>
      <c r="F544" s="9">
        <v>0</v>
      </c>
      <c r="G544" s="9">
        <v>0</v>
      </c>
      <c r="H544" s="9">
        <v>0</v>
      </c>
      <c r="I544" s="9">
        <v>0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0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  <c r="BD544" s="9">
        <v>69.570350000000005</v>
      </c>
      <c r="BE544" s="9">
        <v>67.988919999999993</v>
      </c>
      <c r="BF544" s="9">
        <v>66.59984</v>
      </c>
      <c r="BG544" s="9">
        <v>65.523319999999998</v>
      </c>
      <c r="BH544" s="9">
        <v>64.451359999999994</v>
      </c>
      <c r="BI544" s="9">
        <v>63.506230000000002</v>
      </c>
      <c r="BJ544" s="9">
        <v>62.764650000000003</v>
      </c>
      <c r="BK544" s="9">
        <v>63.525060000000003</v>
      </c>
      <c r="BL544" s="9">
        <v>66.970969999999994</v>
      </c>
      <c r="BM544" s="9">
        <v>71.468069999999997</v>
      </c>
      <c r="BN544" s="9">
        <v>75.574740000000006</v>
      </c>
      <c r="BO544" s="9">
        <v>79.279910000000001</v>
      </c>
      <c r="BP544" s="9">
        <v>82.169300000000007</v>
      </c>
      <c r="BQ544" s="9">
        <v>84.621539999999996</v>
      </c>
      <c r="BR544" s="9">
        <v>86.233630000000005</v>
      </c>
      <c r="BS544" s="9">
        <v>87.246729999999999</v>
      </c>
      <c r="BT544" s="9">
        <v>87.788830000000004</v>
      </c>
      <c r="BU544" s="9">
        <v>87.604029999999995</v>
      </c>
      <c r="BV544" s="9">
        <v>86.420190000000005</v>
      </c>
      <c r="BW544" s="9">
        <v>84.102630000000005</v>
      </c>
      <c r="BX544" s="9">
        <v>80.825900000000004</v>
      </c>
      <c r="BY544" s="9">
        <v>76.909030000000001</v>
      </c>
      <c r="BZ544" s="9">
        <v>74.228430000000003</v>
      </c>
      <c r="CA544" s="9">
        <v>72.390169999999998</v>
      </c>
      <c r="CB544" s="9">
        <v>0</v>
      </c>
      <c r="CC544" s="9">
        <v>0</v>
      </c>
      <c r="CD544" s="9">
        <v>0</v>
      </c>
      <c r="CE544" s="9">
        <v>0</v>
      </c>
      <c r="CF544" s="9">
        <v>0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v>0</v>
      </c>
      <c r="CN544" s="9">
        <v>0</v>
      </c>
      <c r="CO544" s="9">
        <v>0</v>
      </c>
      <c r="CP544" s="9">
        <v>0</v>
      </c>
      <c r="CQ544" s="9">
        <v>0</v>
      </c>
      <c r="CR544" s="9">
        <v>0</v>
      </c>
      <c r="CS544" s="9">
        <v>0</v>
      </c>
      <c r="CT544" s="9">
        <v>0</v>
      </c>
      <c r="CU544" s="9">
        <v>0</v>
      </c>
      <c r="CV544" s="9">
        <v>0</v>
      </c>
      <c r="CW544" s="9">
        <v>0</v>
      </c>
      <c r="CX544" s="9">
        <v>0</v>
      </c>
      <c r="CY544" s="9">
        <v>0</v>
      </c>
      <c r="CZ544" s="9">
        <v>0</v>
      </c>
    </row>
    <row r="545" spans="1:104" x14ac:dyDescent="0.25">
      <c r="A545" s="9" t="s">
        <v>22</v>
      </c>
      <c r="B545" s="9" t="s">
        <v>152</v>
      </c>
      <c r="C545" s="9" t="s">
        <v>150</v>
      </c>
      <c r="D545" s="9">
        <v>2025</v>
      </c>
      <c r="E545" s="9">
        <v>7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9">
        <v>0</v>
      </c>
      <c r="M545" s="9">
        <v>0</v>
      </c>
      <c r="N545" s="9">
        <v>0</v>
      </c>
      <c r="O545" s="9">
        <v>0</v>
      </c>
      <c r="P545" s="9">
        <v>0</v>
      </c>
      <c r="Q545" s="9">
        <v>0</v>
      </c>
      <c r="R545" s="9">
        <v>0</v>
      </c>
      <c r="S545" s="9">
        <v>0</v>
      </c>
      <c r="T545" s="9">
        <v>0</v>
      </c>
      <c r="U545" s="9">
        <v>0</v>
      </c>
      <c r="V545" s="9">
        <v>0</v>
      </c>
      <c r="W545" s="9">
        <v>0</v>
      </c>
      <c r="X545" s="9">
        <v>0</v>
      </c>
      <c r="Y545" s="9">
        <v>0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9">
        <v>0</v>
      </c>
      <c r="AR545" s="9">
        <v>0</v>
      </c>
      <c r="AS545" s="9">
        <v>0</v>
      </c>
      <c r="AT545" s="9">
        <v>0</v>
      </c>
      <c r="AU545" s="9">
        <v>0</v>
      </c>
      <c r="AV545" s="9">
        <v>0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0</v>
      </c>
      <c r="BC545" s="9">
        <v>0</v>
      </c>
      <c r="BD545" s="9">
        <v>72.719759999999994</v>
      </c>
      <c r="BE545" s="9">
        <v>71.546019999999999</v>
      </c>
      <c r="BF545" s="9">
        <v>70.693309999999997</v>
      </c>
      <c r="BG545" s="9">
        <v>69.837029999999999</v>
      </c>
      <c r="BH545" s="9">
        <v>68.832719999999995</v>
      </c>
      <c r="BI545" s="9">
        <v>68.09066</v>
      </c>
      <c r="BJ545" s="9">
        <v>67.608279999999993</v>
      </c>
      <c r="BK545" s="9">
        <v>68.021850000000001</v>
      </c>
      <c r="BL545" s="9">
        <v>70.651499999999999</v>
      </c>
      <c r="BM545" s="9">
        <v>74.761960000000002</v>
      </c>
      <c r="BN545" s="9">
        <v>79.745140000000006</v>
      </c>
      <c r="BO545" s="9">
        <v>83.501239999999996</v>
      </c>
      <c r="BP545" s="9">
        <v>86.641589999999994</v>
      </c>
      <c r="BQ545" s="9">
        <v>89.215990000000005</v>
      </c>
      <c r="BR545" s="9">
        <v>91.096369999999993</v>
      </c>
      <c r="BS545" s="9">
        <v>91.872290000000007</v>
      </c>
      <c r="BT545" s="9">
        <v>92.207030000000003</v>
      </c>
      <c r="BU545" s="9">
        <v>91.608000000000004</v>
      </c>
      <c r="BV545" s="9">
        <v>90.361980000000003</v>
      </c>
      <c r="BW545" s="9">
        <v>88.321910000000003</v>
      </c>
      <c r="BX545" s="9">
        <v>84.877539999999996</v>
      </c>
      <c r="BY545" s="9">
        <v>80.856849999999994</v>
      </c>
      <c r="BZ545" s="9">
        <v>78.268590000000003</v>
      </c>
      <c r="CA545" s="9">
        <v>76.599500000000006</v>
      </c>
      <c r="CB545" s="9">
        <v>0</v>
      </c>
      <c r="CC545" s="9">
        <v>0</v>
      </c>
      <c r="CD545" s="9">
        <v>0</v>
      </c>
      <c r="CE545" s="9">
        <v>0</v>
      </c>
      <c r="CF545" s="9">
        <v>0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v>0</v>
      </c>
      <c r="CN545" s="9">
        <v>0</v>
      </c>
      <c r="CO545" s="9">
        <v>0</v>
      </c>
      <c r="CP545" s="9">
        <v>0</v>
      </c>
      <c r="CQ545" s="9">
        <v>0</v>
      </c>
      <c r="CR545" s="9">
        <v>0</v>
      </c>
      <c r="CS545" s="9">
        <v>0</v>
      </c>
      <c r="CT545" s="9">
        <v>0</v>
      </c>
      <c r="CU545" s="9">
        <v>0</v>
      </c>
      <c r="CV545" s="9">
        <v>0</v>
      </c>
      <c r="CW545" s="9">
        <v>0</v>
      </c>
      <c r="CX545" s="9">
        <v>0</v>
      </c>
      <c r="CY545" s="9">
        <v>0</v>
      </c>
      <c r="CZ545" s="9">
        <v>0</v>
      </c>
    </row>
    <row r="546" spans="1:104" x14ac:dyDescent="0.25">
      <c r="A546" s="9" t="s">
        <v>22</v>
      </c>
      <c r="B546" s="9" t="s">
        <v>152</v>
      </c>
      <c r="C546" s="9" t="s">
        <v>150</v>
      </c>
      <c r="D546" s="9">
        <v>2025</v>
      </c>
      <c r="E546" s="9">
        <v>8</v>
      </c>
      <c r="F546" s="9">
        <v>0</v>
      </c>
      <c r="G546" s="9">
        <v>0</v>
      </c>
      <c r="H546" s="9">
        <v>0</v>
      </c>
      <c r="I546" s="9">
        <v>0</v>
      </c>
      <c r="J546" s="9">
        <v>0</v>
      </c>
      <c r="K546" s="9">
        <v>0</v>
      </c>
      <c r="L546" s="9">
        <v>0</v>
      </c>
      <c r="M546" s="9">
        <v>0</v>
      </c>
      <c r="N546" s="9">
        <v>0</v>
      </c>
      <c r="O546" s="9">
        <v>0</v>
      </c>
      <c r="P546" s="9">
        <v>0</v>
      </c>
      <c r="Q546" s="9">
        <v>0</v>
      </c>
      <c r="R546" s="9">
        <v>0</v>
      </c>
      <c r="S546" s="9">
        <v>0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0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0</v>
      </c>
      <c r="AZ546" s="9">
        <v>0</v>
      </c>
      <c r="BA546" s="9">
        <v>0</v>
      </c>
      <c r="BB546" s="9">
        <v>0</v>
      </c>
      <c r="BC546" s="9">
        <v>0</v>
      </c>
      <c r="BD546" s="9">
        <v>75.739530000000002</v>
      </c>
      <c r="BE546" s="9">
        <v>74.498400000000004</v>
      </c>
      <c r="BF546" s="9">
        <v>73.297439999999995</v>
      </c>
      <c r="BG546" s="9">
        <v>71.977710000000002</v>
      </c>
      <c r="BH546" s="9">
        <v>71.119</v>
      </c>
      <c r="BI546" s="9">
        <v>70.076740000000001</v>
      </c>
      <c r="BJ546" s="9">
        <v>69.360749999999996</v>
      </c>
      <c r="BK546" s="9">
        <v>69.19023</v>
      </c>
      <c r="BL546" s="9">
        <v>71.922579999999996</v>
      </c>
      <c r="BM546" s="9">
        <v>77.139570000000006</v>
      </c>
      <c r="BN546" s="9">
        <v>82.08869</v>
      </c>
      <c r="BO546" s="9">
        <v>86.473320000000001</v>
      </c>
      <c r="BP546" s="9">
        <v>89.589849999999998</v>
      </c>
      <c r="BQ546" s="9">
        <v>92.101050000000001</v>
      </c>
      <c r="BR546" s="9">
        <v>93.712540000000004</v>
      </c>
      <c r="BS546" s="9">
        <v>94.382360000000006</v>
      </c>
      <c r="BT546" s="9">
        <v>94.773989999999998</v>
      </c>
      <c r="BU546" s="9">
        <v>93.780450000000002</v>
      </c>
      <c r="BV546" s="9">
        <v>92.100840000000005</v>
      </c>
      <c r="BW546" s="9">
        <v>89.67098</v>
      </c>
      <c r="BX546" s="9">
        <v>85.736019999999996</v>
      </c>
      <c r="BY546" s="9">
        <v>82.324200000000005</v>
      </c>
      <c r="BZ546" s="9">
        <v>80.132230000000007</v>
      </c>
      <c r="CA546" s="9">
        <v>78.204549999999998</v>
      </c>
      <c r="CB546" s="9">
        <v>0</v>
      </c>
      <c r="CC546" s="9">
        <v>0</v>
      </c>
      <c r="CD546" s="9">
        <v>0</v>
      </c>
      <c r="CE546" s="9">
        <v>0</v>
      </c>
      <c r="CF546" s="9">
        <v>0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v>0</v>
      </c>
      <c r="CN546" s="9">
        <v>0</v>
      </c>
      <c r="CO546" s="9">
        <v>0</v>
      </c>
      <c r="CP546" s="9">
        <v>0</v>
      </c>
      <c r="CQ546" s="9">
        <v>0</v>
      </c>
      <c r="CR546" s="9">
        <v>0</v>
      </c>
      <c r="CS546" s="9">
        <v>0</v>
      </c>
      <c r="CT546" s="9">
        <v>0</v>
      </c>
      <c r="CU546" s="9">
        <v>0</v>
      </c>
      <c r="CV546" s="9">
        <v>0</v>
      </c>
      <c r="CW546" s="9">
        <v>0</v>
      </c>
      <c r="CX546" s="9">
        <v>0</v>
      </c>
      <c r="CY546" s="9">
        <v>0</v>
      </c>
      <c r="CZ546" s="9">
        <v>0</v>
      </c>
    </row>
    <row r="547" spans="1:104" x14ac:dyDescent="0.25">
      <c r="A547" s="9" t="s">
        <v>22</v>
      </c>
      <c r="B547" s="9" t="s">
        <v>152</v>
      </c>
      <c r="C547" s="9" t="s">
        <v>150</v>
      </c>
      <c r="D547" s="9">
        <v>2025</v>
      </c>
      <c r="E547" s="9">
        <v>9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9">
        <v>0</v>
      </c>
      <c r="M547" s="9">
        <v>0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0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  <c r="BD547" s="9">
        <v>70.555239999999998</v>
      </c>
      <c r="BE547" s="9">
        <v>69.288330000000002</v>
      </c>
      <c r="BF547" s="9">
        <v>68.070269999999994</v>
      </c>
      <c r="BG547" s="9">
        <v>67.171809999999994</v>
      </c>
      <c r="BH547" s="9">
        <v>66.470640000000003</v>
      </c>
      <c r="BI547" s="9">
        <v>65.554159999999996</v>
      </c>
      <c r="BJ547" s="9">
        <v>65.214179999999999</v>
      </c>
      <c r="BK547" s="9">
        <v>64.907619999999994</v>
      </c>
      <c r="BL547" s="9">
        <v>66.634770000000003</v>
      </c>
      <c r="BM547" s="9">
        <v>71.881990000000002</v>
      </c>
      <c r="BN547" s="9">
        <v>78.321879999999993</v>
      </c>
      <c r="BO547" s="9">
        <v>83.858890000000002</v>
      </c>
      <c r="BP547" s="9">
        <v>88.341290000000001</v>
      </c>
      <c r="BQ547" s="9">
        <v>91.011279999999999</v>
      </c>
      <c r="BR547" s="9">
        <v>92.162700000000001</v>
      </c>
      <c r="BS547" s="9">
        <v>92.756389999999996</v>
      </c>
      <c r="BT547" s="9">
        <v>92.681849999999997</v>
      </c>
      <c r="BU547" s="9">
        <v>91.774889999999999</v>
      </c>
      <c r="BV547" s="9">
        <v>89.686940000000007</v>
      </c>
      <c r="BW547" s="9">
        <v>86.328469999999996</v>
      </c>
      <c r="BX547" s="9">
        <v>82.767920000000004</v>
      </c>
      <c r="BY547" s="9">
        <v>80.050129999999996</v>
      </c>
      <c r="BZ547" s="9">
        <v>78.160659999999993</v>
      </c>
      <c r="CA547" s="9">
        <v>76.356020000000001</v>
      </c>
      <c r="CB547" s="9">
        <v>0</v>
      </c>
      <c r="CC547" s="9">
        <v>0</v>
      </c>
      <c r="CD547" s="9">
        <v>0</v>
      </c>
      <c r="CE547" s="9">
        <v>0</v>
      </c>
      <c r="CF547" s="9">
        <v>0</v>
      </c>
      <c r="CG547" s="9">
        <v>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v>0</v>
      </c>
      <c r="CN547" s="9">
        <v>0</v>
      </c>
      <c r="CO547" s="9">
        <v>0</v>
      </c>
      <c r="CP547" s="9">
        <v>0</v>
      </c>
      <c r="CQ547" s="9">
        <v>0</v>
      </c>
      <c r="CR547" s="9">
        <v>0</v>
      </c>
      <c r="CS547" s="9">
        <v>0</v>
      </c>
      <c r="CT547" s="9">
        <v>0</v>
      </c>
      <c r="CU547" s="9">
        <v>0</v>
      </c>
      <c r="CV547" s="9">
        <v>0</v>
      </c>
      <c r="CW547" s="9">
        <v>0</v>
      </c>
      <c r="CX547" s="9">
        <v>0</v>
      </c>
      <c r="CY547" s="9">
        <v>0</v>
      </c>
      <c r="CZ547" s="9">
        <v>0</v>
      </c>
    </row>
    <row r="548" spans="1:104" x14ac:dyDescent="0.25">
      <c r="A548" s="9" t="s">
        <v>22</v>
      </c>
      <c r="B548" s="9" t="s">
        <v>152</v>
      </c>
      <c r="C548" s="9" t="s">
        <v>150</v>
      </c>
      <c r="D548" s="9">
        <v>2025</v>
      </c>
      <c r="E548" s="9">
        <v>10</v>
      </c>
      <c r="F548" s="9">
        <v>0</v>
      </c>
      <c r="G548" s="9">
        <v>0</v>
      </c>
      <c r="H548" s="9">
        <v>0</v>
      </c>
      <c r="I548" s="9">
        <v>0</v>
      </c>
      <c r="J548" s="9">
        <v>0</v>
      </c>
      <c r="K548" s="9">
        <v>0</v>
      </c>
      <c r="L548" s="9">
        <v>0</v>
      </c>
      <c r="M548" s="9">
        <v>0</v>
      </c>
      <c r="N548" s="9">
        <v>0</v>
      </c>
      <c r="O548" s="9">
        <v>0</v>
      </c>
      <c r="P548" s="9">
        <v>0</v>
      </c>
      <c r="Q548" s="9">
        <v>0</v>
      </c>
      <c r="R548" s="9">
        <v>0</v>
      </c>
      <c r="S548" s="9">
        <v>0</v>
      </c>
      <c r="T548" s="9">
        <v>0</v>
      </c>
      <c r="U548" s="9">
        <v>0</v>
      </c>
      <c r="V548" s="9">
        <v>0</v>
      </c>
      <c r="W548" s="9">
        <v>0</v>
      </c>
      <c r="X548" s="9">
        <v>0</v>
      </c>
      <c r="Y548" s="9">
        <v>0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0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0</v>
      </c>
      <c r="BD548" s="9">
        <v>68.841769999999997</v>
      </c>
      <c r="BE548" s="9">
        <v>67.693389999999994</v>
      </c>
      <c r="BF548" s="9">
        <v>66.669690000000003</v>
      </c>
      <c r="BG548" s="9">
        <v>65.873949999999994</v>
      </c>
      <c r="BH548" s="9">
        <v>64.978859999999997</v>
      </c>
      <c r="BI548" s="9">
        <v>64.125299999999996</v>
      </c>
      <c r="BJ548" s="9">
        <v>63.952640000000002</v>
      </c>
      <c r="BK548" s="9">
        <v>64.330380000000005</v>
      </c>
      <c r="BL548" s="9">
        <v>64.926370000000006</v>
      </c>
      <c r="BM548" s="9">
        <v>69.187520000000006</v>
      </c>
      <c r="BN548" s="9">
        <v>74.948350000000005</v>
      </c>
      <c r="BO548" s="9">
        <v>80.426169999999999</v>
      </c>
      <c r="BP548" s="9">
        <v>84.325760000000002</v>
      </c>
      <c r="BQ548" s="9">
        <v>86.91713</v>
      </c>
      <c r="BR548" s="9">
        <v>88.608009999999993</v>
      </c>
      <c r="BS548" s="9">
        <v>89.309309999999996</v>
      </c>
      <c r="BT548" s="9">
        <v>89.07835</v>
      </c>
      <c r="BU548" s="9">
        <v>88.015990000000002</v>
      </c>
      <c r="BV548" s="9">
        <v>85.828890000000001</v>
      </c>
      <c r="BW548" s="9">
        <v>82.147450000000006</v>
      </c>
      <c r="BX548" s="9">
        <v>78.397819999999996</v>
      </c>
      <c r="BY548" s="9">
        <v>75.369029999999995</v>
      </c>
      <c r="BZ548" s="9">
        <v>73.024060000000006</v>
      </c>
      <c r="CA548" s="9">
        <v>70.937839999999994</v>
      </c>
      <c r="CB548" s="9">
        <v>0</v>
      </c>
      <c r="CC548" s="9">
        <v>0</v>
      </c>
      <c r="CD548" s="9">
        <v>0</v>
      </c>
      <c r="CE548" s="9">
        <v>0</v>
      </c>
      <c r="CF548" s="9">
        <v>0</v>
      </c>
      <c r="CG548" s="9">
        <v>0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v>0</v>
      </c>
      <c r="CN548" s="9">
        <v>0</v>
      </c>
      <c r="CO548" s="9">
        <v>0</v>
      </c>
      <c r="CP548" s="9">
        <v>0</v>
      </c>
      <c r="CQ548" s="9">
        <v>0</v>
      </c>
      <c r="CR548" s="9">
        <v>0</v>
      </c>
      <c r="CS548" s="9">
        <v>0</v>
      </c>
      <c r="CT548" s="9">
        <v>0</v>
      </c>
      <c r="CU548" s="9">
        <v>0</v>
      </c>
      <c r="CV548" s="9">
        <v>0</v>
      </c>
      <c r="CW548" s="9">
        <v>0</v>
      </c>
      <c r="CX548" s="9">
        <v>0</v>
      </c>
      <c r="CY548" s="9">
        <v>0</v>
      </c>
      <c r="CZ548" s="9">
        <v>0</v>
      </c>
    </row>
    <row r="549" spans="1:104" x14ac:dyDescent="0.25">
      <c r="A549" s="9" t="s">
        <v>22</v>
      </c>
      <c r="B549" s="9" t="s">
        <v>152</v>
      </c>
      <c r="C549" s="9" t="s">
        <v>150</v>
      </c>
      <c r="D549" s="9">
        <v>2025</v>
      </c>
      <c r="E549" s="9">
        <v>11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9">
        <v>0</v>
      </c>
      <c r="M549" s="9">
        <v>0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0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  <c r="BD549" s="9">
        <v>58.036169999999998</v>
      </c>
      <c r="BE549" s="9">
        <v>57.199019999999997</v>
      </c>
      <c r="BF549" s="9">
        <v>56.373519999999999</v>
      </c>
      <c r="BG549" s="9">
        <v>55.657670000000003</v>
      </c>
      <c r="BH549" s="9">
        <v>54.812019999999997</v>
      </c>
      <c r="BI549" s="9">
        <v>54.51202</v>
      </c>
      <c r="BJ549" s="9">
        <v>53.929290000000002</v>
      </c>
      <c r="BK549" s="9">
        <v>53.830800000000004</v>
      </c>
      <c r="BL549" s="9">
        <v>57.336489999999998</v>
      </c>
      <c r="BM549" s="9">
        <v>62.395359999999997</v>
      </c>
      <c r="BN549" s="9">
        <v>68.293949999999995</v>
      </c>
      <c r="BO549" s="9">
        <v>73.430430000000001</v>
      </c>
      <c r="BP549" s="9">
        <v>77.176850000000002</v>
      </c>
      <c r="BQ549" s="9">
        <v>79.084239999999994</v>
      </c>
      <c r="BR549" s="9">
        <v>79.973920000000007</v>
      </c>
      <c r="BS549" s="9">
        <v>79.931020000000004</v>
      </c>
      <c r="BT549" s="9">
        <v>78.217510000000004</v>
      </c>
      <c r="BU549" s="9">
        <v>74.583939999999998</v>
      </c>
      <c r="BV549" s="9">
        <v>70.287409999999994</v>
      </c>
      <c r="BW549" s="9">
        <v>67.364900000000006</v>
      </c>
      <c r="BX549" s="9">
        <v>65.170649999999995</v>
      </c>
      <c r="BY549" s="9">
        <v>63.058399999999999</v>
      </c>
      <c r="BZ549" s="9">
        <v>61.597859999999997</v>
      </c>
      <c r="CA549" s="9">
        <v>60.311540000000001</v>
      </c>
      <c r="CB549" s="9">
        <v>0</v>
      </c>
      <c r="CC549" s="9">
        <v>0</v>
      </c>
      <c r="CD549" s="9">
        <v>0</v>
      </c>
      <c r="CE549" s="9">
        <v>0</v>
      </c>
      <c r="CF549" s="9">
        <v>0</v>
      </c>
      <c r="CG549" s="9">
        <v>0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v>0</v>
      </c>
      <c r="CN549" s="9">
        <v>0</v>
      </c>
      <c r="CO549" s="9">
        <v>0</v>
      </c>
      <c r="CP549" s="9">
        <v>0</v>
      </c>
      <c r="CQ549" s="9">
        <v>0</v>
      </c>
      <c r="CR549" s="9">
        <v>0</v>
      </c>
      <c r="CS549" s="9">
        <v>0</v>
      </c>
      <c r="CT549" s="9">
        <v>0</v>
      </c>
      <c r="CU549" s="9">
        <v>0</v>
      </c>
      <c r="CV549" s="9">
        <v>0</v>
      </c>
      <c r="CW549" s="9">
        <v>0</v>
      </c>
      <c r="CX549" s="9">
        <v>0</v>
      </c>
      <c r="CY549" s="9">
        <v>0</v>
      </c>
      <c r="CZ549" s="9">
        <v>0</v>
      </c>
    </row>
    <row r="550" spans="1:104" x14ac:dyDescent="0.25">
      <c r="A550" s="9" t="s">
        <v>22</v>
      </c>
      <c r="B550" s="9" t="s">
        <v>152</v>
      </c>
      <c r="C550" s="9" t="s">
        <v>150</v>
      </c>
      <c r="D550" s="9">
        <v>2025</v>
      </c>
      <c r="E550" s="9">
        <v>12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0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9"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0</v>
      </c>
      <c r="BD550" s="9">
        <v>45.76746</v>
      </c>
      <c r="BE550" s="9">
        <v>45.184370000000001</v>
      </c>
      <c r="BF550" s="9">
        <v>44.25806</v>
      </c>
      <c r="BG550" s="9">
        <v>43.31785</v>
      </c>
      <c r="BH550" s="9">
        <v>42.66545</v>
      </c>
      <c r="BI550" s="9">
        <v>42.132080000000002</v>
      </c>
      <c r="BJ550" s="9">
        <v>41.912030000000001</v>
      </c>
      <c r="BK550" s="9">
        <v>41.672910000000002</v>
      </c>
      <c r="BL550" s="9">
        <v>42.097799999999999</v>
      </c>
      <c r="BM550" s="9">
        <v>44.6875</v>
      </c>
      <c r="BN550" s="9">
        <v>47.048879999999997</v>
      </c>
      <c r="BO550" s="9">
        <v>48.901850000000003</v>
      </c>
      <c r="BP550" s="9">
        <v>50.385309999999997</v>
      </c>
      <c r="BQ550" s="9">
        <v>51.449579999999997</v>
      </c>
      <c r="BR550" s="9">
        <v>52.164999999999999</v>
      </c>
      <c r="BS550" s="9">
        <v>52.330770000000001</v>
      </c>
      <c r="BT550" s="9">
        <v>51.8718</v>
      </c>
      <c r="BU550" s="9">
        <v>50.757159999999999</v>
      </c>
      <c r="BV550" s="9">
        <v>49.204650000000001</v>
      </c>
      <c r="BW550" s="9">
        <v>47.998469999999998</v>
      </c>
      <c r="BX550" s="9">
        <v>47.005719999999997</v>
      </c>
      <c r="BY550" s="9">
        <v>46.045969999999997</v>
      </c>
      <c r="BZ550" s="9">
        <v>45.163969999999999</v>
      </c>
      <c r="CA550" s="9">
        <v>44.274929999999998</v>
      </c>
      <c r="CB550" s="9">
        <v>0</v>
      </c>
      <c r="CC550" s="9">
        <v>0</v>
      </c>
      <c r="CD550" s="9">
        <v>0</v>
      </c>
      <c r="CE550" s="9">
        <v>0</v>
      </c>
      <c r="CF550" s="9">
        <v>0</v>
      </c>
      <c r="CG550" s="9">
        <v>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v>0</v>
      </c>
      <c r="CN550" s="9">
        <v>0</v>
      </c>
      <c r="CO550" s="9">
        <v>0</v>
      </c>
      <c r="CP550" s="9">
        <v>0</v>
      </c>
      <c r="CQ550" s="9">
        <v>0</v>
      </c>
      <c r="CR550" s="9">
        <v>0</v>
      </c>
      <c r="CS550" s="9">
        <v>0</v>
      </c>
      <c r="CT550" s="9">
        <v>0</v>
      </c>
      <c r="CU550" s="9">
        <v>0</v>
      </c>
      <c r="CV550" s="9">
        <v>0</v>
      </c>
      <c r="CW550" s="9">
        <v>0</v>
      </c>
      <c r="CX550" s="9">
        <v>0</v>
      </c>
      <c r="CY550" s="9">
        <v>0</v>
      </c>
      <c r="CZ550" s="9">
        <v>0</v>
      </c>
    </row>
    <row r="551" spans="1:104" x14ac:dyDescent="0.25">
      <c r="A551" s="9" t="s">
        <v>22</v>
      </c>
      <c r="B551" s="9" t="s">
        <v>152</v>
      </c>
      <c r="C551" s="9" t="s">
        <v>150</v>
      </c>
      <c r="D551" s="9">
        <v>2026</v>
      </c>
      <c r="E551" s="9">
        <v>1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0</v>
      </c>
      <c r="L551" s="9">
        <v>0</v>
      </c>
      <c r="M551" s="9">
        <v>0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9"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  <c r="BD551" s="9">
        <v>49.326099999999997</v>
      </c>
      <c r="BE551" s="9">
        <v>48.88729</v>
      </c>
      <c r="BF551" s="9">
        <v>48.502980000000001</v>
      </c>
      <c r="BG551" s="9">
        <v>47.943860000000001</v>
      </c>
      <c r="BH551" s="9">
        <v>47.719499999999996</v>
      </c>
      <c r="BI551" s="9">
        <v>47.362909999999999</v>
      </c>
      <c r="BJ551" s="9">
        <v>47.483220000000003</v>
      </c>
      <c r="BK551" s="9">
        <v>47.369759999999999</v>
      </c>
      <c r="BL551" s="9">
        <v>47.752160000000003</v>
      </c>
      <c r="BM551" s="9">
        <v>49.036090000000002</v>
      </c>
      <c r="BN551" s="9">
        <v>51.01379</v>
      </c>
      <c r="BO551" s="9">
        <v>52.670250000000003</v>
      </c>
      <c r="BP551" s="9">
        <v>53.924329999999998</v>
      </c>
      <c r="BQ551" s="9">
        <v>55.020789999999998</v>
      </c>
      <c r="BR551" s="9">
        <v>55.696359999999999</v>
      </c>
      <c r="BS551" s="9">
        <v>55.79</v>
      </c>
      <c r="BT551" s="9">
        <v>55.640880000000003</v>
      </c>
      <c r="BU551" s="9">
        <v>54.952100000000002</v>
      </c>
      <c r="BV551" s="9">
        <v>53.492449999999998</v>
      </c>
      <c r="BW551" s="9">
        <v>52.18188</v>
      </c>
      <c r="BX551" s="9">
        <v>51.349989999999998</v>
      </c>
      <c r="BY551" s="9">
        <v>50.982799999999997</v>
      </c>
      <c r="BZ551" s="9">
        <v>50.427100000000003</v>
      </c>
      <c r="CA551" s="9">
        <v>49.713279999999997</v>
      </c>
      <c r="CB551" s="9">
        <v>0</v>
      </c>
      <c r="CC551" s="9">
        <v>0</v>
      </c>
      <c r="CD551" s="9">
        <v>0</v>
      </c>
      <c r="CE551" s="9">
        <v>0</v>
      </c>
      <c r="CF551" s="9">
        <v>0</v>
      </c>
      <c r="CG551" s="9">
        <v>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v>0</v>
      </c>
      <c r="CN551" s="9">
        <v>0</v>
      </c>
      <c r="CO551" s="9">
        <v>0</v>
      </c>
      <c r="CP551" s="9">
        <v>0</v>
      </c>
      <c r="CQ551" s="9">
        <v>0</v>
      </c>
      <c r="CR551" s="9">
        <v>0</v>
      </c>
      <c r="CS551" s="9">
        <v>0</v>
      </c>
      <c r="CT551" s="9">
        <v>0</v>
      </c>
      <c r="CU551" s="9">
        <v>0</v>
      </c>
      <c r="CV551" s="9">
        <v>0</v>
      </c>
      <c r="CW551" s="9">
        <v>0</v>
      </c>
      <c r="CX551" s="9">
        <v>0</v>
      </c>
      <c r="CY551" s="9">
        <v>0</v>
      </c>
      <c r="CZ551" s="9">
        <v>0</v>
      </c>
    </row>
    <row r="552" spans="1:104" x14ac:dyDescent="0.25">
      <c r="A552" s="9" t="s">
        <v>22</v>
      </c>
      <c r="B552" s="9" t="s">
        <v>152</v>
      </c>
      <c r="C552" s="9" t="s">
        <v>150</v>
      </c>
      <c r="D552" s="9">
        <v>2026</v>
      </c>
      <c r="E552" s="9">
        <v>2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9"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  <c r="BD552" s="9">
        <v>50.582259999999998</v>
      </c>
      <c r="BE552" s="9">
        <v>50.115490000000001</v>
      </c>
      <c r="BF552" s="9">
        <v>49.872419999999998</v>
      </c>
      <c r="BG552" s="9">
        <v>49.527679999999997</v>
      </c>
      <c r="BH552" s="9">
        <v>49.070160000000001</v>
      </c>
      <c r="BI552" s="9">
        <v>48.842509999999997</v>
      </c>
      <c r="BJ552" s="9">
        <v>48.368380000000002</v>
      </c>
      <c r="BK552" s="9">
        <v>48.7044</v>
      </c>
      <c r="BL552" s="9">
        <v>49.822519999999997</v>
      </c>
      <c r="BM552" s="9">
        <v>53.01014</v>
      </c>
      <c r="BN552" s="9">
        <v>56.575519999999997</v>
      </c>
      <c r="BO552" s="9">
        <v>59.466149999999999</v>
      </c>
      <c r="BP552" s="9">
        <v>61.086959999999998</v>
      </c>
      <c r="BQ552" s="9">
        <v>61.819650000000003</v>
      </c>
      <c r="BR552" s="9">
        <v>62.425550000000001</v>
      </c>
      <c r="BS552" s="9">
        <v>62.484250000000003</v>
      </c>
      <c r="BT552" s="9">
        <v>62.335030000000003</v>
      </c>
      <c r="BU552" s="9">
        <v>61.377360000000003</v>
      </c>
      <c r="BV552" s="9">
        <v>59.459449999999997</v>
      </c>
      <c r="BW552" s="9">
        <v>57.529200000000003</v>
      </c>
      <c r="BX552" s="9">
        <v>56.207940000000001</v>
      </c>
      <c r="BY552" s="9">
        <v>55.046120000000002</v>
      </c>
      <c r="BZ552" s="9">
        <v>53.94941</v>
      </c>
      <c r="CA552" s="9">
        <v>52.651090000000003</v>
      </c>
      <c r="CB552" s="9">
        <v>0</v>
      </c>
      <c r="CC552" s="9">
        <v>0</v>
      </c>
      <c r="CD552" s="9">
        <v>0</v>
      </c>
      <c r="CE552" s="9">
        <v>0</v>
      </c>
      <c r="CF552" s="9">
        <v>0</v>
      </c>
      <c r="CG552" s="9">
        <v>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v>0</v>
      </c>
      <c r="CN552" s="9">
        <v>0</v>
      </c>
      <c r="CO552" s="9">
        <v>0</v>
      </c>
      <c r="CP552" s="9">
        <v>0</v>
      </c>
      <c r="CQ552" s="9">
        <v>0</v>
      </c>
      <c r="CR552" s="9">
        <v>0</v>
      </c>
      <c r="CS552" s="9">
        <v>0</v>
      </c>
      <c r="CT552" s="9">
        <v>0</v>
      </c>
      <c r="CU552" s="9">
        <v>0</v>
      </c>
      <c r="CV552" s="9">
        <v>0</v>
      </c>
      <c r="CW552" s="9">
        <v>0</v>
      </c>
      <c r="CX552" s="9">
        <v>0</v>
      </c>
      <c r="CY552" s="9">
        <v>0</v>
      </c>
      <c r="CZ552" s="9">
        <v>0</v>
      </c>
    </row>
    <row r="553" spans="1:104" x14ac:dyDescent="0.25">
      <c r="A553" s="9" t="s">
        <v>22</v>
      </c>
      <c r="B553" s="9" t="s">
        <v>152</v>
      </c>
      <c r="C553" s="9" t="s">
        <v>150</v>
      </c>
      <c r="D553" s="9">
        <v>2026</v>
      </c>
      <c r="E553" s="9">
        <v>3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0</v>
      </c>
      <c r="L553" s="9">
        <v>0</v>
      </c>
      <c r="M553" s="9">
        <v>0</v>
      </c>
      <c r="N553" s="9">
        <v>0</v>
      </c>
      <c r="O553" s="9">
        <v>0</v>
      </c>
      <c r="P553" s="9">
        <v>0</v>
      </c>
      <c r="Q553" s="9">
        <v>0</v>
      </c>
      <c r="R553" s="9">
        <v>0</v>
      </c>
      <c r="S553" s="9">
        <v>0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0</v>
      </c>
      <c r="AF553" s="9">
        <v>0</v>
      </c>
      <c r="AG553" s="9">
        <v>0</v>
      </c>
      <c r="AH553" s="9">
        <v>0</v>
      </c>
      <c r="AI553" s="9">
        <v>0</v>
      </c>
      <c r="AJ553" s="9">
        <v>0</v>
      </c>
      <c r="AK553" s="9">
        <v>0</v>
      </c>
      <c r="AL553" s="9">
        <v>0</v>
      </c>
      <c r="AM553" s="9">
        <v>0</v>
      </c>
      <c r="AN553" s="9">
        <v>0</v>
      </c>
      <c r="AO553" s="9">
        <v>0</v>
      </c>
      <c r="AP553" s="9">
        <v>0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0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  <c r="BD553" s="9">
        <v>52.228450000000002</v>
      </c>
      <c r="BE553" s="9">
        <v>51.250830000000001</v>
      </c>
      <c r="BF553" s="9">
        <v>50.515050000000002</v>
      </c>
      <c r="BG553" s="9">
        <v>50.142940000000003</v>
      </c>
      <c r="BH553" s="9">
        <v>49.52196</v>
      </c>
      <c r="BI553" s="9">
        <v>49.13165</v>
      </c>
      <c r="BJ553" s="9">
        <v>48.705509999999997</v>
      </c>
      <c r="BK553" s="9">
        <v>48.843670000000003</v>
      </c>
      <c r="BL553" s="9">
        <v>50.997070000000001</v>
      </c>
      <c r="BM553" s="9">
        <v>53.7181</v>
      </c>
      <c r="BN553" s="9">
        <v>56.818950000000001</v>
      </c>
      <c r="BO553" s="9">
        <v>59.47316</v>
      </c>
      <c r="BP553" s="9">
        <v>61.854979999999998</v>
      </c>
      <c r="BQ553" s="9">
        <v>63.806350000000002</v>
      </c>
      <c r="BR553" s="9">
        <v>64.918090000000007</v>
      </c>
      <c r="BS553" s="9">
        <v>65.684229999999999</v>
      </c>
      <c r="BT553" s="9">
        <v>65.462620000000001</v>
      </c>
      <c r="BU553" s="9">
        <v>64.698740000000001</v>
      </c>
      <c r="BV553" s="9">
        <v>62.18486</v>
      </c>
      <c r="BW553" s="9">
        <v>58.99747</v>
      </c>
      <c r="BX553" s="9">
        <v>57.051439999999999</v>
      </c>
      <c r="BY553" s="9">
        <v>55.547640000000001</v>
      </c>
      <c r="BZ553" s="9">
        <v>54.179920000000003</v>
      </c>
      <c r="CA553" s="9">
        <v>52.720039999999997</v>
      </c>
      <c r="CB553" s="9">
        <v>0</v>
      </c>
      <c r="CC553" s="9">
        <v>0</v>
      </c>
      <c r="CD553" s="9">
        <v>0</v>
      </c>
      <c r="CE553" s="9">
        <v>0</v>
      </c>
      <c r="CF553" s="9">
        <v>0</v>
      </c>
      <c r="CG553" s="9">
        <v>0</v>
      </c>
      <c r="CH553" s="9">
        <v>0</v>
      </c>
      <c r="CI553" s="9">
        <v>0</v>
      </c>
      <c r="CJ553" s="9">
        <v>0</v>
      </c>
      <c r="CK553" s="9">
        <v>0</v>
      </c>
      <c r="CL553" s="9">
        <v>0</v>
      </c>
      <c r="CM553" s="9">
        <v>0</v>
      </c>
      <c r="CN553" s="9">
        <v>0</v>
      </c>
      <c r="CO553" s="9">
        <v>0</v>
      </c>
      <c r="CP553" s="9">
        <v>0</v>
      </c>
      <c r="CQ553" s="9">
        <v>0</v>
      </c>
      <c r="CR553" s="9">
        <v>0</v>
      </c>
      <c r="CS553" s="9">
        <v>0</v>
      </c>
      <c r="CT553" s="9">
        <v>0</v>
      </c>
      <c r="CU553" s="9">
        <v>0</v>
      </c>
      <c r="CV553" s="9">
        <v>0</v>
      </c>
      <c r="CW553" s="9">
        <v>0</v>
      </c>
      <c r="CX553" s="9">
        <v>0</v>
      </c>
      <c r="CY553" s="9">
        <v>0</v>
      </c>
      <c r="CZ553" s="9">
        <v>0</v>
      </c>
    </row>
    <row r="554" spans="1:104" x14ac:dyDescent="0.25">
      <c r="A554" s="9" t="s">
        <v>22</v>
      </c>
      <c r="B554" s="9" t="s">
        <v>152</v>
      </c>
      <c r="C554" s="9" t="s">
        <v>150</v>
      </c>
      <c r="D554" s="9">
        <v>2026</v>
      </c>
      <c r="E554" s="9">
        <v>4</v>
      </c>
      <c r="F554" s="9">
        <v>0</v>
      </c>
      <c r="G554" s="9">
        <v>0</v>
      </c>
      <c r="H554" s="9">
        <v>0</v>
      </c>
      <c r="I554" s="9">
        <v>0</v>
      </c>
      <c r="J554" s="9">
        <v>0</v>
      </c>
      <c r="K554" s="9">
        <v>0</v>
      </c>
      <c r="L554" s="9">
        <v>0</v>
      </c>
      <c r="M554" s="9">
        <v>0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0</v>
      </c>
      <c r="T554" s="9">
        <v>0</v>
      </c>
      <c r="U554" s="9">
        <v>0</v>
      </c>
      <c r="V554" s="9">
        <v>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0</v>
      </c>
      <c r="AH554" s="9">
        <v>0</v>
      </c>
      <c r="AI554" s="9">
        <v>0</v>
      </c>
      <c r="AJ554" s="9">
        <v>0</v>
      </c>
      <c r="AK554" s="9">
        <v>0</v>
      </c>
      <c r="AL554" s="9">
        <v>0</v>
      </c>
      <c r="AM554" s="9">
        <v>0</v>
      </c>
      <c r="AN554" s="9">
        <v>0</v>
      </c>
      <c r="AO554" s="9">
        <v>0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0</v>
      </c>
      <c r="AV554" s="9">
        <v>0</v>
      </c>
      <c r="AW554" s="9">
        <v>0</v>
      </c>
      <c r="AX554" s="9">
        <v>0</v>
      </c>
      <c r="AY554" s="9">
        <v>0</v>
      </c>
      <c r="AZ554" s="9">
        <v>0</v>
      </c>
      <c r="BA554" s="9">
        <v>0</v>
      </c>
      <c r="BB554" s="9">
        <v>0</v>
      </c>
      <c r="BC554" s="9">
        <v>0</v>
      </c>
      <c r="BD554" s="9">
        <v>63.19117</v>
      </c>
      <c r="BE554" s="9">
        <v>61.950119999999998</v>
      </c>
      <c r="BF554" s="9">
        <v>60.953989999999997</v>
      </c>
      <c r="BG554" s="9">
        <v>60.11307</v>
      </c>
      <c r="BH554" s="9">
        <v>59.142130000000002</v>
      </c>
      <c r="BI554" s="9">
        <v>58.398090000000003</v>
      </c>
      <c r="BJ554" s="9">
        <v>57.674199999999999</v>
      </c>
      <c r="BK554" s="9">
        <v>57.497219999999999</v>
      </c>
      <c r="BL554" s="9">
        <v>59.717529999999996</v>
      </c>
      <c r="BM554" s="9">
        <v>63.975059999999999</v>
      </c>
      <c r="BN554" s="9">
        <v>68.939530000000005</v>
      </c>
      <c r="BO554" s="9">
        <v>73.710939999999994</v>
      </c>
      <c r="BP554" s="9">
        <v>77.664019999999994</v>
      </c>
      <c r="BQ554" s="9">
        <v>80.244839999999996</v>
      </c>
      <c r="BR554" s="9">
        <v>81.813130000000001</v>
      </c>
      <c r="BS554" s="9">
        <v>82.632419999999996</v>
      </c>
      <c r="BT554" s="9">
        <v>82.569410000000005</v>
      </c>
      <c r="BU554" s="9">
        <v>81.97363</v>
      </c>
      <c r="BV554" s="9">
        <v>80.362660000000005</v>
      </c>
      <c r="BW554" s="9">
        <v>77.844229999999996</v>
      </c>
      <c r="BX554" s="9">
        <v>73.827280000000002</v>
      </c>
      <c r="BY554" s="9">
        <v>71.086070000000007</v>
      </c>
      <c r="BZ554" s="9">
        <v>68.784379999999999</v>
      </c>
      <c r="CA554" s="9">
        <v>66.808449999999993</v>
      </c>
      <c r="CB554" s="9">
        <v>0</v>
      </c>
      <c r="CC554" s="9">
        <v>0</v>
      </c>
      <c r="CD554" s="9">
        <v>0</v>
      </c>
      <c r="CE554" s="9">
        <v>0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v>0</v>
      </c>
      <c r="CN554" s="9">
        <v>0</v>
      </c>
      <c r="CO554" s="9">
        <v>0</v>
      </c>
      <c r="CP554" s="9">
        <v>0</v>
      </c>
      <c r="CQ554" s="9">
        <v>0</v>
      </c>
      <c r="CR554" s="9">
        <v>0</v>
      </c>
      <c r="CS554" s="9">
        <v>0</v>
      </c>
      <c r="CT554" s="9">
        <v>0</v>
      </c>
      <c r="CU554" s="9">
        <v>0</v>
      </c>
      <c r="CV554" s="9">
        <v>0</v>
      </c>
      <c r="CW554" s="9">
        <v>0</v>
      </c>
      <c r="CX554" s="9">
        <v>0</v>
      </c>
      <c r="CY554" s="9">
        <v>0</v>
      </c>
      <c r="CZ554" s="9">
        <v>0</v>
      </c>
    </row>
    <row r="555" spans="1:104" x14ac:dyDescent="0.25">
      <c r="A555" s="9" t="s">
        <v>22</v>
      </c>
      <c r="B555" s="9" t="s">
        <v>152</v>
      </c>
      <c r="C555" s="9" t="s">
        <v>150</v>
      </c>
      <c r="D555" s="9">
        <v>2026</v>
      </c>
      <c r="E555" s="9">
        <v>5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9"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  <c r="BD555" s="9">
        <v>66.746039999999994</v>
      </c>
      <c r="BE555" s="9">
        <v>65.437560000000005</v>
      </c>
      <c r="BF555" s="9">
        <v>64.265219999999999</v>
      </c>
      <c r="BG555" s="9">
        <v>63.154620000000001</v>
      </c>
      <c r="BH555" s="9">
        <v>62.147590000000001</v>
      </c>
      <c r="BI555" s="9">
        <v>61.017299999999999</v>
      </c>
      <c r="BJ555" s="9">
        <v>60.241379999999999</v>
      </c>
      <c r="BK555" s="9">
        <v>60.780810000000002</v>
      </c>
      <c r="BL555" s="9">
        <v>63.702570000000001</v>
      </c>
      <c r="BM555" s="9">
        <v>67.5916</v>
      </c>
      <c r="BN555" s="9">
        <v>71.766760000000005</v>
      </c>
      <c r="BO555" s="9">
        <v>75.883589999999998</v>
      </c>
      <c r="BP555" s="9">
        <v>79.572400000000002</v>
      </c>
      <c r="BQ555" s="9">
        <v>82.174760000000006</v>
      </c>
      <c r="BR555" s="9">
        <v>83.965450000000004</v>
      </c>
      <c r="BS555" s="9">
        <v>84.97193</v>
      </c>
      <c r="BT555" s="9">
        <v>85.279349999999994</v>
      </c>
      <c r="BU555" s="9">
        <v>84.671459999999996</v>
      </c>
      <c r="BV555" s="9">
        <v>82.987740000000002</v>
      </c>
      <c r="BW555" s="9">
        <v>80.613500000000002</v>
      </c>
      <c r="BX555" s="9">
        <v>76.725020000000001</v>
      </c>
      <c r="BY555" s="9">
        <v>73.417469999999994</v>
      </c>
      <c r="BZ555" s="9">
        <v>71.389080000000007</v>
      </c>
      <c r="CA555" s="9">
        <v>69.654579999999996</v>
      </c>
      <c r="CB555" s="9">
        <v>0</v>
      </c>
      <c r="CC555" s="9">
        <v>0</v>
      </c>
      <c r="CD555" s="9">
        <v>0</v>
      </c>
      <c r="CE555" s="9">
        <v>0</v>
      </c>
      <c r="CF555" s="9">
        <v>0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v>0</v>
      </c>
      <c r="CN555" s="9">
        <v>0</v>
      </c>
      <c r="CO555" s="9">
        <v>0</v>
      </c>
      <c r="CP555" s="9">
        <v>0</v>
      </c>
      <c r="CQ555" s="9">
        <v>0</v>
      </c>
      <c r="CR555" s="9">
        <v>0</v>
      </c>
      <c r="CS555" s="9">
        <v>0</v>
      </c>
      <c r="CT555" s="9">
        <v>0</v>
      </c>
      <c r="CU555" s="9">
        <v>0</v>
      </c>
      <c r="CV555" s="9">
        <v>0</v>
      </c>
      <c r="CW555" s="9">
        <v>0</v>
      </c>
      <c r="CX555" s="9">
        <v>0</v>
      </c>
      <c r="CY555" s="9">
        <v>0</v>
      </c>
      <c r="CZ555" s="9">
        <v>0</v>
      </c>
    </row>
    <row r="556" spans="1:104" x14ac:dyDescent="0.25">
      <c r="A556" s="9" t="s">
        <v>22</v>
      </c>
      <c r="B556" s="9" t="s">
        <v>152</v>
      </c>
      <c r="C556" s="9" t="s">
        <v>150</v>
      </c>
      <c r="D556" s="9">
        <v>2026</v>
      </c>
      <c r="E556" s="9">
        <v>6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9"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  <c r="BD556" s="9">
        <v>69.570350000000005</v>
      </c>
      <c r="BE556" s="9">
        <v>67.988919999999993</v>
      </c>
      <c r="BF556" s="9">
        <v>66.59984</v>
      </c>
      <c r="BG556" s="9">
        <v>65.523319999999998</v>
      </c>
      <c r="BH556" s="9">
        <v>64.451359999999994</v>
      </c>
      <c r="BI556" s="9">
        <v>63.506230000000002</v>
      </c>
      <c r="BJ556" s="9">
        <v>62.764650000000003</v>
      </c>
      <c r="BK556" s="9">
        <v>63.525060000000003</v>
      </c>
      <c r="BL556" s="9">
        <v>66.970969999999994</v>
      </c>
      <c r="BM556" s="9">
        <v>71.468069999999997</v>
      </c>
      <c r="BN556" s="9">
        <v>75.574740000000006</v>
      </c>
      <c r="BO556" s="9">
        <v>79.279910000000001</v>
      </c>
      <c r="BP556" s="9">
        <v>82.169300000000007</v>
      </c>
      <c r="BQ556" s="9">
        <v>84.621539999999996</v>
      </c>
      <c r="BR556" s="9">
        <v>86.233630000000005</v>
      </c>
      <c r="BS556" s="9">
        <v>87.246729999999999</v>
      </c>
      <c r="BT556" s="9">
        <v>87.788830000000004</v>
      </c>
      <c r="BU556" s="9">
        <v>87.604029999999995</v>
      </c>
      <c r="BV556" s="9">
        <v>86.420190000000005</v>
      </c>
      <c r="BW556" s="9">
        <v>84.102630000000005</v>
      </c>
      <c r="BX556" s="9">
        <v>80.825900000000004</v>
      </c>
      <c r="BY556" s="9">
        <v>76.909030000000001</v>
      </c>
      <c r="BZ556" s="9">
        <v>74.228430000000003</v>
      </c>
      <c r="CA556" s="9">
        <v>72.390169999999998</v>
      </c>
      <c r="CB556" s="9">
        <v>0</v>
      </c>
      <c r="CC556" s="9">
        <v>0</v>
      </c>
      <c r="CD556" s="9">
        <v>0</v>
      </c>
      <c r="CE556" s="9">
        <v>0</v>
      </c>
      <c r="CF556" s="9">
        <v>0</v>
      </c>
      <c r="CG556" s="9">
        <v>0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v>0</v>
      </c>
      <c r="CN556" s="9">
        <v>0</v>
      </c>
      <c r="CO556" s="9">
        <v>0</v>
      </c>
      <c r="CP556" s="9">
        <v>0</v>
      </c>
      <c r="CQ556" s="9">
        <v>0</v>
      </c>
      <c r="CR556" s="9">
        <v>0</v>
      </c>
      <c r="CS556" s="9">
        <v>0</v>
      </c>
      <c r="CT556" s="9">
        <v>0</v>
      </c>
      <c r="CU556" s="9">
        <v>0</v>
      </c>
      <c r="CV556" s="9">
        <v>0</v>
      </c>
      <c r="CW556" s="9">
        <v>0</v>
      </c>
      <c r="CX556" s="9">
        <v>0</v>
      </c>
      <c r="CY556" s="9">
        <v>0</v>
      </c>
      <c r="CZ556" s="9">
        <v>0</v>
      </c>
    </row>
    <row r="557" spans="1:104" x14ac:dyDescent="0.25">
      <c r="A557" s="9" t="s">
        <v>22</v>
      </c>
      <c r="B557" s="9" t="s">
        <v>152</v>
      </c>
      <c r="C557" s="9" t="s">
        <v>150</v>
      </c>
      <c r="D557" s="9">
        <v>2026</v>
      </c>
      <c r="E557" s="9">
        <v>7</v>
      </c>
      <c r="F557" s="9">
        <v>0</v>
      </c>
      <c r="G557" s="9">
        <v>0</v>
      </c>
      <c r="H557" s="9">
        <v>0</v>
      </c>
      <c r="I557" s="9">
        <v>0</v>
      </c>
      <c r="J557" s="9">
        <v>0</v>
      </c>
      <c r="K557" s="9">
        <v>0</v>
      </c>
      <c r="L557" s="9">
        <v>0</v>
      </c>
      <c r="M557" s="9">
        <v>0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0</v>
      </c>
      <c r="Y557" s="9">
        <v>0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9"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0</v>
      </c>
      <c r="AZ557" s="9">
        <v>0</v>
      </c>
      <c r="BA557" s="9">
        <v>0</v>
      </c>
      <c r="BB557" s="9">
        <v>0</v>
      </c>
      <c r="BC557" s="9">
        <v>0</v>
      </c>
      <c r="BD557" s="9">
        <v>72.719759999999994</v>
      </c>
      <c r="BE557" s="9">
        <v>71.546019999999999</v>
      </c>
      <c r="BF557" s="9">
        <v>70.693309999999997</v>
      </c>
      <c r="BG557" s="9">
        <v>69.837029999999999</v>
      </c>
      <c r="BH557" s="9">
        <v>68.832719999999995</v>
      </c>
      <c r="BI557" s="9">
        <v>68.09066</v>
      </c>
      <c r="BJ557" s="9">
        <v>67.608279999999993</v>
      </c>
      <c r="BK557" s="9">
        <v>68.021850000000001</v>
      </c>
      <c r="BL557" s="9">
        <v>70.651499999999999</v>
      </c>
      <c r="BM557" s="9">
        <v>74.761960000000002</v>
      </c>
      <c r="BN557" s="9">
        <v>79.745140000000006</v>
      </c>
      <c r="BO557" s="9">
        <v>83.501239999999996</v>
      </c>
      <c r="BP557" s="9">
        <v>86.641589999999994</v>
      </c>
      <c r="BQ557" s="9">
        <v>89.215990000000005</v>
      </c>
      <c r="BR557" s="9">
        <v>91.096369999999993</v>
      </c>
      <c r="BS557" s="9">
        <v>91.872290000000007</v>
      </c>
      <c r="BT557" s="9">
        <v>92.207030000000003</v>
      </c>
      <c r="BU557" s="9">
        <v>91.608000000000004</v>
      </c>
      <c r="BV557" s="9">
        <v>90.361980000000003</v>
      </c>
      <c r="BW557" s="9">
        <v>88.321910000000003</v>
      </c>
      <c r="BX557" s="9">
        <v>84.877539999999996</v>
      </c>
      <c r="BY557" s="9">
        <v>80.856849999999994</v>
      </c>
      <c r="BZ557" s="9">
        <v>78.268590000000003</v>
      </c>
      <c r="CA557" s="9">
        <v>76.599500000000006</v>
      </c>
      <c r="CB557" s="9">
        <v>0</v>
      </c>
      <c r="CC557" s="9">
        <v>0</v>
      </c>
      <c r="CD557" s="9">
        <v>0</v>
      </c>
      <c r="CE557" s="9">
        <v>0</v>
      </c>
      <c r="CF557" s="9">
        <v>0</v>
      </c>
      <c r="CG557" s="9">
        <v>0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v>0</v>
      </c>
      <c r="CN557" s="9">
        <v>0</v>
      </c>
      <c r="CO557" s="9">
        <v>0</v>
      </c>
      <c r="CP557" s="9">
        <v>0</v>
      </c>
      <c r="CQ557" s="9">
        <v>0</v>
      </c>
      <c r="CR557" s="9">
        <v>0</v>
      </c>
      <c r="CS557" s="9">
        <v>0</v>
      </c>
      <c r="CT557" s="9">
        <v>0</v>
      </c>
      <c r="CU557" s="9">
        <v>0</v>
      </c>
      <c r="CV557" s="9">
        <v>0</v>
      </c>
      <c r="CW557" s="9">
        <v>0</v>
      </c>
      <c r="CX557" s="9">
        <v>0</v>
      </c>
      <c r="CY557" s="9">
        <v>0</v>
      </c>
      <c r="CZ557" s="9">
        <v>0</v>
      </c>
    </row>
    <row r="558" spans="1:104" x14ac:dyDescent="0.25">
      <c r="A558" s="9" t="s">
        <v>22</v>
      </c>
      <c r="B558" s="9" t="s">
        <v>152</v>
      </c>
      <c r="C558" s="9" t="s">
        <v>150</v>
      </c>
      <c r="D558" s="9">
        <v>2026</v>
      </c>
      <c r="E558" s="9">
        <v>8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  <c r="BD558" s="9">
        <v>75.739530000000002</v>
      </c>
      <c r="BE558" s="9">
        <v>74.498400000000004</v>
      </c>
      <c r="BF558" s="9">
        <v>73.297439999999995</v>
      </c>
      <c r="BG558" s="9">
        <v>71.977710000000002</v>
      </c>
      <c r="BH558" s="9">
        <v>71.119</v>
      </c>
      <c r="BI558" s="9">
        <v>70.076740000000001</v>
      </c>
      <c r="BJ558" s="9">
        <v>69.360749999999996</v>
      </c>
      <c r="BK558" s="9">
        <v>69.19023</v>
      </c>
      <c r="BL558" s="9">
        <v>71.922579999999996</v>
      </c>
      <c r="BM558" s="9">
        <v>77.139570000000006</v>
      </c>
      <c r="BN558" s="9">
        <v>82.08869</v>
      </c>
      <c r="BO558" s="9">
        <v>86.473320000000001</v>
      </c>
      <c r="BP558" s="9">
        <v>89.589849999999998</v>
      </c>
      <c r="BQ558" s="9">
        <v>92.101050000000001</v>
      </c>
      <c r="BR558" s="9">
        <v>93.712540000000004</v>
      </c>
      <c r="BS558" s="9">
        <v>94.382360000000006</v>
      </c>
      <c r="BT558" s="9">
        <v>94.773989999999998</v>
      </c>
      <c r="BU558" s="9">
        <v>93.780450000000002</v>
      </c>
      <c r="BV558" s="9">
        <v>92.100840000000005</v>
      </c>
      <c r="BW558" s="9">
        <v>89.67098</v>
      </c>
      <c r="BX558" s="9">
        <v>85.736019999999996</v>
      </c>
      <c r="BY558" s="9">
        <v>82.324200000000005</v>
      </c>
      <c r="BZ558" s="9">
        <v>80.132230000000007</v>
      </c>
      <c r="CA558" s="9">
        <v>78.204549999999998</v>
      </c>
      <c r="CB558" s="9">
        <v>0</v>
      </c>
      <c r="CC558" s="9">
        <v>0</v>
      </c>
      <c r="CD558" s="9">
        <v>0</v>
      </c>
      <c r="CE558" s="9">
        <v>0</v>
      </c>
      <c r="CF558" s="9">
        <v>0</v>
      </c>
      <c r="CG558" s="9">
        <v>0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v>0</v>
      </c>
      <c r="CN558" s="9">
        <v>0</v>
      </c>
      <c r="CO558" s="9">
        <v>0</v>
      </c>
      <c r="CP558" s="9">
        <v>0</v>
      </c>
      <c r="CQ558" s="9">
        <v>0</v>
      </c>
      <c r="CR558" s="9">
        <v>0</v>
      </c>
      <c r="CS558" s="9">
        <v>0</v>
      </c>
      <c r="CT558" s="9">
        <v>0</v>
      </c>
      <c r="CU558" s="9">
        <v>0</v>
      </c>
      <c r="CV558" s="9">
        <v>0</v>
      </c>
      <c r="CW558" s="9">
        <v>0</v>
      </c>
      <c r="CX558" s="9">
        <v>0</v>
      </c>
      <c r="CY558" s="9">
        <v>0</v>
      </c>
      <c r="CZ558" s="9">
        <v>0</v>
      </c>
    </row>
    <row r="559" spans="1:104" x14ac:dyDescent="0.25">
      <c r="A559" s="9" t="s">
        <v>22</v>
      </c>
      <c r="B559" s="9" t="s">
        <v>152</v>
      </c>
      <c r="C559" s="9" t="s">
        <v>150</v>
      </c>
      <c r="D559" s="9">
        <v>2026</v>
      </c>
      <c r="E559" s="9">
        <v>9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  <c r="BD559" s="9">
        <v>70.555239999999998</v>
      </c>
      <c r="BE559" s="9">
        <v>69.288330000000002</v>
      </c>
      <c r="BF559" s="9">
        <v>68.070269999999994</v>
      </c>
      <c r="BG559" s="9">
        <v>67.171809999999994</v>
      </c>
      <c r="BH559" s="9">
        <v>66.470640000000003</v>
      </c>
      <c r="BI559" s="9">
        <v>65.554159999999996</v>
      </c>
      <c r="BJ559" s="9">
        <v>65.214179999999999</v>
      </c>
      <c r="BK559" s="9">
        <v>64.907619999999994</v>
      </c>
      <c r="BL559" s="9">
        <v>66.634770000000003</v>
      </c>
      <c r="BM559" s="9">
        <v>71.881990000000002</v>
      </c>
      <c r="BN559" s="9">
        <v>78.321879999999993</v>
      </c>
      <c r="BO559" s="9">
        <v>83.858890000000002</v>
      </c>
      <c r="BP559" s="9">
        <v>88.341290000000001</v>
      </c>
      <c r="BQ559" s="9">
        <v>91.011279999999999</v>
      </c>
      <c r="BR559" s="9">
        <v>92.162700000000001</v>
      </c>
      <c r="BS559" s="9">
        <v>92.756389999999996</v>
      </c>
      <c r="BT559" s="9">
        <v>92.681849999999997</v>
      </c>
      <c r="BU559" s="9">
        <v>91.774889999999999</v>
      </c>
      <c r="BV559" s="9">
        <v>89.686940000000007</v>
      </c>
      <c r="BW559" s="9">
        <v>86.328469999999996</v>
      </c>
      <c r="BX559" s="9">
        <v>82.767920000000004</v>
      </c>
      <c r="BY559" s="9">
        <v>80.050129999999996</v>
      </c>
      <c r="BZ559" s="9">
        <v>78.160659999999993</v>
      </c>
      <c r="CA559" s="9">
        <v>76.356020000000001</v>
      </c>
      <c r="CB559" s="9">
        <v>0</v>
      </c>
      <c r="CC559" s="9">
        <v>0</v>
      </c>
      <c r="CD559" s="9">
        <v>0</v>
      </c>
      <c r="CE559" s="9">
        <v>0</v>
      </c>
      <c r="CF559" s="9">
        <v>0</v>
      </c>
      <c r="CG559" s="9">
        <v>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v>0</v>
      </c>
      <c r="CN559" s="9">
        <v>0</v>
      </c>
      <c r="CO559" s="9">
        <v>0</v>
      </c>
      <c r="CP559" s="9">
        <v>0</v>
      </c>
      <c r="CQ559" s="9">
        <v>0</v>
      </c>
      <c r="CR559" s="9">
        <v>0</v>
      </c>
      <c r="CS559" s="9">
        <v>0</v>
      </c>
      <c r="CT559" s="9">
        <v>0</v>
      </c>
      <c r="CU559" s="9">
        <v>0</v>
      </c>
      <c r="CV559" s="9">
        <v>0</v>
      </c>
      <c r="CW559" s="9">
        <v>0</v>
      </c>
      <c r="CX559" s="9">
        <v>0</v>
      </c>
      <c r="CY559" s="9">
        <v>0</v>
      </c>
      <c r="CZ559" s="9">
        <v>0</v>
      </c>
    </row>
    <row r="560" spans="1:104" x14ac:dyDescent="0.25">
      <c r="A560" s="9" t="s">
        <v>22</v>
      </c>
      <c r="B560" s="9" t="s">
        <v>152</v>
      </c>
      <c r="C560" s="9" t="s">
        <v>150</v>
      </c>
      <c r="D560" s="9">
        <v>2026</v>
      </c>
      <c r="E560" s="9">
        <v>10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  <c r="BD560" s="9">
        <v>68.841769999999997</v>
      </c>
      <c r="BE560" s="9">
        <v>67.693389999999994</v>
      </c>
      <c r="BF560" s="9">
        <v>66.669690000000003</v>
      </c>
      <c r="BG560" s="9">
        <v>65.873949999999994</v>
      </c>
      <c r="BH560" s="9">
        <v>64.978859999999997</v>
      </c>
      <c r="BI560" s="9">
        <v>64.125299999999996</v>
      </c>
      <c r="BJ560" s="9">
        <v>63.952640000000002</v>
      </c>
      <c r="BK560" s="9">
        <v>64.330380000000005</v>
      </c>
      <c r="BL560" s="9">
        <v>64.926370000000006</v>
      </c>
      <c r="BM560" s="9">
        <v>69.187520000000006</v>
      </c>
      <c r="BN560" s="9">
        <v>74.948350000000005</v>
      </c>
      <c r="BO560" s="9">
        <v>80.426169999999999</v>
      </c>
      <c r="BP560" s="9">
        <v>84.325760000000002</v>
      </c>
      <c r="BQ560" s="9">
        <v>86.91713</v>
      </c>
      <c r="BR560" s="9">
        <v>88.608009999999993</v>
      </c>
      <c r="BS560" s="9">
        <v>89.309309999999996</v>
      </c>
      <c r="BT560" s="9">
        <v>89.07835</v>
      </c>
      <c r="BU560" s="9">
        <v>88.015990000000002</v>
      </c>
      <c r="BV560" s="9">
        <v>85.828890000000001</v>
      </c>
      <c r="BW560" s="9">
        <v>82.147450000000006</v>
      </c>
      <c r="BX560" s="9">
        <v>78.397819999999996</v>
      </c>
      <c r="BY560" s="9">
        <v>75.369029999999995</v>
      </c>
      <c r="BZ560" s="9">
        <v>73.024060000000006</v>
      </c>
      <c r="CA560" s="9">
        <v>70.937839999999994</v>
      </c>
      <c r="CB560" s="9">
        <v>0</v>
      </c>
      <c r="CC560" s="9">
        <v>0</v>
      </c>
      <c r="CD560" s="9">
        <v>0</v>
      </c>
      <c r="CE560" s="9">
        <v>0</v>
      </c>
      <c r="CF560" s="9">
        <v>0</v>
      </c>
      <c r="CG560" s="9">
        <v>0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v>0</v>
      </c>
      <c r="CN560" s="9">
        <v>0</v>
      </c>
      <c r="CO560" s="9">
        <v>0</v>
      </c>
      <c r="CP560" s="9">
        <v>0</v>
      </c>
      <c r="CQ560" s="9">
        <v>0</v>
      </c>
      <c r="CR560" s="9">
        <v>0</v>
      </c>
      <c r="CS560" s="9">
        <v>0</v>
      </c>
      <c r="CT560" s="9">
        <v>0</v>
      </c>
      <c r="CU560" s="9">
        <v>0</v>
      </c>
      <c r="CV560" s="9">
        <v>0</v>
      </c>
      <c r="CW560" s="9">
        <v>0</v>
      </c>
      <c r="CX560" s="9">
        <v>0</v>
      </c>
      <c r="CY560" s="9">
        <v>0</v>
      </c>
      <c r="CZ560" s="9">
        <v>0</v>
      </c>
    </row>
    <row r="561" spans="1:104" x14ac:dyDescent="0.25">
      <c r="A561" s="9" t="s">
        <v>22</v>
      </c>
      <c r="B561" s="9" t="s">
        <v>152</v>
      </c>
      <c r="C561" s="9" t="s">
        <v>150</v>
      </c>
      <c r="D561" s="9">
        <v>2026</v>
      </c>
      <c r="E561" s="9">
        <v>11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  <c r="BD561" s="9">
        <v>58.036169999999998</v>
      </c>
      <c r="BE561" s="9">
        <v>57.199019999999997</v>
      </c>
      <c r="BF561" s="9">
        <v>56.373519999999999</v>
      </c>
      <c r="BG561" s="9">
        <v>55.657670000000003</v>
      </c>
      <c r="BH561" s="9">
        <v>54.812019999999997</v>
      </c>
      <c r="BI561" s="9">
        <v>54.51202</v>
      </c>
      <c r="BJ561" s="9">
        <v>53.929290000000002</v>
      </c>
      <c r="BK561" s="9">
        <v>53.830800000000004</v>
      </c>
      <c r="BL561" s="9">
        <v>57.336489999999998</v>
      </c>
      <c r="BM561" s="9">
        <v>62.395359999999997</v>
      </c>
      <c r="BN561" s="9">
        <v>68.293949999999995</v>
      </c>
      <c r="BO561" s="9">
        <v>73.430430000000001</v>
      </c>
      <c r="BP561" s="9">
        <v>77.176850000000002</v>
      </c>
      <c r="BQ561" s="9">
        <v>79.084239999999994</v>
      </c>
      <c r="BR561" s="9">
        <v>79.973920000000007</v>
      </c>
      <c r="BS561" s="9">
        <v>79.931020000000004</v>
      </c>
      <c r="BT561" s="9">
        <v>78.217510000000004</v>
      </c>
      <c r="BU561" s="9">
        <v>74.583939999999998</v>
      </c>
      <c r="BV561" s="9">
        <v>70.287409999999994</v>
      </c>
      <c r="BW561" s="9">
        <v>67.364900000000006</v>
      </c>
      <c r="BX561" s="9">
        <v>65.170649999999995</v>
      </c>
      <c r="BY561" s="9">
        <v>63.058399999999999</v>
      </c>
      <c r="BZ561" s="9">
        <v>61.597859999999997</v>
      </c>
      <c r="CA561" s="9">
        <v>60.311540000000001</v>
      </c>
      <c r="CB561" s="9">
        <v>0</v>
      </c>
      <c r="CC561" s="9">
        <v>0</v>
      </c>
      <c r="CD561" s="9">
        <v>0</v>
      </c>
      <c r="CE561" s="9">
        <v>0</v>
      </c>
      <c r="CF561" s="9">
        <v>0</v>
      </c>
      <c r="CG561" s="9">
        <v>0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v>0</v>
      </c>
      <c r="CN561" s="9">
        <v>0</v>
      </c>
      <c r="CO561" s="9">
        <v>0</v>
      </c>
      <c r="CP561" s="9">
        <v>0</v>
      </c>
      <c r="CQ561" s="9">
        <v>0</v>
      </c>
      <c r="CR561" s="9">
        <v>0</v>
      </c>
      <c r="CS561" s="9">
        <v>0</v>
      </c>
      <c r="CT561" s="9">
        <v>0</v>
      </c>
      <c r="CU561" s="9">
        <v>0</v>
      </c>
      <c r="CV561" s="9">
        <v>0</v>
      </c>
      <c r="CW561" s="9">
        <v>0</v>
      </c>
      <c r="CX561" s="9">
        <v>0</v>
      </c>
      <c r="CY561" s="9">
        <v>0</v>
      </c>
      <c r="CZ561" s="9">
        <v>0</v>
      </c>
    </row>
    <row r="562" spans="1:104" x14ac:dyDescent="0.25">
      <c r="A562" s="9" t="s">
        <v>22</v>
      </c>
      <c r="B562" s="9" t="s">
        <v>152</v>
      </c>
      <c r="C562" s="9" t="s">
        <v>150</v>
      </c>
      <c r="D562" s="9">
        <v>2026</v>
      </c>
      <c r="E562" s="9">
        <v>12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9">
        <v>0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0</v>
      </c>
      <c r="AB562" s="9">
        <v>0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  <c r="BD562" s="9">
        <v>45.76746</v>
      </c>
      <c r="BE562" s="9">
        <v>45.184370000000001</v>
      </c>
      <c r="BF562" s="9">
        <v>44.25806</v>
      </c>
      <c r="BG562" s="9">
        <v>43.31785</v>
      </c>
      <c r="BH562" s="9">
        <v>42.66545</v>
      </c>
      <c r="BI562" s="9">
        <v>42.132080000000002</v>
      </c>
      <c r="BJ562" s="9">
        <v>41.912030000000001</v>
      </c>
      <c r="BK562" s="9">
        <v>41.672910000000002</v>
      </c>
      <c r="BL562" s="9">
        <v>42.097799999999999</v>
      </c>
      <c r="BM562" s="9">
        <v>44.6875</v>
      </c>
      <c r="BN562" s="9">
        <v>47.048879999999997</v>
      </c>
      <c r="BO562" s="9">
        <v>48.901850000000003</v>
      </c>
      <c r="BP562" s="9">
        <v>50.385309999999997</v>
      </c>
      <c r="BQ562" s="9">
        <v>51.449579999999997</v>
      </c>
      <c r="BR562" s="9">
        <v>52.164999999999999</v>
      </c>
      <c r="BS562" s="9">
        <v>52.330770000000001</v>
      </c>
      <c r="BT562" s="9">
        <v>51.8718</v>
      </c>
      <c r="BU562" s="9">
        <v>50.757159999999999</v>
      </c>
      <c r="BV562" s="9">
        <v>49.204650000000001</v>
      </c>
      <c r="BW562" s="9">
        <v>47.998469999999998</v>
      </c>
      <c r="BX562" s="9">
        <v>47.005719999999997</v>
      </c>
      <c r="BY562" s="9">
        <v>46.045969999999997</v>
      </c>
      <c r="BZ562" s="9">
        <v>45.163969999999999</v>
      </c>
      <c r="CA562" s="9">
        <v>44.274929999999998</v>
      </c>
      <c r="CB562" s="9">
        <v>0</v>
      </c>
      <c r="CC562" s="9">
        <v>0</v>
      </c>
      <c r="CD562" s="9">
        <v>0</v>
      </c>
      <c r="CE562" s="9">
        <v>0</v>
      </c>
      <c r="CF562" s="9">
        <v>0</v>
      </c>
      <c r="CG562" s="9">
        <v>0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v>0</v>
      </c>
      <c r="CN562" s="9">
        <v>0</v>
      </c>
      <c r="CO562" s="9">
        <v>0</v>
      </c>
      <c r="CP562" s="9">
        <v>0</v>
      </c>
      <c r="CQ562" s="9">
        <v>0</v>
      </c>
      <c r="CR562" s="9">
        <v>0</v>
      </c>
      <c r="CS562" s="9">
        <v>0</v>
      </c>
      <c r="CT562" s="9">
        <v>0</v>
      </c>
      <c r="CU562" s="9">
        <v>0</v>
      </c>
      <c r="CV562" s="9">
        <v>0</v>
      </c>
      <c r="CW562" s="9">
        <v>0</v>
      </c>
      <c r="CX562" s="9">
        <v>0</v>
      </c>
      <c r="CY562" s="9">
        <v>0</v>
      </c>
      <c r="CZ562" s="9">
        <v>0</v>
      </c>
    </row>
    <row r="563" spans="1:104" x14ac:dyDescent="0.25">
      <c r="A563" s="9" t="s">
        <v>22</v>
      </c>
      <c r="B563" s="9" t="s">
        <v>152</v>
      </c>
      <c r="C563" s="9" t="s">
        <v>19</v>
      </c>
      <c r="D563" s="9">
        <v>2016</v>
      </c>
      <c r="F563" s="9">
        <v>304291.54800000001</v>
      </c>
      <c r="G563" s="9">
        <v>299434.70919999998</v>
      </c>
      <c r="H563" s="9">
        <v>295665.66039999999</v>
      </c>
      <c r="I563" s="9">
        <v>295229.65119999996</v>
      </c>
      <c r="J563" s="9">
        <v>303675.4952</v>
      </c>
      <c r="K563" s="9">
        <v>321942.71119999996</v>
      </c>
      <c r="L563" s="9">
        <v>343015.2132</v>
      </c>
      <c r="M563" s="9">
        <v>354080.5576</v>
      </c>
      <c r="N563" s="9">
        <v>368027.23759999999</v>
      </c>
      <c r="O563" s="9">
        <v>373981.05359999998</v>
      </c>
      <c r="P563" s="9">
        <v>384036.57160000002</v>
      </c>
      <c r="Q563" s="9">
        <v>385399.08439999999</v>
      </c>
      <c r="R563" s="9">
        <v>367025.3224</v>
      </c>
      <c r="S563" s="9">
        <v>298078.44880000001</v>
      </c>
      <c r="T563" s="9">
        <v>290255.4204</v>
      </c>
      <c r="U563" s="9">
        <v>277328.64720000001</v>
      </c>
      <c r="V563" s="9">
        <v>293107.28039999999</v>
      </c>
      <c r="W563" s="9">
        <v>287885.50559999997</v>
      </c>
      <c r="X563" s="9">
        <v>361830.9816</v>
      </c>
      <c r="Y563" s="9">
        <v>367385.92000000004</v>
      </c>
      <c r="Z563" s="9">
        <v>365305.52960000001</v>
      </c>
      <c r="AA563" s="9">
        <v>355378.5048</v>
      </c>
      <c r="AB563" s="9">
        <v>341551.13079999998</v>
      </c>
      <c r="AC563" s="9">
        <v>322672.07280000002</v>
      </c>
      <c r="AD563" s="9">
        <v>266896.45400000003</v>
      </c>
      <c r="AE563" s="9">
        <v>304248.03639999998</v>
      </c>
      <c r="AF563" s="9">
        <v>299220.85159999999</v>
      </c>
      <c r="AG563" s="9">
        <v>295428.06920000003</v>
      </c>
      <c r="AH563" s="9">
        <v>294738.77400000003</v>
      </c>
      <c r="AI563" s="9">
        <v>303876.97560000001</v>
      </c>
      <c r="AJ563" s="9">
        <v>320245.6312</v>
      </c>
      <c r="AK563" s="9">
        <v>341620.80039999995</v>
      </c>
      <c r="AL563" s="9">
        <v>353510.95120000001</v>
      </c>
      <c r="AM563" s="9">
        <v>369136.71960000001</v>
      </c>
      <c r="AN563" s="9">
        <v>375845.54480000003</v>
      </c>
      <c r="AO563" s="9">
        <v>385249.79239999998</v>
      </c>
      <c r="AP563" s="9">
        <v>388107.13919999998</v>
      </c>
      <c r="AQ563" s="9">
        <v>386624.29959999997</v>
      </c>
      <c r="AR563" s="9">
        <v>388123.85480000003</v>
      </c>
      <c r="AS563" s="9">
        <v>387342.94279999996</v>
      </c>
      <c r="AT563" s="9">
        <v>383890.59719999996</v>
      </c>
      <c r="AU563" s="9">
        <v>380403.92720000003</v>
      </c>
      <c r="AV563" s="9">
        <v>375294.95079999999</v>
      </c>
      <c r="AW563" s="9">
        <v>368864.03839999996</v>
      </c>
      <c r="AX563" s="9">
        <v>370135.4448</v>
      </c>
      <c r="AY563" s="9">
        <v>367738.8616</v>
      </c>
      <c r="AZ563" s="9">
        <v>355275.40399999998</v>
      </c>
      <c r="BA563" s="9">
        <v>339344.28880000004</v>
      </c>
      <c r="BB563" s="9">
        <v>320021.56560000003</v>
      </c>
      <c r="BC563" s="9">
        <v>383058.51760000002</v>
      </c>
      <c r="BD563" s="9">
        <v>72.15307</v>
      </c>
      <c r="BE563" s="9">
        <v>70.836780000000005</v>
      </c>
      <c r="BF563" s="9">
        <v>69.662809999999993</v>
      </c>
      <c r="BG563" s="9">
        <v>68.621970000000005</v>
      </c>
      <c r="BH563" s="9">
        <v>67.710269999999994</v>
      </c>
      <c r="BI563" s="9">
        <v>66.793199999999999</v>
      </c>
      <c r="BJ563" s="9">
        <v>66.217759999999998</v>
      </c>
      <c r="BK563" s="9">
        <v>66.388310000000004</v>
      </c>
      <c r="BL563" s="9">
        <v>69.02046</v>
      </c>
      <c r="BM563" s="9">
        <v>73.78931</v>
      </c>
      <c r="BN563" s="9">
        <v>78.904880000000006</v>
      </c>
      <c r="BO563" s="9">
        <v>83.251189999999994</v>
      </c>
      <c r="BP563" s="9">
        <v>86.658550000000005</v>
      </c>
      <c r="BQ563" s="9">
        <v>89.213620000000006</v>
      </c>
      <c r="BR563" s="9">
        <v>90.778350000000003</v>
      </c>
      <c r="BS563" s="9">
        <v>91.548950000000005</v>
      </c>
      <c r="BT563" s="9">
        <v>91.853549999999998</v>
      </c>
      <c r="BU563" s="9">
        <v>91.189509999999999</v>
      </c>
      <c r="BV563" s="9">
        <v>89.647959999999998</v>
      </c>
      <c r="BW563" s="9">
        <v>87.117590000000007</v>
      </c>
      <c r="BX563" s="9">
        <v>83.565380000000005</v>
      </c>
      <c r="BY563" s="9">
        <v>80.040859999999995</v>
      </c>
      <c r="BZ563" s="9">
        <v>77.699799999999996</v>
      </c>
      <c r="CA563" s="9">
        <v>75.882760000000005</v>
      </c>
      <c r="CB563" s="9">
        <v>1294570.2272096002</v>
      </c>
      <c r="CC563" s="9">
        <v>1178497.8858048001</v>
      </c>
      <c r="CD563" s="9">
        <v>1098965.5586448</v>
      </c>
      <c r="CE563" s="9">
        <v>947985.28661760001</v>
      </c>
      <c r="CF563" s="9">
        <v>713766.79603680002</v>
      </c>
      <c r="CG563" s="9">
        <v>501926.44485279993</v>
      </c>
      <c r="CH563" s="9">
        <v>336119.51371679996</v>
      </c>
      <c r="CI563" s="9">
        <v>343626.05634720001</v>
      </c>
      <c r="CJ563" s="9">
        <v>532534.85111199995</v>
      </c>
      <c r="CK563" s="9">
        <v>863526.58733439993</v>
      </c>
      <c r="CL563" s="9">
        <v>1338759.2494848</v>
      </c>
      <c r="CM563" s="9">
        <v>1643764.1570239998</v>
      </c>
      <c r="CN563" s="9">
        <v>6698778.465983999</v>
      </c>
      <c r="CO563" s="9">
        <v>6773456.3863999993</v>
      </c>
      <c r="CP563" s="9">
        <v>11173046.818383999</v>
      </c>
      <c r="CQ563" s="9">
        <v>8581853.5596639998</v>
      </c>
      <c r="CR563" s="9">
        <v>8515718.6787199993</v>
      </c>
      <c r="CS563" s="9">
        <v>5064674.2771680001</v>
      </c>
      <c r="CT563" s="9">
        <v>2753060.0039359997</v>
      </c>
      <c r="CU563" s="9">
        <v>2713884.4611999998</v>
      </c>
      <c r="CV563" s="9">
        <v>1738649.3697760003</v>
      </c>
      <c r="CW563" s="9">
        <v>1719435.2648</v>
      </c>
      <c r="CX563" s="9">
        <v>1728951.95352</v>
      </c>
      <c r="CY563" s="9">
        <v>1726825.5556640001</v>
      </c>
      <c r="CZ563" s="9">
        <v>104397310.01568</v>
      </c>
    </row>
    <row r="564" spans="1:104" x14ac:dyDescent="0.25">
      <c r="A564" s="9" t="s">
        <v>22</v>
      </c>
      <c r="B564" s="9" t="s">
        <v>152</v>
      </c>
      <c r="C564" s="9" t="s">
        <v>19</v>
      </c>
      <c r="D564" s="9">
        <v>2017</v>
      </c>
      <c r="F564" s="9">
        <v>305269.21919999999</v>
      </c>
      <c r="G564" s="9">
        <v>300241.01360000001</v>
      </c>
      <c r="H564" s="9">
        <v>296333.64640000003</v>
      </c>
      <c r="I564" s="9">
        <v>295762.63640000002</v>
      </c>
      <c r="J564" s="9">
        <v>304027.79879999999</v>
      </c>
      <c r="K564" s="9">
        <v>322097.87280000001</v>
      </c>
      <c r="L564" s="9">
        <v>343030.52519999997</v>
      </c>
      <c r="M564" s="9">
        <v>353995.06559999997</v>
      </c>
      <c r="N564" s="9">
        <v>367883.68759999995</v>
      </c>
      <c r="O564" s="9">
        <v>373785.31520000001</v>
      </c>
      <c r="P564" s="9">
        <v>383813.78200000001</v>
      </c>
      <c r="Q564" s="9">
        <v>385178.97440000001</v>
      </c>
      <c r="R564" s="9">
        <v>366796.40800000005</v>
      </c>
      <c r="S564" s="9">
        <v>297841.24040000001</v>
      </c>
      <c r="T564" s="9">
        <v>290033.52400000003</v>
      </c>
      <c r="U564" s="9">
        <v>277115.93800000002</v>
      </c>
      <c r="V564" s="9">
        <v>292922.51559999998</v>
      </c>
      <c r="W564" s="9">
        <v>287720.51880000002</v>
      </c>
      <c r="X564" s="9">
        <v>361659.74239999999</v>
      </c>
      <c r="Y564" s="9">
        <v>367182.6532</v>
      </c>
      <c r="Z564" s="9">
        <v>365098.56240000005</v>
      </c>
      <c r="AA564" s="9">
        <v>355179.32120000001</v>
      </c>
      <c r="AB564" s="9">
        <v>341352.58519999997</v>
      </c>
      <c r="AC564" s="9">
        <v>322500.32319999998</v>
      </c>
      <c r="AD564" s="9">
        <v>266691.52840000001</v>
      </c>
      <c r="AE564" s="9">
        <v>305225.70759999997</v>
      </c>
      <c r="AF564" s="9">
        <v>300027.15600000002</v>
      </c>
      <c r="AG564" s="9">
        <v>296096.0552</v>
      </c>
      <c r="AH564" s="9">
        <v>295271.75920000003</v>
      </c>
      <c r="AI564" s="9">
        <v>304229.27919999999</v>
      </c>
      <c r="AJ564" s="9">
        <v>320400.9204</v>
      </c>
      <c r="AK564" s="9">
        <v>341636.24</v>
      </c>
      <c r="AL564" s="9">
        <v>353425.45919999998</v>
      </c>
      <c r="AM564" s="9">
        <v>368993.04200000002</v>
      </c>
      <c r="AN564" s="9">
        <v>375649.80640000006</v>
      </c>
      <c r="AO564" s="9">
        <v>385027.00279999996</v>
      </c>
      <c r="AP564" s="9">
        <v>387887.02919999999</v>
      </c>
      <c r="AQ564" s="9">
        <v>386395.38520000002</v>
      </c>
      <c r="AR564" s="9">
        <v>387886.64640000003</v>
      </c>
      <c r="AS564" s="9">
        <v>387121.04639999999</v>
      </c>
      <c r="AT564" s="9">
        <v>383677.88799999998</v>
      </c>
      <c r="AU564" s="9">
        <v>380219.16239999997</v>
      </c>
      <c r="AV564" s="9">
        <v>375130.09159999999</v>
      </c>
      <c r="AW564" s="9">
        <v>368692.79920000001</v>
      </c>
      <c r="AX564" s="9">
        <v>369932.17800000001</v>
      </c>
      <c r="AY564" s="9">
        <v>367531.89439999999</v>
      </c>
      <c r="AZ564" s="9">
        <v>355076.09280000004</v>
      </c>
      <c r="BA564" s="9">
        <v>339145.61559999996</v>
      </c>
      <c r="BB564" s="9">
        <v>319849.9436</v>
      </c>
      <c r="BC564" s="9">
        <v>382853.71960000001</v>
      </c>
      <c r="BD564" s="9">
        <v>72.15307</v>
      </c>
      <c r="BE564" s="9">
        <v>70.836780000000005</v>
      </c>
      <c r="BF564" s="9">
        <v>69.662809999999993</v>
      </c>
      <c r="BG564" s="9">
        <v>68.621970000000005</v>
      </c>
      <c r="BH564" s="9">
        <v>67.710269999999994</v>
      </c>
      <c r="BI564" s="9">
        <v>66.793199999999999</v>
      </c>
      <c r="BJ564" s="9">
        <v>66.217759999999998</v>
      </c>
      <c r="BK564" s="9">
        <v>66.388310000000004</v>
      </c>
      <c r="BL564" s="9">
        <v>69.02046</v>
      </c>
      <c r="BM564" s="9">
        <v>73.78931</v>
      </c>
      <c r="BN564" s="9">
        <v>78.904880000000006</v>
      </c>
      <c r="BO564" s="9">
        <v>83.251189999999994</v>
      </c>
      <c r="BP564" s="9">
        <v>86.658550000000005</v>
      </c>
      <c r="BQ564" s="9">
        <v>89.213620000000006</v>
      </c>
      <c r="BR564" s="9">
        <v>90.778350000000003</v>
      </c>
      <c r="BS564" s="9">
        <v>91.548950000000005</v>
      </c>
      <c r="BT564" s="9">
        <v>91.853549999999998</v>
      </c>
      <c r="BU564" s="9">
        <v>91.189509999999999</v>
      </c>
      <c r="BV564" s="9">
        <v>89.647959999999998</v>
      </c>
      <c r="BW564" s="9">
        <v>87.117590000000007</v>
      </c>
      <c r="BX564" s="9">
        <v>83.565380000000005</v>
      </c>
      <c r="BY564" s="9">
        <v>80.040859999999995</v>
      </c>
      <c r="BZ564" s="9">
        <v>77.699799999999996</v>
      </c>
      <c r="CA564" s="9">
        <v>75.882760000000005</v>
      </c>
      <c r="CB564" s="9">
        <v>1292947.0985552</v>
      </c>
      <c r="CC564" s="9">
        <v>1177013.3149279999</v>
      </c>
      <c r="CD564" s="9">
        <v>1097594.1459999999</v>
      </c>
      <c r="CE564" s="9">
        <v>946869.00915199996</v>
      </c>
      <c r="CF564" s="9">
        <v>712970.45515519998</v>
      </c>
      <c r="CG564" s="9">
        <v>501370.91120159999</v>
      </c>
      <c r="CH564" s="9">
        <v>335737.70644480002</v>
      </c>
      <c r="CI564" s="9">
        <v>343275.83568960003</v>
      </c>
      <c r="CJ564" s="9">
        <v>531940.566872</v>
      </c>
      <c r="CK564" s="9">
        <v>862466.64475840004</v>
      </c>
      <c r="CL564" s="9">
        <v>1337335.4095727999</v>
      </c>
      <c r="CM564" s="9">
        <v>1642194.5953599999</v>
      </c>
      <c r="CN564" s="9">
        <v>6698983.6161600007</v>
      </c>
      <c r="CO564" s="9">
        <v>6773653.3956959993</v>
      </c>
      <c r="CP564" s="9">
        <v>11164713.813616</v>
      </c>
      <c r="CQ564" s="9">
        <v>8571880.9816640001</v>
      </c>
      <c r="CR564" s="9">
        <v>8511482.1647679992</v>
      </c>
      <c r="CS564" s="9">
        <v>5062669.9925119998</v>
      </c>
      <c r="CT564" s="9">
        <v>2748919.5523679997</v>
      </c>
      <c r="CU564" s="9">
        <v>2709768.4322719998</v>
      </c>
      <c r="CV564" s="9">
        <v>1736348.757088</v>
      </c>
      <c r="CW564" s="9">
        <v>1717131.39576</v>
      </c>
      <c r="CX564" s="9">
        <v>1726582.95744</v>
      </c>
      <c r="CY564" s="9">
        <v>1724511.9175680003</v>
      </c>
      <c r="CZ564" s="9">
        <v>104397228.60687999</v>
      </c>
    </row>
    <row r="565" spans="1:104" x14ac:dyDescent="0.25">
      <c r="A565" s="9" t="s">
        <v>22</v>
      </c>
      <c r="B565" s="9" t="s">
        <v>152</v>
      </c>
      <c r="C565" s="9" t="s">
        <v>19</v>
      </c>
      <c r="D565" s="9">
        <v>2018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9">
        <v>0</v>
      </c>
      <c r="M565" s="9">
        <v>0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  <c r="BD565" s="9">
        <v>72.15307</v>
      </c>
      <c r="BE565" s="9">
        <v>70.836780000000005</v>
      </c>
      <c r="BF565" s="9">
        <v>69.662809999999993</v>
      </c>
      <c r="BG565" s="9">
        <v>68.621970000000005</v>
      </c>
      <c r="BH565" s="9">
        <v>67.710269999999994</v>
      </c>
      <c r="BI565" s="9">
        <v>66.793199999999999</v>
      </c>
      <c r="BJ565" s="9">
        <v>66.217759999999998</v>
      </c>
      <c r="BK565" s="9">
        <v>66.388310000000004</v>
      </c>
      <c r="BL565" s="9">
        <v>69.02046</v>
      </c>
      <c r="BM565" s="9">
        <v>73.78931</v>
      </c>
      <c r="BN565" s="9">
        <v>78.904880000000006</v>
      </c>
      <c r="BO565" s="9">
        <v>83.251189999999994</v>
      </c>
      <c r="BP565" s="9">
        <v>86.658550000000005</v>
      </c>
      <c r="BQ565" s="9">
        <v>89.213620000000006</v>
      </c>
      <c r="BR565" s="9">
        <v>90.778350000000003</v>
      </c>
      <c r="BS565" s="9">
        <v>91.548950000000005</v>
      </c>
      <c r="BT565" s="9">
        <v>91.853549999999998</v>
      </c>
      <c r="BU565" s="9">
        <v>91.189509999999999</v>
      </c>
      <c r="BV565" s="9">
        <v>89.647959999999998</v>
      </c>
      <c r="BW565" s="9">
        <v>87.117590000000007</v>
      </c>
      <c r="BX565" s="9">
        <v>83.565380000000005</v>
      </c>
      <c r="BY565" s="9">
        <v>80.040859999999995</v>
      </c>
      <c r="BZ565" s="9">
        <v>77.699799999999996</v>
      </c>
      <c r="CA565" s="9">
        <v>75.882760000000005</v>
      </c>
      <c r="CB565" s="9">
        <v>0</v>
      </c>
      <c r="CC565" s="9">
        <v>0</v>
      </c>
      <c r="CD565" s="9">
        <v>0</v>
      </c>
      <c r="CE565" s="9">
        <v>0</v>
      </c>
      <c r="CF565" s="9">
        <v>0</v>
      </c>
      <c r="CG565" s="9">
        <v>0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v>0</v>
      </c>
      <c r="CN565" s="9">
        <v>0</v>
      </c>
      <c r="CO565" s="9">
        <v>0</v>
      </c>
      <c r="CP565" s="9">
        <v>0</v>
      </c>
      <c r="CQ565" s="9">
        <v>0</v>
      </c>
      <c r="CR565" s="9">
        <v>0</v>
      </c>
      <c r="CS565" s="9">
        <v>0</v>
      </c>
      <c r="CT565" s="9">
        <v>0</v>
      </c>
      <c r="CU565" s="9">
        <v>0</v>
      </c>
      <c r="CV565" s="9">
        <v>0</v>
      </c>
      <c r="CW565" s="9">
        <v>0</v>
      </c>
      <c r="CX565" s="9">
        <v>0</v>
      </c>
      <c r="CY565" s="9">
        <v>0</v>
      </c>
      <c r="CZ565" s="9">
        <v>0</v>
      </c>
    </row>
    <row r="566" spans="1:104" x14ac:dyDescent="0.25">
      <c r="A566" s="9" t="s">
        <v>22</v>
      </c>
      <c r="B566" s="9" t="s">
        <v>152</v>
      </c>
      <c r="C566" s="9" t="s">
        <v>19</v>
      </c>
      <c r="D566" s="9">
        <v>2019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0</v>
      </c>
      <c r="AB566" s="9">
        <v>0</v>
      </c>
      <c r="AC566" s="9">
        <v>0</v>
      </c>
      <c r="AD566" s="9">
        <v>0</v>
      </c>
      <c r="AE566" s="9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  <c r="BD566" s="9">
        <v>72.15307</v>
      </c>
      <c r="BE566" s="9">
        <v>70.836780000000005</v>
      </c>
      <c r="BF566" s="9">
        <v>69.662809999999993</v>
      </c>
      <c r="BG566" s="9">
        <v>68.621970000000005</v>
      </c>
      <c r="BH566" s="9">
        <v>67.710269999999994</v>
      </c>
      <c r="BI566" s="9">
        <v>66.793199999999999</v>
      </c>
      <c r="BJ566" s="9">
        <v>66.217759999999998</v>
      </c>
      <c r="BK566" s="9">
        <v>66.388310000000004</v>
      </c>
      <c r="BL566" s="9">
        <v>69.02046</v>
      </c>
      <c r="BM566" s="9">
        <v>73.78931</v>
      </c>
      <c r="BN566" s="9">
        <v>78.904880000000006</v>
      </c>
      <c r="BO566" s="9">
        <v>83.251189999999994</v>
      </c>
      <c r="BP566" s="9">
        <v>86.658550000000005</v>
      </c>
      <c r="BQ566" s="9">
        <v>89.213620000000006</v>
      </c>
      <c r="BR566" s="9">
        <v>90.778350000000003</v>
      </c>
      <c r="BS566" s="9">
        <v>91.548950000000005</v>
      </c>
      <c r="BT566" s="9">
        <v>91.853549999999998</v>
      </c>
      <c r="BU566" s="9">
        <v>91.189509999999999</v>
      </c>
      <c r="BV566" s="9">
        <v>89.647959999999998</v>
      </c>
      <c r="BW566" s="9">
        <v>87.117590000000007</v>
      </c>
      <c r="BX566" s="9">
        <v>83.565380000000005</v>
      </c>
      <c r="BY566" s="9">
        <v>80.040859999999995</v>
      </c>
      <c r="BZ566" s="9">
        <v>77.699799999999996</v>
      </c>
      <c r="CA566" s="9">
        <v>75.882760000000005</v>
      </c>
      <c r="CB566" s="9">
        <v>0</v>
      </c>
      <c r="CC566" s="9">
        <v>0</v>
      </c>
      <c r="CD566" s="9">
        <v>0</v>
      </c>
      <c r="CE566" s="9">
        <v>0</v>
      </c>
      <c r="CF566" s="9">
        <v>0</v>
      </c>
      <c r="CG566" s="9">
        <v>0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v>0</v>
      </c>
      <c r="CN566" s="9">
        <v>0</v>
      </c>
      <c r="CO566" s="9">
        <v>0</v>
      </c>
      <c r="CP566" s="9">
        <v>0</v>
      </c>
      <c r="CQ566" s="9">
        <v>0</v>
      </c>
      <c r="CR566" s="9">
        <v>0</v>
      </c>
      <c r="CS566" s="9">
        <v>0</v>
      </c>
      <c r="CT566" s="9">
        <v>0</v>
      </c>
      <c r="CU566" s="9">
        <v>0</v>
      </c>
      <c r="CV566" s="9">
        <v>0</v>
      </c>
      <c r="CW566" s="9">
        <v>0</v>
      </c>
      <c r="CX566" s="9">
        <v>0</v>
      </c>
      <c r="CY566" s="9">
        <v>0</v>
      </c>
      <c r="CZ566" s="9">
        <v>0</v>
      </c>
    </row>
    <row r="567" spans="1:104" x14ac:dyDescent="0.25">
      <c r="A567" s="9" t="s">
        <v>22</v>
      </c>
      <c r="B567" s="9" t="s">
        <v>152</v>
      </c>
      <c r="C567" s="9" t="s">
        <v>19</v>
      </c>
      <c r="D567" s="9">
        <v>2020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0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  <c r="BD567" s="9">
        <v>72.15307</v>
      </c>
      <c r="BE567" s="9">
        <v>70.836780000000005</v>
      </c>
      <c r="BF567" s="9">
        <v>69.662809999999993</v>
      </c>
      <c r="BG567" s="9">
        <v>68.621970000000005</v>
      </c>
      <c r="BH567" s="9">
        <v>67.710269999999994</v>
      </c>
      <c r="BI567" s="9">
        <v>66.793199999999999</v>
      </c>
      <c r="BJ567" s="9">
        <v>66.217759999999998</v>
      </c>
      <c r="BK567" s="9">
        <v>66.388310000000004</v>
      </c>
      <c r="BL567" s="9">
        <v>69.02046</v>
      </c>
      <c r="BM567" s="9">
        <v>73.78931</v>
      </c>
      <c r="BN567" s="9">
        <v>78.904880000000006</v>
      </c>
      <c r="BO567" s="9">
        <v>83.251189999999994</v>
      </c>
      <c r="BP567" s="9">
        <v>86.658550000000005</v>
      </c>
      <c r="BQ567" s="9">
        <v>89.213620000000006</v>
      </c>
      <c r="BR567" s="9">
        <v>90.778350000000003</v>
      </c>
      <c r="BS567" s="9">
        <v>91.548950000000005</v>
      </c>
      <c r="BT567" s="9">
        <v>91.853549999999998</v>
      </c>
      <c r="BU567" s="9">
        <v>91.189509999999999</v>
      </c>
      <c r="BV567" s="9">
        <v>89.647959999999998</v>
      </c>
      <c r="BW567" s="9">
        <v>87.117590000000007</v>
      </c>
      <c r="BX567" s="9">
        <v>83.565380000000005</v>
      </c>
      <c r="BY567" s="9">
        <v>80.040859999999995</v>
      </c>
      <c r="BZ567" s="9">
        <v>77.699799999999996</v>
      </c>
      <c r="CA567" s="9">
        <v>75.882760000000005</v>
      </c>
      <c r="CB567" s="9">
        <v>0</v>
      </c>
      <c r="CC567" s="9">
        <v>0</v>
      </c>
      <c r="CD567" s="9">
        <v>0</v>
      </c>
      <c r="CE567" s="9">
        <v>0</v>
      </c>
      <c r="CF567" s="9">
        <v>0</v>
      </c>
      <c r="CG567" s="9">
        <v>0</v>
      </c>
      <c r="CH567" s="9">
        <v>0</v>
      </c>
      <c r="CI567" s="9">
        <v>0</v>
      </c>
      <c r="CJ567" s="9">
        <v>0</v>
      </c>
      <c r="CK567" s="9">
        <v>0</v>
      </c>
      <c r="CL567" s="9">
        <v>0</v>
      </c>
      <c r="CM567" s="9">
        <v>0</v>
      </c>
      <c r="CN567" s="9">
        <v>0</v>
      </c>
      <c r="CO567" s="9">
        <v>0</v>
      </c>
      <c r="CP567" s="9">
        <v>0</v>
      </c>
      <c r="CQ567" s="9">
        <v>0</v>
      </c>
      <c r="CR567" s="9">
        <v>0</v>
      </c>
      <c r="CS567" s="9">
        <v>0</v>
      </c>
      <c r="CT567" s="9">
        <v>0</v>
      </c>
      <c r="CU567" s="9">
        <v>0</v>
      </c>
      <c r="CV567" s="9">
        <v>0</v>
      </c>
      <c r="CW567" s="9">
        <v>0</v>
      </c>
      <c r="CX567" s="9">
        <v>0</v>
      </c>
      <c r="CY567" s="9">
        <v>0</v>
      </c>
      <c r="CZ567" s="9">
        <v>0</v>
      </c>
    </row>
    <row r="568" spans="1:104" x14ac:dyDescent="0.25">
      <c r="A568" s="9" t="s">
        <v>22</v>
      </c>
      <c r="B568" s="9" t="s">
        <v>152</v>
      </c>
      <c r="C568" s="9" t="s">
        <v>19</v>
      </c>
      <c r="D568" s="9">
        <v>2021</v>
      </c>
      <c r="F568" s="9">
        <v>0</v>
      </c>
      <c r="G568" s="9">
        <v>0</v>
      </c>
      <c r="H568" s="9">
        <v>0</v>
      </c>
      <c r="I568" s="9">
        <v>0</v>
      </c>
      <c r="J568" s="9">
        <v>0</v>
      </c>
      <c r="K568" s="9">
        <v>0</v>
      </c>
      <c r="L568" s="9">
        <v>0</v>
      </c>
      <c r="M568" s="9">
        <v>0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  <c r="BD568" s="9">
        <v>72.15307</v>
      </c>
      <c r="BE568" s="9">
        <v>70.836780000000005</v>
      </c>
      <c r="BF568" s="9">
        <v>69.662809999999993</v>
      </c>
      <c r="BG568" s="9">
        <v>68.621970000000005</v>
      </c>
      <c r="BH568" s="9">
        <v>67.710269999999994</v>
      </c>
      <c r="BI568" s="9">
        <v>66.793199999999999</v>
      </c>
      <c r="BJ568" s="9">
        <v>66.217759999999998</v>
      </c>
      <c r="BK568" s="9">
        <v>66.388310000000004</v>
      </c>
      <c r="BL568" s="9">
        <v>69.02046</v>
      </c>
      <c r="BM568" s="9">
        <v>73.78931</v>
      </c>
      <c r="BN568" s="9">
        <v>78.904880000000006</v>
      </c>
      <c r="BO568" s="9">
        <v>83.251189999999994</v>
      </c>
      <c r="BP568" s="9">
        <v>86.658550000000005</v>
      </c>
      <c r="BQ568" s="9">
        <v>89.213620000000006</v>
      </c>
      <c r="BR568" s="9">
        <v>90.778350000000003</v>
      </c>
      <c r="BS568" s="9">
        <v>91.548950000000005</v>
      </c>
      <c r="BT568" s="9">
        <v>91.853549999999998</v>
      </c>
      <c r="BU568" s="9">
        <v>91.189509999999999</v>
      </c>
      <c r="BV568" s="9">
        <v>89.647959999999998</v>
      </c>
      <c r="BW568" s="9">
        <v>87.117590000000007</v>
      </c>
      <c r="BX568" s="9">
        <v>83.565380000000005</v>
      </c>
      <c r="BY568" s="9">
        <v>80.040859999999995</v>
      </c>
      <c r="BZ568" s="9">
        <v>77.699799999999996</v>
      </c>
      <c r="CA568" s="9">
        <v>75.882760000000005</v>
      </c>
      <c r="CB568" s="9">
        <v>0</v>
      </c>
      <c r="CC568" s="9">
        <v>0</v>
      </c>
      <c r="CD568" s="9">
        <v>0</v>
      </c>
      <c r="CE568" s="9">
        <v>0</v>
      </c>
      <c r="CF568" s="9">
        <v>0</v>
      </c>
      <c r="CG568" s="9">
        <v>0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v>0</v>
      </c>
      <c r="CN568" s="9">
        <v>0</v>
      </c>
      <c r="CO568" s="9">
        <v>0</v>
      </c>
      <c r="CP568" s="9">
        <v>0</v>
      </c>
      <c r="CQ568" s="9">
        <v>0</v>
      </c>
      <c r="CR568" s="9">
        <v>0</v>
      </c>
      <c r="CS568" s="9">
        <v>0</v>
      </c>
      <c r="CT568" s="9">
        <v>0</v>
      </c>
      <c r="CU568" s="9">
        <v>0</v>
      </c>
      <c r="CV568" s="9">
        <v>0</v>
      </c>
      <c r="CW568" s="9">
        <v>0</v>
      </c>
      <c r="CX568" s="9">
        <v>0</v>
      </c>
      <c r="CY568" s="9">
        <v>0</v>
      </c>
      <c r="CZ568" s="9">
        <v>0</v>
      </c>
    </row>
    <row r="569" spans="1:104" x14ac:dyDescent="0.25">
      <c r="A569" s="9" t="s">
        <v>22</v>
      </c>
      <c r="B569" s="9" t="s">
        <v>152</v>
      </c>
      <c r="C569" s="9" t="s">
        <v>19</v>
      </c>
      <c r="D569" s="9">
        <v>2022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9">
        <v>0</v>
      </c>
      <c r="M569" s="9">
        <v>0</v>
      </c>
      <c r="N569" s="9">
        <v>0</v>
      </c>
      <c r="O569" s="9">
        <v>0</v>
      </c>
      <c r="P569" s="9">
        <v>0</v>
      </c>
      <c r="Q569" s="9">
        <v>0</v>
      </c>
      <c r="R569" s="9">
        <v>0</v>
      </c>
      <c r="S569" s="9">
        <v>0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0</v>
      </c>
      <c r="AC569" s="9">
        <v>0</v>
      </c>
      <c r="AD569" s="9">
        <v>0</v>
      </c>
      <c r="AE569" s="9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0</v>
      </c>
      <c r="AZ569" s="9">
        <v>0</v>
      </c>
      <c r="BA569" s="9">
        <v>0</v>
      </c>
      <c r="BB569" s="9">
        <v>0</v>
      </c>
      <c r="BC569" s="9">
        <v>0</v>
      </c>
      <c r="BD569" s="9">
        <v>72.15307</v>
      </c>
      <c r="BE569" s="9">
        <v>70.836780000000005</v>
      </c>
      <c r="BF569" s="9">
        <v>69.662809999999993</v>
      </c>
      <c r="BG569" s="9">
        <v>68.621970000000005</v>
      </c>
      <c r="BH569" s="9">
        <v>67.710269999999994</v>
      </c>
      <c r="BI569" s="9">
        <v>66.793199999999999</v>
      </c>
      <c r="BJ569" s="9">
        <v>66.217759999999998</v>
      </c>
      <c r="BK569" s="9">
        <v>66.388310000000004</v>
      </c>
      <c r="BL569" s="9">
        <v>69.02046</v>
      </c>
      <c r="BM569" s="9">
        <v>73.78931</v>
      </c>
      <c r="BN569" s="9">
        <v>78.904880000000006</v>
      </c>
      <c r="BO569" s="9">
        <v>83.251189999999994</v>
      </c>
      <c r="BP569" s="9">
        <v>86.658550000000005</v>
      </c>
      <c r="BQ569" s="9">
        <v>89.213620000000006</v>
      </c>
      <c r="BR569" s="9">
        <v>90.778350000000003</v>
      </c>
      <c r="BS569" s="9">
        <v>91.548950000000005</v>
      </c>
      <c r="BT569" s="9">
        <v>91.853549999999998</v>
      </c>
      <c r="BU569" s="9">
        <v>91.189509999999999</v>
      </c>
      <c r="BV569" s="9">
        <v>89.647959999999998</v>
      </c>
      <c r="BW569" s="9">
        <v>87.117590000000007</v>
      </c>
      <c r="BX569" s="9">
        <v>83.565380000000005</v>
      </c>
      <c r="BY569" s="9">
        <v>80.040859999999995</v>
      </c>
      <c r="BZ569" s="9">
        <v>77.699799999999996</v>
      </c>
      <c r="CA569" s="9">
        <v>75.882760000000005</v>
      </c>
      <c r="CB569" s="9">
        <v>0</v>
      </c>
      <c r="CC569" s="9">
        <v>0</v>
      </c>
      <c r="CD569" s="9">
        <v>0</v>
      </c>
      <c r="CE569" s="9">
        <v>0</v>
      </c>
      <c r="CF569" s="9">
        <v>0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v>0</v>
      </c>
      <c r="CN569" s="9">
        <v>0</v>
      </c>
      <c r="CO569" s="9">
        <v>0</v>
      </c>
      <c r="CP569" s="9">
        <v>0</v>
      </c>
      <c r="CQ569" s="9">
        <v>0</v>
      </c>
      <c r="CR569" s="9">
        <v>0</v>
      </c>
      <c r="CS569" s="9">
        <v>0</v>
      </c>
      <c r="CT569" s="9">
        <v>0</v>
      </c>
      <c r="CU569" s="9">
        <v>0</v>
      </c>
      <c r="CV569" s="9">
        <v>0</v>
      </c>
      <c r="CW569" s="9">
        <v>0</v>
      </c>
      <c r="CX569" s="9">
        <v>0</v>
      </c>
      <c r="CY569" s="9">
        <v>0</v>
      </c>
      <c r="CZ569" s="9">
        <v>0</v>
      </c>
    </row>
    <row r="570" spans="1:104" x14ac:dyDescent="0.25">
      <c r="A570" s="9" t="s">
        <v>22</v>
      </c>
      <c r="B570" s="9" t="s">
        <v>152</v>
      </c>
      <c r="C570" s="9" t="s">
        <v>19</v>
      </c>
      <c r="D570" s="9">
        <v>2023</v>
      </c>
      <c r="F570" s="9">
        <v>0</v>
      </c>
      <c r="G570" s="9">
        <v>0</v>
      </c>
      <c r="H570" s="9">
        <v>0</v>
      </c>
      <c r="I570" s="9">
        <v>0</v>
      </c>
      <c r="J570" s="9">
        <v>0</v>
      </c>
      <c r="K570" s="9">
        <v>0</v>
      </c>
      <c r="L570" s="9">
        <v>0</v>
      </c>
      <c r="M570" s="9">
        <v>0</v>
      </c>
      <c r="N570" s="9">
        <v>0</v>
      </c>
      <c r="O570" s="9">
        <v>0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  <c r="BD570" s="9">
        <v>72.15307</v>
      </c>
      <c r="BE570" s="9">
        <v>70.836780000000005</v>
      </c>
      <c r="BF570" s="9">
        <v>69.662809999999993</v>
      </c>
      <c r="BG570" s="9">
        <v>68.621970000000005</v>
      </c>
      <c r="BH570" s="9">
        <v>67.710269999999994</v>
      </c>
      <c r="BI570" s="9">
        <v>66.793199999999999</v>
      </c>
      <c r="BJ570" s="9">
        <v>66.217759999999998</v>
      </c>
      <c r="BK570" s="9">
        <v>66.388310000000004</v>
      </c>
      <c r="BL570" s="9">
        <v>69.02046</v>
      </c>
      <c r="BM570" s="9">
        <v>73.78931</v>
      </c>
      <c r="BN570" s="9">
        <v>78.904880000000006</v>
      </c>
      <c r="BO570" s="9">
        <v>83.251189999999994</v>
      </c>
      <c r="BP570" s="9">
        <v>86.658550000000005</v>
      </c>
      <c r="BQ570" s="9">
        <v>89.213620000000006</v>
      </c>
      <c r="BR570" s="9">
        <v>90.778350000000003</v>
      </c>
      <c r="BS570" s="9">
        <v>91.548950000000005</v>
      </c>
      <c r="BT570" s="9">
        <v>91.853549999999998</v>
      </c>
      <c r="BU570" s="9">
        <v>91.189509999999999</v>
      </c>
      <c r="BV570" s="9">
        <v>89.647959999999998</v>
      </c>
      <c r="BW570" s="9">
        <v>87.117590000000007</v>
      </c>
      <c r="BX570" s="9">
        <v>83.565380000000005</v>
      </c>
      <c r="BY570" s="9">
        <v>80.040859999999995</v>
      </c>
      <c r="BZ570" s="9">
        <v>77.699799999999996</v>
      </c>
      <c r="CA570" s="9">
        <v>75.882760000000005</v>
      </c>
      <c r="CB570" s="9">
        <v>0</v>
      </c>
      <c r="CC570" s="9">
        <v>0</v>
      </c>
      <c r="CD570" s="9">
        <v>0</v>
      </c>
      <c r="CE570" s="9">
        <v>0</v>
      </c>
      <c r="CF570" s="9">
        <v>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v>0</v>
      </c>
      <c r="CN570" s="9">
        <v>0</v>
      </c>
      <c r="CO570" s="9">
        <v>0</v>
      </c>
      <c r="CP570" s="9">
        <v>0</v>
      </c>
      <c r="CQ570" s="9">
        <v>0</v>
      </c>
      <c r="CR570" s="9">
        <v>0</v>
      </c>
      <c r="CS570" s="9">
        <v>0</v>
      </c>
      <c r="CT570" s="9">
        <v>0</v>
      </c>
      <c r="CU570" s="9">
        <v>0</v>
      </c>
      <c r="CV570" s="9">
        <v>0</v>
      </c>
      <c r="CW570" s="9">
        <v>0</v>
      </c>
      <c r="CX570" s="9">
        <v>0</v>
      </c>
      <c r="CY570" s="9">
        <v>0</v>
      </c>
      <c r="CZ570" s="9">
        <v>0</v>
      </c>
    </row>
    <row r="571" spans="1:104" x14ac:dyDescent="0.25">
      <c r="A571" s="9" t="s">
        <v>22</v>
      </c>
      <c r="B571" s="9" t="s">
        <v>152</v>
      </c>
      <c r="C571" s="9" t="s">
        <v>19</v>
      </c>
      <c r="D571" s="9">
        <v>2024</v>
      </c>
      <c r="F571" s="9">
        <v>0</v>
      </c>
      <c r="G571" s="9">
        <v>0</v>
      </c>
      <c r="H571" s="9">
        <v>0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0</v>
      </c>
      <c r="O571" s="9">
        <v>0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0</v>
      </c>
      <c r="AC571" s="9">
        <v>0</v>
      </c>
      <c r="AD571" s="9">
        <v>0</v>
      </c>
      <c r="AE571" s="9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  <c r="BD571" s="9">
        <v>72.15307</v>
      </c>
      <c r="BE571" s="9">
        <v>70.836780000000005</v>
      </c>
      <c r="BF571" s="9">
        <v>69.662809999999993</v>
      </c>
      <c r="BG571" s="9">
        <v>68.621970000000005</v>
      </c>
      <c r="BH571" s="9">
        <v>67.710269999999994</v>
      </c>
      <c r="BI571" s="9">
        <v>66.793199999999999</v>
      </c>
      <c r="BJ571" s="9">
        <v>66.217759999999998</v>
      </c>
      <c r="BK571" s="9">
        <v>66.388310000000004</v>
      </c>
      <c r="BL571" s="9">
        <v>69.02046</v>
      </c>
      <c r="BM571" s="9">
        <v>73.78931</v>
      </c>
      <c r="BN571" s="9">
        <v>78.904880000000006</v>
      </c>
      <c r="BO571" s="9">
        <v>83.251189999999994</v>
      </c>
      <c r="BP571" s="9">
        <v>86.658550000000005</v>
      </c>
      <c r="BQ571" s="9">
        <v>89.213620000000006</v>
      </c>
      <c r="BR571" s="9">
        <v>90.778350000000003</v>
      </c>
      <c r="BS571" s="9">
        <v>91.548950000000005</v>
      </c>
      <c r="BT571" s="9">
        <v>91.853549999999998</v>
      </c>
      <c r="BU571" s="9">
        <v>91.189509999999999</v>
      </c>
      <c r="BV571" s="9">
        <v>89.647959999999998</v>
      </c>
      <c r="BW571" s="9">
        <v>87.117590000000007</v>
      </c>
      <c r="BX571" s="9">
        <v>83.565380000000005</v>
      </c>
      <c r="BY571" s="9">
        <v>80.040859999999995</v>
      </c>
      <c r="BZ571" s="9">
        <v>77.699799999999996</v>
      </c>
      <c r="CA571" s="9">
        <v>75.882760000000005</v>
      </c>
      <c r="CB571" s="9">
        <v>0</v>
      </c>
      <c r="CC571" s="9">
        <v>0</v>
      </c>
      <c r="CD571" s="9">
        <v>0</v>
      </c>
      <c r="CE571" s="9">
        <v>0</v>
      </c>
      <c r="CF571" s="9">
        <v>0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v>0</v>
      </c>
      <c r="CN571" s="9">
        <v>0</v>
      </c>
      <c r="CO571" s="9">
        <v>0</v>
      </c>
      <c r="CP571" s="9">
        <v>0</v>
      </c>
      <c r="CQ571" s="9">
        <v>0</v>
      </c>
      <c r="CR571" s="9">
        <v>0</v>
      </c>
      <c r="CS571" s="9">
        <v>0</v>
      </c>
      <c r="CT571" s="9">
        <v>0</v>
      </c>
      <c r="CU571" s="9">
        <v>0</v>
      </c>
      <c r="CV571" s="9">
        <v>0</v>
      </c>
      <c r="CW571" s="9">
        <v>0</v>
      </c>
      <c r="CX571" s="9">
        <v>0</v>
      </c>
      <c r="CY571" s="9">
        <v>0</v>
      </c>
      <c r="CZ571" s="9">
        <v>0</v>
      </c>
    </row>
    <row r="572" spans="1:104" x14ac:dyDescent="0.25">
      <c r="A572" s="9" t="s">
        <v>22</v>
      </c>
      <c r="B572" s="9" t="s">
        <v>152</v>
      </c>
      <c r="C572" s="9" t="s">
        <v>19</v>
      </c>
      <c r="D572" s="9">
        <v>2025</v>
      </c>
      <c r="F572" s="9">
        <v>0</v>
      </c>
      <c r="G572" s="9">
        <v>0</v>
      </c>
      <c r="H572" s="9">
        <v>0</v>
      </c>
      <c r="I572" s="9">
        <v>0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  <c r="BD572" s="9">
        <v>72.15307</v>
      </c>
      <c r="BE572" s="9">
        <v>70.836780000000005</v>
      </c>
      <c r="BF572" s="9">
        <v>69.662809999999993</v>
      </c>
      <c r="BG572" s="9">
        <v>68.621970000000005</v>
      </c>
      <c r="BH572" s="9">
        <v>67.710269999999994</v>
      </c>
      <c r="BI572" s="9">
        <v>66.793199999999999</v>
      </c>
      <c r="BJ572" s="9">
        <v>66.217759999999998</v>
      </c>
      <c r="BK572" s="9">
        <v>66.388310000000004</v>
      </c>
      <c r="BL572" s="9">
        <v>69.02046</v>
      </c>
      <c r="BM572" s="9">
        <v>73.78931</v>
      </c>
      <c r="BN572" s="9">
        <v>78.904880000000006</v>
      </c>
      <c r="BO572" s="9">
        <v>83.251189999999994</v>
      </c>
      <c r="BP572" s="9">
        <v>86.658550000000005</v>
      </c>
      <c r="BQ572" s="9">
        <v>89.213620000000006</v>
      </c>
      <c r="BR572" s="9">
        <v>90.778350000000003</v>
      </c>
      <c r="BS572" s="9">
        <v>91.548950000000005</v>
      </c>
      <c r="BT572" s="9">
        <v>91.853549999999998</v>
      </c>
      <c r="BU572" s="9">
        <v>91.189509999999999</v>
      </c>
      <c r="BV572" s="9">
        <v>89.647959999999998</v>
      </c>
      <c r="BW572" s="9">
        <v>87.117590000000007</v>
      </c>
      <c r="BX572" s="9">
        <v>83.565380000000005</v>
      </c>
      <c r="BY572" s="9">
        <v>80.040859999999995</v>
      </c>
      <c r="BZ572" s="9">
        <v>77.699799999999996</v>
      </c>
      <c r="CA572" s="9">
        <v>75.882760000000005</v>
      </c>
      <c r="CB572" s="9">
        <v>0</v>
      </c>
      <c r="CC572" s="9">
        <v>0</v>
      </c>
      <c r="CD572" s="9">
        <v>0</v>
      </c>
      <c r="CE572" s="9">
        <v>0</v>
      </c>
      <c r="CF572" s="9">
        <v>0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v>0</v>
      </c>
      <c r="CN572" s="9">
        <v>0</v>
      </c>
      <c r="CO572" s="9">
        <v>0</v>
      </c>
      <c r="CP572" s="9">
        <v>0</v>
      </c>
      <c r="CQ572" s="9">
        <v>0</v>
      </c>
      <c r="CR572" s="9">
        <v>0</v>
      </c>
      <c r="CS572" s="9">
        <v>0</v>
      </c>
      <c r="CT572" s="9">
        <v>0</v>
      </c>
      <c r="CU572" s="9">
        <v>0</v>
      </c>
      <c r="CV572" s="9">
        <v>0</v>
      </c>
      <c r="CW572" s="9">
        <v>0</v>
      </c>
      <c r="CX572" s="9">
        <v>0</v>
      </c>
      <c r="CY572" s="9">
        <v>0</v>
      </c>
      <c r="CZ572" s="9">
        <v>0</v>
      </c>
    </row>
    <row r="573" spans="1:104" x14ac:dyDescent="0.25">
      <c r="A573" s="9" t="s">
        <v>22</v>
      </c>
      <c r="B573" s="9" t="s">
        <v>152</v>
      </c>
      <c r="C573" s="9" t="s">
        <v>19</v>
      </c>
      <c r="D573" s="9">
        <v>2026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9">
        <v>0</v>
      </c>
      <c r="M573" s="9">
        <v>0</v>
      </c>
      <c r="N573" s="9">
        <v>0</v>
      </c>
      <c r="O573" s="9">
        <v>0</v>
      </c>
      <c r="P573" s="9">
        <v>0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  <c r="BD573" s="9">
        <v>72.15307</v>
      </c>
      <c r="BE573" s="9">
        <v>70.836780000000005</v>
      </c>
      <c r="BF573" s="9">
        <v>69.662809999999993</v>
      </c>
      <c r="BG573" s="9">
        <v>68.621970000000005</v>
      </c>
      <c r="BH573" s="9">
        <v>67.710269999999994</v>
      </c>
      <c r="BI573" s="9">
        <v>66.793199999999999</v>
      </c>
      <c r="BJ573" s="9">
        <v>66.217759999999998</v>
      </c>
      <c r="BK573" s="9">
        <v>66.388310000000004</v>
      </c>
      <c r="BL573" s="9">
        <v>69.02046</v>
      </c>
      <c r="BM573" s="9">
        <v>73.78931</v>
      </c>
      <c r="BN573" s="9">
        <v>78.904880000000006</v>
      </c>
      <c r="BO573" s="9">
        <v>83.251189999999994</v>
      </c>
      <c r="BP573" s="9">
        <v>86.658550000000005</v>
      </c>
      <c r="BQ573" s="9">
        <v>89.213620000000006</v>
      </c>
      <c r="BR573" s="9">
        <v>90.778350000000003</v>
      </c>
      <c r="BS573" s="9">
        <v>91.548950000000005</v>
      </c>
      <c r="BT573" s="9">
        <v>91.853549999999998</v>
      </c>
      <c r="BU573" s="9">
        <v>91.189509999999999</v>
      </c>
      <c r="BV573" s="9">
        <v>89.647959999999998</v>
      </c>
      <c r="BW573" s="9">
        <v>87.117590000000007</v>
      </c>
      <c r="BX573" s="9">
        <v>83.565380000000005</v>
      </c>
      <c r="BY573" s="9">
        <v>80.040859999999995</v>
      </c>
      <c r="BZ573" s="9">
        <v>77.699799999999996</v>
      </c>
      <c r="CA573" s="9">
        <v>75.882760000000005</v>
      </c>
      <c r="CB573" s="9">
        <v>0</v>
      </c>
      <c r="CC573" s="9">
        <v>0</v>
      </c>
      <c r="CD573" s="9">
        <v>0</v>
      </c>
      <c r="CE573" s="9">
        <v>0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v>0</v>
      </c>
      <c r="CN573" s="9">
        <v>0</v>
      </c>
      <c r="CO573" s="9">
        <v>0</v>
      </c>
      <c r="CP573" s="9">
        <v>0</v>
      </c>
      <c r="CQ573" s="9">
        <v>0</v>
      </c>
      <c r="CR573" s="9">
        <v>0</v>
      </c>
      <c r="CS573" s="9">
        <v>0</v>
      </c>
      <c r="CT573" s="9">
        <v>0</v>
      </c>
      <c r="CU573" s="9">
        <v>0</v>
      </c>
      <c r="CV573" s="9">
        <v>0</v>
      </c>
      <c r="CW573" s="9">
        <v>0</v>
      </c>
      <c r="CX573" s="9">
        <v>0</v>
      </c>
      <c r="CY573" s="9">
        <v>0</v>
      </c>
      <c r="CZ573" s="9">
        <v>0</v>
      </c>
    </row>
  </sheetData>
  <autoFilter ref="A1:CZ5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Table</vt:lpstr>
      <vt:lpstr>dropdown_menus</vt:lpstr>
      <vt:lpstr>Data_ex_Ante</vt:lpstr>
      <vt:lpstr>DayType</vt:lpstr>
      <vt:lpstr>DayTypes</vt:lpstr>
      <vt:lpstr>DR_Program</vt:lpstr>
      <vt:lpstr>ForecastYr</vt:lpstr>
      <vt:lpstr>ForecastYrs</vt:lpstr>
      <vt:lpstr>ImpactLevel</vt:lpstr>
      <vt:lpstr>ImpactLevels</vt:lpstr>
      <vt:lpstr>Month</vt:lpstr>
      <vt:lpstr>Months</vt:lpstr>
      <vt:lpstr>NoticeGroup</vt:lpstr>
      <vt:lpstr>NoticeGroups</vt:lpstr>
      <vt:lpstr>ResultType</vt:lpstr>
      <vt:lpstr>WeatherYr</vt:lpstr>
      <vt:lpstr>WeatherYrs</vt:lpstr>
    </vt:vector>
  </TitlesOfParts>
  <Company>AMERESCO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Abigail;kchiccarelli</dc:creator>
  <cp:lastModifiedBy>Nguyen, Abigail</cp:lastModifiedBy>
  <dcterms:created xsi:type="dcterms:W3CDTF">2015-12-29T21:28:55Z</dcterms:created>
  <dcterms:modified xsi:type="dcterms:W3CDTF">2016-03-31T15:37:55Z</dcterms:modified>
</cp:coreProperties>
</file>