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hack\Limbo\SCE\BIP 2015\Models\Ex Ante Protocol Tables\"/>
    </mc:Choice>
  </mc:AlternateContent>
  <bookViews>
    <workbookView xWindow="0" yWindow="75" windowWidth="19035" windowHeight="11760"/>
  </bookViews>
  <sheets>
    <sheet name="Table" sheetId="4" r:id="rId1"/>
    <sheet name="Lookups" sheetId="2" state="hidden" r:id="rId2"/>
    <sheet name="Data" sheetId="1" state="hidden" r:id="rId3"/>
  </sheets>
  <definedNames>
    <definedName name="_xlnm._FilterDatabase" localSheetId="2" hidden="1">Data!$A$1:$FY$13729</definedName>
    <definedName name="_xlnm.Criteria">Lookups!$B$3:$G$4</definedName>
    <definedName name="data">Data!$A$1:$FY$30889</definedName>
    <definedName name="date">Table!$B$6</definedName>
    <definedName name="Enrollment">Table!$G$3</definedName>
    <definedName name="evt_dates">Lookups!$L$4:$L$16</definedName>
    <definedName name="fcst">Table!$B$9</definedName>
    <definedName name="fcst_year">Lookups!$M$4:$M$15</definedName>
    <definedName name="fsl">Table!$G$2</definedName>
    <definedName name="ind_grp">Table!#REF!</definedName>
    <definedName name="ind_list">Lookups!$P$4:$P$11</definedName>
    <definedName name="lca">Table!$B$7</definedName>
    <definedName name="lca_list">Lookups!$O$4:$O$4</definedName>
    <definedName name="level">Table!$B$11</definedName>
    <definedName name="level_list">Lookups!$K$4:$K$5</definedName>
    <definedName name="_xlnm.Print_Area" localSheetId="0">Table!$A$2:$N$34</definedName>
    <definedName name="prog_port">Lookups!$K$3:$K$5</definedName>
    <definedName name="Result_type">Table!$B$4</definedName>
    <definedName name="Result_type_list">Lookups!$J$4:$J$5</definedName>
    <definedName name="Size">Table!$B$8</definedName>
    <definedName name="size_lca_flag">Lookups!$J$39</definedName>
    <definedName name="Size_list">Lookups!$P$4:$P$4</definedName>
    <definedName name="summer">Lookups!$K$37</definedName>
    <definedName name="weath">Table!$B$10</definedName>
    <definedName name="weath_year">Lookups!$N$4:$N$7</definedName>
  </definedNames>
  <calcPr calcId="162913"/>
</workbook>
</file>

<file path=xl/calcChain.xml><?xml version="1.0" encoding="utf-8"?>
<calcChain xmlns="http://schemas.openxmlformats.org/spreadsheetml/2006/main">
  <c r="A1" i="4" l="1"/>
  <c r="G4" i="2" l="1"/>
  <c r="M5" i="2"/>
  <c r="F2" i="4" l="1"/>
  <c r="M25" i="2" l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24" i="2"/>
  <c r="J32" i="4" l="1"/>
  <c r="H32" i="4"/>
  <c r="G32" i="4"/>
  <c r="F32" i="4"/>
  <c r="J6" i="4"/>
  <c r="H5" i="4"/>
  <c r="G5" i="4"/>
  <c r="F5" i="4"/>
  <c r="J39" i="2"/>
  <c r="A2" i="4" s="1"/>
  <c r="K37" i="2" l="1"/>
  <c r="M6" i="2"/>
  <c r="M7" i="2" s="1"/>
  <c r="M8" i="2" s="1"/>
  <c r="M9" i="2" s="1"/>
  <c r="M10" i="2" s="1"/>
  <c r="M11" i="2" s="1"/>
  <c r="M12" i="2" s="1"/>
  <c r="M13" i="2" s="1"/>
  <c r="M14" i="2" s="1"/>
  <c r="M15" i="2" s="1"/>
  <c r="D4" i="2"/>
  <c r="C4" i="2"/>
  <c r="B4" i="2"/>
  <c r="F4" i="2"/>
  <c r="E4" i="2"/>
  <c r="P46" i="2" l="1"/>
  <c r="N35" i="2" l="1"/>
  <c r="N34" i="2"/>
  <c r="N33" i="2"/>
  <c r="N40" i="2"/>
  <c r="N39" i="2"/>
  <c r="N23" i="2"/>
  <c r="N30" i="2"/>
  <c r="N28" i="2"/>
  <c r="N26" i="2"/>
  <c r="N31" i="2"/>
  <c r="N46" i="2"/>
  <c r="N45" i="2"/>
  <c r="N44" i="2"/>
  <c r="N43" i="2"/>
  <c r="N41" i="2"/>
  <c r="N24" i="2"/>
  <c r="N29" i="2"/>
  <c r="N27" i="2"/>
  <c r="N25" i="2"/>
  <c r="N32" i="2"/>
  <c r="P26" i="2"/>
  <c r="P40" i="2"/>
  <c r="P30" i="2"/>
  <c r="P39" i="2"/>
  <c r="P32" i="2"/>
  <c r="P45" i="2"/>
  <c r="P37" i="2"/>
  <c r="P31" i="2"/>
  <c r="P24" i="2"/>
  <c r="P29" i="2"/>
  <c r="P23" i="2"/>
  <c r="P34" i="2"/>
  <c r="P44" i="2"/>
  <c r="P38" i="2"/>
  <c r="P43" i="2"/>
  <c r="P36" i="2"/>
  <c r="P41" i="2"/>
  <c r="P35" i="2"/>
  <c r="P28" i="2"/>
  <c r="P33" i="2"/>
  <c r="P27" i="2"/>
  <c r="P42" i="2"/>
  <c r="P25" i="2"/>
  <c r="N38" i="2"/>
  <c r="N42" i="2"/>
  <c r="N37" i="2"/>
  <c r="O28" i="2" l="1"/>
  <c r="O26" i="2"/>
  <c r="O42" i="2"/>
  <c r="O38" i="2"/>
  <c r="O37" i="2"/>
  <c r="O33" i="2"/>
  <c r="O45" i="2"/>
  <c r="O39" i="2"/>
  <c r="O27" i="2"/>
  <c r="O32" i="2"/>
  <c r="O34" i="2"/>
  <c r="O43" i="2"/>
  <c r="O35" i="2"/>
  <c r="O44" i="2"/>
  <c r="O24" i="2"/>
  <c r="O31" i="2"/>
  <c r="O29" i="2"/>
  <c r="O40" i="2"/>
  <c r="O25" i="2"/>
  <c r="O41" i="2"/>
  <c r="O30" i="2"/>
  <c r="O46" i="2"/>
  <c r="N36" i="2"/>
  <c r="O23" i="2"/>
  <c r="N48" i="2" l="1"/>
  <c r="O36" i="2"/>
  <c r="O48" i="2" s="1"/>
</calcChain>
</file>

<file path=xl/sharedStrings.xml><?xml version="1.0" encoding="utf-8"?>
<sst xmlns="http://schemas.openxmlformats.org/spreadsheetml/2006/main" count="325" uniqueCount="65">
  <si>
    <t>ProgPort</t>
  </si>
  <si>
    <t>DayType</t>
  </si>
  <si>
    <t>ForecastYear</t>
  </si>
  <si>
    <t>WeatherYear</t>
  </si>
  <si>
    <t>LCA</t>
  </si>
  <si>
    <t>All</t>
  </si>
  <si>
    <t>Typical Event Day</t>
  </si>
  <si>
    <t>Aggregate Impact</t>
  </si>
  <si>
    <t>Hour Ending</t>
  </si>
  <si>
    <t>10th%ile</t>
  </si>
  <si>
    <t>30th%ile</t>
  </si>
  <si>
    <t>50th%ile</t>
  </si>
  <si>
    <t>70th%ile</t>
  </si>
  <si>
    <t>90th%ile</t>
  </si>
  <si>
    <t>DR Program:</t>
  </si>
  <si>
    <t>10th</t>
  </si>
  <si>
    <t>30th</t>
  </si>
  <si>
    <t>50th</t>
  </si>
  <si>
    <t>70th</t>
  </si>
  <si>
    <t>90th</t>
  </si>
  <si>
    <t>Daily</t>
  </si>
  <si>
    <t>n/a</t>
  </si>
  <si>
    <t>Local Capacity Area:</t>
  </si>
  <si>
    <t>Utility:</t>
  </si>
  <si>
    <t>Type of Results:</t>
  </si>
  <si>
    <t>Average per Enrolled Customer</t>
  </si>
  <si>
    <t>Impact Level:</t>
  </si>
  <si>
    <t>Forecast Year:</t>
  </si>
  <si>
    <t>Weather Year:</t>
  </si>
  <si>
    <t>Day Type:</t>
  </si>
  <si>
    <t>JAN monthly peak</t>
  </si>
  <si>
    <t>FEB monthly peak</t>
  </si>
  <si>
    <t>MAR monthly peak</t>
  </si>
  <si>
    <t>APR monthly peak</t>
  </si>
  <si>
    <t>MAY monthly peak</t>
  </si>
  <si>
    <t>JUN monthly peak</t>
  </si>
  <si>
    <t>JUL monthly peak</t>
  </si>
  <si>
    <t>AUG monthly peak</t>
  </si>
  <si>
    <t>SEP monthly peak</t>
  </si>
  <si>
    <t>OCT monthly peak</t>
  </si>
  <si>
    <t>NOV monthly peak</t>
  </si>
  <si>
    <t>DEC monthly peak</t>
  </si>
  <si>
    <r>
      <t>Weighted Average Temperature (</t>
    </r>
    <r>
      <rPr>
        <b/>
        <vertAlign val="superscript"/>
        <sz val="11"/>
        <color indexed="9"/>
        <rFont val="Arial Narrow"/>
        <family val="2"/>
      </rPr>
      <t>o</t>
    </r>
    <r>
      <rPr>
        <b/>
        <sz val="11"/>
        <color indexed="9"/>
        <rFont val="Arial Narrow"/>
        <family val="2"/>
      </rPr>
      <t>F)</t>
    </r>
  </si>
  <si>
    <t>Program-level impacts</t>
  </si>
  <si>
    <t>Portfolio-level impacts</t>
  </si>
  <si>
    <t>LCR</t>
  </si>
  <si>
    <t>summer</t>
  </si>
  <si>
    <t>Result type</t>
  </si>
  <si>
    <t>Size Group:</t>
  </si>
  <si>
    <t>Size Group</t>
  </si>
  <si>
    <t>Selected Size and LCA flag</t>
  </si>
  <si>
    <r>
      <t>Cooling
Degree
Hours
(Base 75</t>
    </r>
    <r>
      <rPr>
        <b/>
        <vertAlign val="superscript"/>
        <sz val="11"/>
        <color indexed="9"/>
        <rFont val="Arial Narrow"/>
        <family val="2"/>
      </rPr>
      <t xml:space="preserve">o </t>
    </r>
    <r>
      <rPr>
        <b/>
        <sz val="11"/>
        <color indexed="9"/>
        <rFont val="Arial Narrow"/>
        <family val="2"/>
      </rPr>
      <t>F)</t>
    </r>
  </si>
  <si>
    <t>cdh calcs</t>
  </si>
  <si>
    <t>Event Hour</t>
  </si>
  <si>
    <t>Std Devs</t>
  </si>
  <si>
    <t>Average Event-hour % Load Impact</t>
  </si>
  <si>
    <t>Utility 1-in-10</t>
  </si>
  <si>
    <t>Utility 1-in-2</t>
  </si>
  <si>
    <t>CAISO 1-in-10</t>
  </si>
  <si>
    <t>CAISO 1-in-2</t>
  </si>
  <si>
    <t>Base Interruptible Program (BIP)</t>
  </si>
  <si>
    <t>fsl</t>
  </si>
  <si>
    <t xml:space="preserve"> Number of Accounts Enrolled</t>
  </si>
  <si>
    <t>San Diego Gas &amp; Electric</t>
  </si>
  <si>
    <t>ResultType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</si>
</sst>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[$-409]mmmm\ d\,\ yyyy;@"/>
    <numFmt numFmtId="166" formatCode="0.0%"/>
    <numFmt numFmtId="167" formatCode="0.0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1"/>
      <color indexed="8"/>
      <name val="Calibri"/>
      <family val="2"/>
    </font>
    <font>
      <b/>
      <sz val="11"/>
      <name val="Arial"/>
      <family val="2"/>
    </font>
    <font>
      <b/>
      <sz val="11"/>
      <color indexed="9"/>
      <name val="Arial Narrow"/>
      <family val="2"/>
    </font>
    <font>
      <b/>
      <sz val="10"/>
      <color indexed="9"/>
      <name val="Franklin Gothic Demi Cond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b/>
      <sz val="10"/>
      <name val="Arial Narrow"/>
      <family val="2"/>
    </font>
    <font>
      <b/>
      <sz val="10"/>
      <color indexed="9"/>
      <name val="Arial Narrow"/>
      <family val="2"/>
    </font>
    <font>
      <sz val="11"/>
      <name val="Arial Narrow"/>
      <family val="2"/>
    </font>
    <font>
      <sz val="10"/>
      <name val="Arial Narrow"/>
      <family val="2"/>
    </font>
    <font>
      <sz val="11"/>
      <color indexed="9"/>
      <name val="Arial"/>
      <family val="2"/>
    </font>
    <font>
      <b/>
      <sz val="10"/>
      <color indexed="9"/>
      <name val="Arial"/>
      <family val="2"/>
    </font>
    <font>
      <sz val="11"/>
      <name val="Arial"/>
      <family val="2"/>
    </font>
    <font>
      <sz val="10"/>
      <color indexed="9"/>
      <name val="Franklin Gothic Demi Cond"/>
      <family val="2"/>
    </font>
    <font>
      <b/>
      <vertAlign val="superscript"/>
      <sz val="11"/>
      <color indexed="9"/>
      <name val="Arial Narrow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56"/>
      </right>
      <top style="medium">
        <color indexed="9"/>
      </top>
      <bottom/>
      <diagonal/>
    </border>
    <border>
      <left style="medium">
        <color indexed="56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56"/>
      </right>
      <top/>
      <bottom style="medium">
        <color indexed="9"/>
      </bottom>
      <diagonal/>
    </border>
    <border>
      <left style="medium">
        <color indexed="56"/>
      </left>
      <right/>
      <top/>
      <bottom style="medium">
        <color indexed="56"/>
      </bottom>
      <diagonal/>
    </border>
    <border>
      <left style="medium">
        <color indexed="56"/>
      </left>
      <right style="thin">
        <color indexed="56"/>
      </right>
      <top/>
      <bottom style="medium">
        <color indexed="56"/>
      </bottom>
      <diagonal/>
    </border>
    <border>
      <left style="thin">
        <color indexed="56"/>
      </left>
      <right style="thin">
        <color indexed="56"/>
      </right>
      <top/>
      <bottom style="medium">
        <color indexed="56"/>
      </bottom>
      <diagonal/>
    </border>
    <border>
      <left style="medium">
        <color indexed="9"/>
      </left>
      <right/>
      <top style="medium">
        <color indexed="56"/>
      </top>
      <bottom/>
      <diagonal/>
    </border>
    <border>
      <left/>
      <right/>
      <top style="medium">
        <color indexed="56"/>
      </top>
      <bottom/>
      <diagonal/>
    </border>
    <border>
      <left/>
      <right style="medium">
        <color indexed="56"/>
      </right>
      <top style="medium">
        <color indexed="56"/>
      </top>
      <bottom/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medium">
        <color indexed="56"/>
      </right>
      <top/>
      <bottom style="medium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56"/>
      </left>
      <right/>
      <top/>
      <bottom style="thin">
        <color indexed="64"/>
      </bottom>
      <diagonal/>
    </border>
    <border>
      <left style="medium">
        <color indexed="56"/>
      </left>
      <right style="thin">
        <color indexed="56"/>
      </right>
      <top style="medium">
        <color indexed="56"/>
      </top>
      <bottom style="thin">
        <color indexed="56"/>
      </bottom>
      <diagonal/>
    </border>
    <border>
      <left style="medium">
        <color indexed="56"/>
      </left>
      <right/>
      <top style="thin">
        <color indexed="64"/>
      </top>
      <bottom style="thin">
        <color indexed="64"/>
      </bottom>
      <diagonal/>
    </border>
    <border>
      <left style="medium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medium">
        <color indexed="56"/>
      </left>
      <right/>
      <top style="thin">
        <color indexed="64"/>
      </top>
      <bottom/>
      <diagonal/>
    </border>
    <border>
      <left style="medium">
        <color indexed="56"/>
      </left>
      <right style="medium">
        <color indexed="56"/>
      </right>
      <top style="medium">
        <color indexed="56"/>
      </top>
      <bottom style="thin">
        <color indexed="56"/>
      </bottom>
      <diagonal/>
    </border>
    <border>
      <left style="medium">
        <color indexed="56"/>
      </left>
      <right style="medium">
        <color indexed="56"/>
      </right>
      <top style="thin">
        <color indexed="56"/>
      </top>
      <bottom style="thin">
        <color indexed="56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56"/>
      </left>
      <right style="medium">
        <color indexed="9"/>
      </right>
      <top style="medium">
        <color indexed="56"/>
      </top>
      <bottom style="medium">
        <color indexed="9"/>
      </bottom>
      <diagonal/>
    </border>
    <border>
      <left style="medium">
        <color indexed="56"/>
      </left>
      <right style="medium">
        <color indexed="9"/>
      </right>
      <top style="medium">
        <color indexed="9"/>
      </top>
      <bottom/>
      <diagonal/>
    </border>
    <border>
      <left style="thin">
        <color indexed="56"/>
      </left>
      <right style="medium">
        <color indexed="56"/>
      </right>
      <top/>
      <bottom style="medium">
        <color indexed="56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quotePrefix="1" applyAlignment="1">
      <alignment horizontal="left"/>
    </xf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Fill="1"/>
    <xf numFmtId="0" fontId="9" fillId="0" borderId="1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right" wrapText="1" indent="1"/>
    </xf>
    <xf numFmtId="0" fontId="10" fillId="2" borderId="3" xfId="0" applyFont="1" applyFill="1" applyBorder="1" applyAlignment="1">
      <alignment horizontal="right" wrapText="1" indent="1"/>
    </xf>
    <xf numFmtId="49" fontId="9" fillId="0" borderId="0" xfId="0" applyNumberFormat="1" applyFont="1" applyBorder="1" applyAlignment="1">
      <alignment horizontal="left" wrapText="1"/>
    </xf>
    <xf numFmtId="0" fontId="8" fillId="0" borderId="0" xfId="0" applyFont="1"/>
    <xf numFmtId="0" fontId="12" fillId="0" borderId="0" xfId="0" applyFont="1" applyBorder="1" applyAlignment="1">
      <alignment horizontal="left"/>
    </xf>
    <xf numFmtId="165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0" fontId="8" fillId="0" borderId="0" xfId="0" applyFont="1" applyFill="1" applyBorder="1"/>
    <xf numFmtId="0" fontId="13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Continuous"/>
    </xf>
    <xf numFmtId="0" fontId="14" fillId="2" borderId="5" xfId="0" applyFont="1" applyFill="1" applyBorder="1" applyAlignment="1">
      <alignment horizontal="centerContinuous"/>
    </xf>
    <xf numFmtId="0" fontId="14" fillId="2" borderId="6" xfId="0" applyFont="1" applyFill="1" applyBorder="1" applyAlignment="1">
      <alignment horizontal="centerContinuous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3" fontId="11" fillId="0" borderId="8" xfId="0" applyNumberFormat="1" applyFont="1" applyBorder="1" applyAlignment="1">
      <alignment horizontal="center"/>
    </xf>
    <xf numFmtId="3" fontId="11" fillId="0" borderId="9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center"/>
    </xf>
    <xf numFmtId="3" fontId="0" fillId="0" borderId="0" xfId="0" applyNumberFormat="1"/>
    <xf numFmtId="0" fontId="16" fillId="2" borderId="0" xfId="0" applyFont="1" applyFill="1" applyAlignment="1">
      <alignment horizontal="left"/>
    </xf>
    <xf numFmtId="15" fontId="0" fillId="0" borderId="0" xfId="0" applyNumberFormat="1" applyAlignment="1">
      <alignment horizontal="left"/>
    </xf>
    <xf numFmtId="0" fontId="9" fillId="0" borderId="1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/>
    </xf>
    <xf numFmtId="0" fontId="16" fillId="0" borderId="0" xfId="0" quotePrefix="1" applyFont="1" applyFill="1" applyBorder="1" applyAlignment="1">
      <alignment horizontal="left"/>
    </xf>
    <xf numFmtId="0" fontId="0" fillId="0" borderId="0" xfId="0" applyFill="1" applyBorder="1"/>
    <xf numFmtId="15" fontId="0" fillId="0" borderId="0" xfId="0" applyNumberForma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6" fillId="2" borderId="10" xfId="0" applyFont="1" applyFill="1" applyBorder="1" applyAlignment="1">
      <alignment horizontal="centerContinuous"/>
    </xf>
    <xf numFmtId="0" fontId="7" fillId="2" borderId="11" xfId="0" applyFont="1" applyFill="1" applyBorder="1" applyAlignment="1">
      <alignment horizontal="centerContinuous"/>
    </xf>
    <xf numFmtId="0" fontId="7" fillId="2" borderId="12" xfId="0" applyFont="1" applyFill="1" applyBorder="1" applyAlignment="1">
      <alignment horizontal="centerContinuous"/>
    </xf>
    <xf numFmtId="0" fontId="6" fillId="2" borderId="13" xfId="0" applyFont="1" applyFill="1" applyBorder="1" applyAlignment="1">
      <alignment horizontal="centerContinuous"/>
    </xf>
    <xf numFmtId="0" fontId="7" fillId="2" borderId="14" xfId="0" applyFont="1" applyFill="1" applyBorder="1" applyAlignment="1">
      <alignment horizontal="centerContinuous"/>
    </xf>
    <xf numFmtId="0" fontId="7" fillId="2" borderId="15" xfId="0" applyFont="1" applyFill="1" applyBorder="1" applyAlignment="1">
      <alignment horizontal="centerContinuous"/>
    </xf>
    <xf numFmtId="11" fontId="0" fillId="0" borderId="0" xfId="0" applyNumberFormat="1"/>
    <xf numFmtId="0" fontId="0" fillId="0" borderId="0" xfId="0" applyBorder="1"/>
    <xf numFmtId="49" fontId="9" fillId="0" borderId="1" xfId="0" quotePrefix="1" applyNumberFormat="1" applyFont="1" applyFill="1" applyBorder="1" applyAlignment="1">
      <alignment horizontal="center" vertical="center" wrapText="1"/>
    </xf>
    <xf numFmtId="2" fontId="9" fillId="0" borderId="16" xfId="0" applyNumberFormat="1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64" fontId="11" fillId="0" borderId="18" xfId="0" applyNumberFormat="1" applyFont="1" applyBorder="1" applyAlignment="1">
      <alignment horizontal="center" vertical="center"/>
    </xf>
    <xf numFmtId="164" fontId="11" fillId="0" borderId="22" xfId="0" applyNumberFormat="1" applyFont="1" applyBorder="1" applyAlignment="1">
      <alignment horizontal="center" vertical="center"/>
    </xf>
    <xf numFmtId="164" fontId="11" fillId="0" borderId="20" xfId="0" applyNumberFormat="1" applyFont="1" applyBorder="1" applyAlignment="1">
      <alignment horizontal="center" vertical="center"/>
    </xf>
    <xf numFmtId="164" fontId="11" fillId="0" borderId="23" xfId="0" applyNumberFormat="1" applyFont="1" applyBorder="1" applyAlignment="1">
      <alignment horizontal="center" vertical="center"/>
    </xf>
    <xf numFmtId="0" fontId="8" fillId="0" borderId="0" xfId="0" quotePrefix="1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164" fontId="0" fillId="0" borderId="0" xfId="0" applyNumberFormat="1"/>
    <xf numFmtId="166" fontId="0" fillId="0" borderId="0" xfId="1" applyNumberFormat="1" applyFont="1"/>
    <xf numFmtId="0" fontId="8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1" fillId="0" borderId="0" xfId="0" applyFont="1" applyBorder="1"/>
    <xf numFmtId="0" fontId="1" fillId="0" borderId="0" xfId="0" applyFont="1"/>
    <xf numFmtId="0" fontId="1" fillId="0" borderId="0" xfId="0" quotePrefix="1" applyFont="1" applyAlignment="1">
      <alignment horizontal="left"/>
    </xf>
    <xf numFmtId="0" fontId="1" fillId="0" borderId="0" xfId="0" quotePrefix="1" applyFont="1" applyBorder="1" applyAlignment="1">
      <alignment horizontal="left"/>
    </xf>
    <xf numFmtId="0" fontId="1" fillId="0" borderId="0" xfId="0" quotePrefix="1" applyFont="1" applyFill="1" applyBorder="1" applyAlignment="1">
      <alignment horizontal="left"/>
    </xf>
    <xf numFmtId="0" fontId="1" fillId="0" borderId="0" xfId="0" quotePrefix="1" applyFont="1" applyAlignment="1">
      <alignment horizontal="right"/>
    </xf>
    <xf numFmtId="0" fontId="1" fillId="0" borderId="0" xfId="0" applyFont="1" applyAlignment="1">
      <alignment horizontal="right"/>
    </xf>
    <xf numFmtId="167" fontId="0" fillId="0" borderId="0" xfId="0" applyNumberFormat="1"/>
    <xf numFmtId="164" fontId="4" fillId="0" borderId="0" xfId="0" quotePrefix="1" applyNumberFormat="1" applyFont="1" applyAlignment="1">
      <alignment horizontal="right"/>
    </xf>
    <xf numFmtId="166" fontId="15" fillId="0" borderId="0" xfId="1" applyNumberFormat="1" applyFont="1" applyAlignment="1">
      <alignment horizontal="center"/>
    </xf>
    <xf numFmtId="164" fontId="11" fillId="0" borderId="8" xfId="0" applyNumberFormat="1" applyFont="1" applyBorder="1" applyAlignment="1">
      <alignment horizontal="center"/>
    </xf>
    <xf numFmtId="0" fontId="4" fillId="0" borderId="0" xfId="0" quotePrefix="1" applyFont="1" applyAlignment="1">
      <alignment horizontal="right"/>
    </xf>
    <xf numFmtId="0" fontId="4" fillId="0" borderId="0" xfId="0" applyFont="1" applyAlignment="1">
      <alignment horizontal="right"/>
    </xf>
    <xf numFmtId="164" fontId="11" fillId="0" borderId="27" xfId="0" applyNumberFormat="1" applyFont="1" applyBorder="1" applyAlignment="1">
      <alignment horizontal="center"/>
    </xf>
    <xf numFmtId="164" fontId="1" fillId="0" borderId="24" xfId="0" applyNumberFormat="1" applyFont="1" applyBorder="1" applyAlignment="1">
      <alignment horizontal="center" vertical="center"/>
    </xf>
    <xf numFmtId="3" fontId="1" fillId="0" borderId="24" xfId="0" applyNumberFormat="1" applyFont="1" applyBorder="1" applyAlignment="1">
      <alignment horizontal="center" vertical="center"/>
    </xf>
    <xf numFmtId="2" fontId="5" fillId="2" borderId="5" xfId="0" applyNumberFormat="1" applyFont="1" applyFill="1" applyBorder="1" applyAlignment="1">
      <alignment horizontal="center" wrapText="1"/>
    </xf>
    <xf numFmtId="2" fontId="5" fillId="2" borderId="2" xfId="0" applyNumberFormat="1" applyFont="1" applyFill="1" applyBorder="1" applyAlignment="1">
      <alignment horizontal="center" wrapText="1"/>
    </xf>
    <xf numFmtId="2" fontId="5" fillId="2" borderId="5" xfId="0" quotePrefix="1" applyNumberFormat="1" applyFont="1" applyFill="1" applyBorder="1" applyAlignment="1">
      <alignment horizontal="center" wrapText="1"/>
    </xf>
    <xf numFmtId="0" fontId="5" fillId="2" borderId="25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26" xfId="0" applyFont="1" applyFill="1" applyBorder="1" applyAlignment="1">
      <alignment horizontal="center" wrapText="1"/>
    </xf>
    <xf numFmtId="0" fontId="5" fillId="2" borderId="25" xfId="0" quotePrefix="1" applyFont="1" applyFill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6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3300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22981366459629"/>
          <c:y val="0.14206642066420663"/>
          <c:w val="0.77018633540372672"/>
          <c:h val="0.7140221402214022"/>
        </c:manualLayout>
      </c:layout>
      <c:scatterChart>
        <c:scatterStyle val="smoothMarker"/>
        <c:varyColors val="0"/>
        <c:ser>
          <c:idx val="2"/>
          <c:order val="0"/>
          <c:tx>
            <c:strRef>
              <c:f>Table!$F$5:$F$7</c:f>
              <c:strCache>
                <c:ptCount val="3"/>
                <c:pt idx="0">
                  <c:v>Estimated Reference Load (MWh/hour)</c:v>
                </c:pt>
              </c:strCache>
            </c:strRef>
          </c:tx>
          <c:spPr>
            <a:ln w="38100">
              <a:solidFill>
                <a:srgbClr val="008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FFFFFF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Table!$E$8:$E$31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Table!$F$8:$F$31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809-4AD0-8C60-89AE017A02BB}"/>
            </c:ext>
          </c:extLst>
        </c:ser>
        <c:ser>
          <c:idx val="0"/>
          <c:order val="1"/>
          <c:tx>
            <c:strRef>
              <c:f>Table!$G$5:$G$7</c:f>
              <c:strCache>
                <c:ptCount val="3"/>
                <c:pt idx="0">
                  <c:v>Estimated Event Day Load (MWh)</c:v>
                </c:pt>
              </c:strCache>
            </c:strRef>
          </c:tx>
          <c:spPr>
            <a:ln w="25400">
              <a:solidFill>
                <a:srgbClr val="0066CC"/>
              </a:solidFill>
              <a:prstDash val="solid"/>
            </a:ln>
          </c:spPr>
          <c:marker>
            <c:symbol val="none"/>
          </c:marker>
          <c:xVal>
            <c:numRef>
              <c:f>Table!$E$8:$E$31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Table!$G$8:$G$31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809-4AD0-8C60-89AE017A02BB}"/>
            </c:ext>
          </c:extLst>
        </c:ser>
        <c:ser>
          <c:idx val="1"/>
          <c:order val="2"/>
          <c:tx>
            <c:strRef>
              <c:f>Table!$F$2</c:f>
              <c:strCache>
                <c:ptCount val="1"/>
                <c:pt idx="0">
                  <c:v>Firm Service Level in MW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Table!$E$8:$E$31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Lookups!$P$23:$P$46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809-4AD0-8C60-89AE017A0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750768"/>
        <c:axId val="200751328"/>
      </c:scatterChart>
      <c:valAx>
        <c:axId val="200750768"/>
        <c:scaling>
          <c:orientation val="minMax"/>
          <c:max val="24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05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050" b="1">
                    <a:latin typeface="Arial" panose="020B0604020202020204" pitchFamily="34" charset="0"/>
                    <a:cs typeface="Arial" panose="020B0604020202020204" pitchFamily="34" charset="0"/>
                  </a:rPr>
                  <a:t>Hour Ending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254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Franklin Gothic Demi Cond"/>
                <a:cs typeface="Arial" panose="020B0604020202020204" pitchFamily="34" charset="0"/>
              </a:defRPr>
            </a:pPr>
            <a:endParaRPr lang="en-US"/>
          </a:p>
        </c:txPr>
        <c:crossAx val="200751328"/>
        <c:crosses val="autoZero"/>
        <c:crossBetween val="midCat"/>
        <c:majorUnit val="1"/>
      </c:valAx>
      <c:valAx>
        <c:axId val="20075132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100" b="1">
                    <a:latin typeface="Arial" panose="020B0604020202020204" pitchFamily="34" charset="0"/>
                    <a:cs typeface="Arial" panose="020B0604020202020204" pitchFamily="34" charset="0"/>
                  </a:rPr>
                  <a:t>Load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Franklin Gothic Demi Cond"/>
                <a:cs typeface="Arial" panose="020B0604020202020204" pitchFamily="34" charset="0"/>
              </a:defRPr>
            </a:pPr>
            <a:endParaRPr lang="en-US"/>
          </a:p>
        </c:txPr>
        <c:crossAx val="200750768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876385671666336"/>
          <c:y val="2.3985964520392398E-2"/>
          <c:w val="0.67810487853663803"/>
          <c:h val="0.10652638168563486"/>
        </c:manualLayout>
      </c:layout>
      <c:overlay val="0"/>
      <c:spPr>
        <a:solidFill>
          <a:srgbClr val="FFFFFF"/>
        </a:solidFill>
        <a:ln w="3175">
          <a:solidFill>
            <a:srgbClr val="969696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Franklin Gothic Demi Cond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0C0C0"/>
    </a:solidFill>
    <a:ln w="3175">
      <a:solidFill>
        <a:srgbClr val="969696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95250</xdr:rowOff>
    </xdr:from>
    <xdr:to>
      <xdr:col>3</xdr:col>
      <xdr:colOff>628650</xdr:colOff>
      <xdr:row>33</xdr:row>
      <xdr:rowOff>209550</xdr:rowOff>
    </xdr:to>
    <xdr:graphicFrame macro="">
      <xdr:nvGraphicFramePr>
        <xdr:cNvPr id="11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1"/>
  <sheetViews>
    <sheetView tabSelected="1" zoomScale="80" zoomScaleNormal="80" workbookViewId="0">
      <selection activeCell="C5" sqref="C5"/>
    </sheetView>
  </sheetViews>
  <sheetFormatPr defaultRowHeight="12.75" x14ac:dyDescent="0.2"/>
  <cols>
    <col min="1" max="1" width="27" bestFit="1" customWidth="1"/>
    <col min="2" max="2" width="31.5703125" customWidth="1"/>
    <col min="3" max="3" width="24" customWidth="1"/>
    <col min="4" max="4" width="10.28515625" customWidth="1"/>
    <col min="5" max="5" width="17.85546875" customWidth="1"/>
    <col min="6" max="6" width="16.140625" customWidth="1"/>
    <col min="7" max="7" width="13.28515625" customWidth="1"/>
    <col min="8" max="8" width="13" customWidth="1"/>
    <col min="9" max="9" width="15.5703125" customWidth="1"/>
    <col min="10" max="14" width="11.42578125" customWidth="1"/>
    <col min="16" max="16" width="9.140625" customWidth="1"/>
  </cols>
  <sheetData>
    <row r="1" spans="1:14" ht="17.25" customHeight="1" thickBot="1" x14ac:dyDescent="0.3">
      <c r="A1" s="2" t="str">
        <f>"Table removed for confidentiality reasons."</f>
        <v>Table removed for confidentiality reasons.</v>
      </c>
      <c r="B1" s="2"/>
      <c r="C1" s="2"/>
    </row>
    <row r="2" spans="1:14" ht="17.25" customHeight="1" thickTop="1" thickBot="1" x14ac:dyDescent="0.3">
      <c r="A2" s="9" t="str">
        <f>IF(size_lca_flag=1,"Results are not presented by size group and LCA. Please set one or both to All","")</f>
        <v/>
      </c>
      <c r="C2" s="3"/>
      <c r="D2" s="3"/>
      <c r="F2" s="69" t="str">
        <f>"Firm Service Level in "&amp;IF(Result_type="Aggregate Impact","MW","kW")</f>
        <v>Firm Service Level in MW</v>
      </c>
      <c r="G2" s="71" t="s">
        <v>21</v>
      </c>
    </row>
    <row r="3" spans="1:14" ht="17.25" customHeight="1" thickTop="1" thickBot="1" x14ac:dyDescent="0.3">
      <c r="A3" s="51" t="s">
        <v>23</v>
      </c>
      <c r="B3" s="5" t="s">
        <v>63</v>
      </c>
      <c r="C3" s="3"/>
      <c r="D3" s="3"/>
      <c r="F3" s="68" t="s">
        <v>62</v>
      </c>
      <c r="G3" s="72" t="s">
        <v>21</v>
      </c>
    </row>
    <row r="4" spans="1:14" ht="17.25" customHeight="1" thickBot="1" x14ac:dyDescent="0.25">
      <c r="A4" s="51" t="s">
        <v>24</v>
      </c>
      <c r="B4" s="5" t="s">
        <v>7</v>
      </c>
      <c r="C4" s="3"/>
      <c r="D4" s="3"/>
    </row>
    <row r="5" spans="1:14" ht="17.25" customHeight="1" thickBot="1" x14ac:dyDescent="0.3">
      <c r="A5" s="52" t="s">
        <v>14</v>
      </c>
      <c r="B5" s="42" t="s">
        <v>60</v>
      </c>
      <c r="C5" s="3"/>
      <c r="D5" s="3"/>
      <c r="E5" s="76" t="s">
        <v>8</v>
      </c>
      <c r="F5" s="76" t="str">
        <f>"Estimated Reference Load ("&amp;IF(Result_type="Aggregate impact","MWh","kWh")&amp;"/hour)"</f>
        <v>Estimated Reference Load (MWh/hour)</v>
      </c>
      <c r="G5" s="76" t="str">
        <f>"Estimated Event Day Load ("&amp;IF(Result_type="Aggregate Impact","MWh)","kWh)")</f>
        <v>Estimated Event Day Load (MWh)</v>
      </c>
      <c r="H5" s="76" t="str">
        <f>"Estimated Load Impact ("&amp;IF(Result_type="Aggregate Impact","MWh/hour)","kWh/hour)")</f>
        <v>Estimated Load Impact (MWh/hour)</v>
      </c>
      <c r="I5" s="79" t="s">
        <v>42</v>
      </c>
      <c r="J5" s="34"/>
      <c r="K5" s="35"/>
      <c r="L5" s="35"/>
      <c r="M5" s="35"/>
      <c r="N5" s="36"/>
    </row>
    <row r="6" spans="1:14" ht="17.25" customHeight="1" thickBot="1" x14ac:dyDescent="0.3">
      <c r="A6" s="51" t="s">
        <v>29</v>
      </c>
      <c r="B6" s="11" t="s">
        <v>6</v>
      </c>
      <c r="C6" s="3"/>
      <c r="D6" s="3"/>
      <c r="E6" s="77"/>
      <c r="F6" s="77"/>
      <c r="G6" s="77"/>
      <c r="H6" s="77"/>
      <c r="I6" s="77"/>
      <c r="J6" s="37" t="str">
        <f>"Uncertainty Adjusted Impact ("&amp;IF(Result_type="Aggregate Impact","MWh/hr)- Percentiles","kWh/hr)- Percentiles")</f>
        <v>Uncertainty Adjusted Impact (MWh/hr)- Percentiles</v>
      </c>
      <c r="K6" s="38"/>
      <c r="L6" s="38"/>
      <c r="M6" s="38"/>
      <c r="N6" s="39"/>
    </row>
    <row r="7" spans="1:14" ht="39" customHeight="1" thickBot="1" x14ac:dyDescent="0.25">
      <c r="A7" s="52" t="s">
        <v>22</v>
      </c>
      <c r="B7" s="43" t="s">
        <v>5</v>
      </c>
      <c r="C7" s="3"/>
      <c r="D7" s="3"/>
      <c r="E7" s="78"/>
      <c r="F7" s="78"/>
      <c r="G7" s="78"/>
      <c r="H7" s="78"/>
      <c r="I7" s="78"/>
      <c r="J7" s="6" t="s">
        <v>9</v>
      </c>
      <c r="K7" s="6" t="s">
        <v>10</v>
      </c>
      <c r="L7" s="6" t="s">
        <v>11</v>
      </c>
      <c r="M7" s="6" t="s">
        <v>12</v>
      </c>
      <c r="N7" s="7" t="s">
        <v>13</v>
      </c>
    </row>
    <row r="8" spans="1:14" ht="17.25" customHeight="1" thickBot="1" x14ac:dyDescent="0.25">
      <c r="A8" s="51" t="s">
        <v>48</v>
      </c>
      <c r="B8" s="28" t="s">
        <v>5</v>
      </c>
      <c r="C8" s="8"/>
      <c r="D8" s="8"/>
      <c r="E8" s="44">
        <v>1</v>
      </c>
      <c r="F8" s="47" t="s">
        <v>21</v>
      </c>
      <c r="G8" s="47" t="s">
        <v>21</v>
      </c>
      <c r="H8" s="47" t="s">
        <v>21</v>
      </c>
      <c r="I8" s="47" t="s">
        <v>21</v>
      </c>
      <c r="J8" s="47" t="s">
        <v>21</v>
      </c>
      <c r="K8" s="47" t="s">
        <v>21</v>
      </c>
      <c r="L8" s="47" t="s">
        <v>21</v>
      </c>
      <c r="M8" s="47" t="s">
        <v>21</v>
      </c>
      <c r="N8" s="48" t="s">
        <v>21</v>
      </c>
    </row>
    <row r="9" spans="1:14" ht="17.25" customHeight="1" thickBot="1" x14ac:dyDescent="0.25">
      <c r="A9" s="51" t="s">
        <v>27</v>
      </c>
      <c r="B9" s="28">
        <v>2016</v>
      </c>
      <c r="C9" s="10"/>
      <c r="D9" s="10"/>
      <c r="E9" s="45">
        <v>2</v>
      </c>
      <c r="F9" s="49" t="s">
        <v>21</v>
      </c>
      <c r="G9" s="49" t="s">
        <v>21</v>
      </c>
      <c r="H9" s="49" t="s">
        <v>21</v>
      </c>
      <c r="I9" s="49" t="s">
        <v>21</v>
      </c>
      <c r="J9" s="49" t="s">
        <v>21</v>
      </c>
      <c r="K9" s="49" t="s">
        <v>21</v>
      </c>
      <c r="L9" s="49" t="s">
        <v>21</v>
      </c>
      <c r="M9" s="49" t="s">
        <v>21</v>
      </c>
      <c r="N9" s="50" t="s">
        <v>21</v>
      </c>
    </row>
    <row r="10" spans="1:14" ht="17.25" customHeight="1" thickBot="1" x14ac:dyDescent="0.25">
      <c r="A10" s="51" t="s">
        <v>28</v>
      </c>
      <c r="B10" s="11" t="s">
        <v>57</v>
      </c>
      <c r="C10" s="12"/>
      <c r="D10" s="12"/>
      <c r="E10" s="45">
        <v>3</v>
      </c>
      <c r="F10" s="49" t="s">
        <v>21</v>
      </c>
      <c r="G10" s="49" t="s">
        <v>21</v>
      </c>
      <c r="H10" s="49" t="s">
        <v>21</v>
      </c>
      <c r="I10" s="49" t="s">
        <v>21</v>
      </c>
      <c r="J10" s="49" t="s">
        <v>21</v>
      </c>
      <c r="K10" s="49" t="s">
        <v>21</v>
      </c>
      <c r="L10" s="49" t="s">
        <v>21</v>
      </c>
      <c r="M10" s="49" t="s">
        <v>21</v>
      </c>
      <c r="N10" s="50" t="s">
        <v>21</v>
      </c>
    </row>
    <row r="11" spans="1:14" ht="17.25" customHeight="1" thickBot="1" x14ac:dyDescent="0.25">
      <c r="A11" s="51" t="s">
        <v>26</v>
      </c>
      <c r="B11" s="11" t="s">
        <v>43</v>
      </c>
      <c r="C11" s="13"/>
      <c r="D11" s="13"/>
      <c r="E11" s="45">
        <v>4</v>
      </c>
      <c r="F11" s="49" t="s">
        <v>21</v>
      </c>
      <c r="G11" s="49" t="s">
        <v>21</v>
      </c>
      <c r="H11" s="49" t="s">
        <v>21</v>
      </c>
      <c r="I11" s="49" t="s">
        <v>21</v>
      </c>
      <c r="J11" s="49" t="s">
        <v>21</v>
      </c>
      <c r="K11" s="49" t="s">
        <v>21</v>
      </c>
      <c r="L11" s="49" t="s">
        <v>21</v>
      </c>
      <c r="M11" s="49" t="s">
        <v>21</v>
      </c>
      <c r="N11" s="50" t="s">
        <v>21</v>
      </c>
    </row>
    <row r="12" spans="1:14" ht="17.25" customHeight="1" x14ac:dyDescent="0.2">
      <c r="C12" s="13"/>
      <c r="D12" s="13"/>
      <c r="E12" s="45">
        <v>5</v>
      </c>
      <c r="F12" s="49" t="s">
        <v>21</v>
      </c>
      <c r="G12" s="49" t="s">
        <v>21</v>
      </c>
      <c r="H12" s="49" t="s">
        <v>21</v>
      </c>
      <c r="I12" s="49" t="s">
        <v>21</v>
      </c>
      <c r="J12" s="49" t="s">
        <v>21</v>
      </c>
      <c r="K12" s="49" t="s">
        <v>21</v>
      </c>
      <c r="L12" s="49" t="s">
        <v>21</v>
      </c>
      <c r="M12" s="49" t="s">
        <v>21</v>
      </c>
      <c r="N12" s="50" t="s">
        <v>21</v>
      </c>
    </row>
    <row r="13" spans="1:14" ht="17.25" customHeight="1" x14ac:dyDescent="0.2">
      <c r="D13" s="3"/>
      <c r="E13" s="45">
        <v>6</v>
      </c>
      <c r="F13" s="49" t="s">
        <v>21</v>
      </c>
      <c r="G13" s="49" t="s">
        <v>21</v>
      </c>
      <c r="H13" s="49" t="s">
        <v>21</v>
      </c>
      <c r="I13" s="49" t="s">
        <v>21</v>
      </c>
      <c r="J13" s="49" t="s">
        <v>21</v>
      </c>
      <c r="K13" s="49" t="s">
        <v>21</v>
      </c>
      <c r="L13" s="49" t="s">
        <v>21</v>
      </c>
      <c r="M13" s="49" t="s">
        <v>21</v>
      </c>
      <c r="N13" s="50" t="s">
        <v>21</v>
      </c>
    </row>
    <row r="14" spans="1:14" ht="16.5" x14ac:dyDescent="0.2">
      <c r="D14" s="3"/>
      <c r="E14" s="45">
        <v>7</v>
      </c>
      <c r="F14" s="49" t="s">
        <v>21</v>
      </c>
      <c r="G14" s="49" t="s">
        <v>21</v>
      </c>
      <c r="H14" s="49" t="s">
        <v>21</v>
      </c>
      <c r="I14" s="49" t="s">
        <v>21</v>
      </c>
      <c r="J14" s="49" t="s">
        <v>21</v>
      </c>
      <c r="K14" s="49" t="s">
        <v>21</v>
      </c>
      <c r="L14" s="49" t="s">
        <v>21</v>
      </c>
      <c r="M14" s="49" t="s">
        <v>21</v>
      </c>
      <c r="N14" s="50" t="s">
        <v>21</v>
      </c>
    </row>
    <row r="15" spans="1:14" ht="16.5" x14ac:dyDescent="0.2">
      <c r="A15" s="14"/>
      <c r="C15" s="3"/>
      <c r="D15" s="3"/>
      <c r="E15" s="45">
        <v>8</v>
      </c>
      <c r="F15" s="49" t="s">
        <v>21</v>
      </c>
      <c r="G15" s="49" t="s">
        <v>21</v>
      </c>
      <c r="H15" s="49" t="s">
        <v>21</v>
      </c>
      <c r="I15" s="49" t="s">
        <v>21</v>
      </c>
      <c r="J15" s="49" t="s">
        <v>21</v>
      </c>
      <c r="K15" s="49" t="s">
        <v>21</v>
      </c>
      <c r="L15" s="49" t="s">
        <v>21</v>
      </c>
      <c r="M15" s="49" t="s">
        <v>21</v>
      </c>
      <c r="N15" s="50" t="s">
        <v>21</v>
      </c>
    </row>
    <row r="16" spans="1:14" ht="16.5" x14ac:dyDescent="0.2">
      <c r="C16" s="3"/>
      <c r="D16" s="3"/>
      <c r="E16" s="45">
        <v>9</v>
      </c>
      <c r="F16" s="49" t="s">
        <v>21</v>
      </c>
      <c r="G16" s="49" t="s">
        <v>21</v>
      </c>
      <c r="H16" s="49" t="s">
        <v>21</v>
      </c>
      <c r="I16" s="49" t="s">
        <v>21</v>
      </c>
      <c r="J16" s="49" t="s">
        <v>21</v>
      </c>
      <c r="K16" s="49" t="s">
        <v>21</v>
      </c>
      <c r="L16" s="49" t="s">
        <v>21</v>
      </c>
      <c r="M16" s="49" t="s">
        <v>21</v>
      </c>
      <c r="N16" s="50" t="s">
        <v>21</v>
      </c>
    </row>
    <row r="17" spans="3:23" ht="16.5" x14ac:dyDescent="0.2">
      <c r="C17" s="3"/>
      <c r="D17" s="3"/>
      <c r="E17" s="45">
        <v>10</v>
      </c>
      <c r="F17" s="49" t="s">
        <v>21</v>
      </c>
      <c r="G17" s="49" t="s">
        <v>21</v>
      </c>
      <c r="H17" s="49" t="s">
        <v>21</v>
      </c>
      <c r="I17" s="49" t="s">
        <v>21</v>
      </c>
      <c r="J17" s="49" t="s">
        <v>21</v>
      </c>
      <c r="K17" s="49" t="s">
        <v>21</v>
      </c>
      <c r="L17" s="49" t="s">
        <v>21</v>
      </c>
      <c r="M17" s="49" t="s">
        <v>21</v>
      </c>
      <c r="N17" s="50" t="s">
        <v>21</v>
      </c>
    </row>
    <row r="18" spans="3:23" ht="16.5" x14ac:dyDescent="0.2">
      <c r="C18" s="3"/>
      <c r="D18" s="3"/>
      <c r="E18" s="45">
        <v>11</v>
      </c>
      <c r="F18" s="49" t="s">
        <v>21</v>
      </c>
      <c r="G18" s="49" t="s">
        <v>21</v>
      </c>
      <c r="H18" s="49" t="s">
        <v>21</v>
      </c>
      <c r="I18" s="49" t="s">
        <v>21</v>
      </c>
      <c r="J18" s="49" t="s">
        <v>21</v>
      </c>
      <c r="K18" s="49" t="s">
        <v>21</v>
      </c>
      <c r="L18" s="49" t="s">
        <v>21</v>
      </c>
      <c r="M18" s="49" t="s">
        <v>21</v>
      </c>
      <c r="N18" s="50" t="s">
        <v>21</v>
      </c>
      <c r="T18" s="53"/>
      <c r="U18" s="53"/>
      <c r="V18" s="53"/>
      <c r="W18" s="53"/>
    </row>
    <row r="19" spans="3:23" ht="16.5" x14ac:dyDescent="0.2">
      <c r="C19" s="3"/>
      <c r="D19" s="3"/>
      <c r="E19" s="45">
        <v>12</v>
      </c>
      <c r="F19" s="49" t="s">
        <v>21</v>
      </c>
      <c r="G19" s="49" t="s">
        <v>21</v>
      </c>
      <c r="H19" s="49" t="s">
        <v>21</v>
      </c>
      <c r="I19" s="49" t="s">
        <v>21</v>
      </c>
      <c r="J19" s="49" t="s">
        <v>21</v>
      </c>
      <c r="K19" s="49" t="s">
        <v>21</v>
      </c>
      <c r="L19" s="49" t="s">
        <v>21</v>
      </c>
      <c r="M19" s="49" t="s">
        <v>21</v>
      </c>
      <c r="N19" s="50" t="s">
        <v>21</v>
      </c>
      <c r="T19" s="53"/>
      <c r="U19" s="53"/>
      <c r="V19" s="53"/>
      <c r="W19" s="53"/>
    </row>
    <row r="20" spans="3:23" ht="16.5" x14ac:dyDescent="0.2">
      <c r="C20" s="3"/>
      <c r="D20" s="3"/>
      <c r="E20" s="45">
        <v>13</v>
      </c>
      <c r="F20" s="49" t="s">
        <v>21</v>
      </c>
      <c r="G20" s="49" t="s">
        <v>21</v>
      </c>
      <c r="H20" s="49" t="s">
        <v>21</v>
      </c>
      <c r="I20" s="49" t="s">
        <v>21</v>
      </c>
      <c r="J20" s="49" t="s">
        <v>21</v>
      </c>
      <c r="K20" s="49" t="s">
        <v>21</v>
      </c>
      <c r="L20" s="49" t="s">
        <v>21</v>
      </c>
      <c r="M20" s="49" t="s">
        <v>21</v>
      </c>
      <c r="N20" s="50" t="s">
        <v>21</v>
      </c>
      <c r="T20" s="53"/>
      <c r="U20" s="53"/>
      <c r="V20" s="53"/>
      <c r="W20" s="53"/>
    </row>
    <row r="21" spans="3:23" ht="16.5" x14ac:dyDescent="0.2">
      <c r="C21" s="3"/>
      <c r="D21" s="3"/>
      <c r="E21" s="45">
        <v>14</v>
      </c>
      <c r="F21" s="49" t="s">
        <v>21</v>
      </c>
      <c r="G21" s="49" t="s">
        <v>21</v>
      </c>
      <c r="H21" s="49" t="s">
        <v>21</v>
      </c>
      <c r="I21" s="49" t="s">
        <v>21</v>
      </c>
      <c r="J21" s="49" t="s">
        <v>21</v>
      </c>
      <c r="K21" s="49" t="s">
        <v>21</v>
      </c>
      <c r="L21" s="49" t="s">
        <v>21</v>
      </c>
      <c r="M21" s="49" t="s">
        <v>21</v>
      </c>
      <c r="N21" s="50" t="s">
        <v>21</v>
      </c>
      <c r="T21" s="53"/>
      <c r="U21" s="53"/>
      <c r="V21" s="53"/>
      <c r="W21" s="53"/>
    </row>
    <row r="22" spans="3:23" ht="16.5" x14ac:dyDescent="0.2">
      <c r="C22" s="3"/>
      <c r="D22" s="3"/>
      <c r="E22" s="45">
        <v>15</v>
      </c>
      <c r="F22" s="49" t="s">
        <v>21</v>
      </c>
      <c r="G22" s="49" t="s">
        <v>21</v>
      </c>
      <c r="H22" s="49" t="s">
        <v>21</v>
      </c>
      <c r="I22" s="49" t="s">
        <v>21</v>
      </c>
      <c r="J22" s="49" t="s">
        <v>21</v>
      </c>
      <c r="K22" s="49" t="s">
        <v>21</v>
      </c>
      <c r="L22" s="49" t="s">
        <v>21</v>
      </c>
      <c r="M22" s="49" t="s">
        <v>21</v>
      </c>
      <c r="N22" s="50" t="s">
        <v>21</v>
      </c>
      <c r="T22" s="53"/>
      <c r="U22" s="53"/>
      <c r="V22" s="53"/>
      <c r="W22" s="53"/>
    </row>
    <row r="23" spans="3:23" ht="16.5" x14ac:dyDescent="0.2">
      <c r="C23" s="3"/>
      <c r="D23" s="3"/>
      <c r="E23" s="45">
        <v>16</v>
      </c>
      <c r="F23" s="49" t="s">
        <v>21</v>
      </c>
      <c r="G23" s="49" t="s">
        <v>21</v>
      </c>
      <c r="H23" s="49" t="s">
        <v>21</v>
      </c>
      <c r="I23" s="49" t="s">
        <v>21</v>
      </c>
      <c r="J23" s="49" t="s">
        <v>21</v>
      </c>
      <c r="K23" s="49" t="s">
        <v>21</v>
      </c>
      <c r="L23" s="49" t="s">
        <v>21</v>
      </c>
      <c r="M23" s="49" t="s">
        <v>21</v>
      </c>
      <c r="N23" s="50" t="s">
        <v>21</v>
      </c>
      <c r="T23" s="53"/>
      <c r="U23" s="53"/>
      <c r="V23" s="53"/>
      <c r="W23" s="53"/>
    </row>
    <row r="24" spans="3:23" ht="16.5" x14ac:dyDescent="0.2">
      <c r="C24" s="3"/>
      <c r="D24" s="3"/>
      <c r="E24" s="45">
        <v>17</v>
      </c>
      <c r="F24" s="49" t="s">
        <v>21</v>
      </c>
      <c r="G24" s="49" t="s">
        <v>21</v>
      </c>
      <c r="H24" s="49" t="s">
        <v>21</v>
      </c>
      <c r="I24" s="49" t="s">
        <v>21</v>
      </c>
      <c r="J24" s="49" t="s">
        <v>21</v>
      </c>
      <c r="K24" s="49" t="s">
        <v>21</v>
      </c>
      <c r="L24" s="49" t="s">
        <v>21</v>
      </c>
      <c r="M24" s="49" t="s">
        <v>21</v>
      </c>
      <c r="N24" s="50" t="s">
        <v>21</v>
      </c>
      <c r="T24" s="53"/>
      <c r="U24" s="53"/>
      <c r="V24" s="53"/>
      <c r="W24" s="53"/>
    </row>
    <row r="25" spans="3:23" ht="16.5" x14ac:dyDescent="0.2">
      <c r="C25" s="3"/>
      <c r="D25" s="3"/>
      <c r="E25" s="45">
        <v>18</v>
      </c>
      <c r="F25" s="49" t="s">
        <v>21</v>
      </c>
      <c r="G25" s="49" t="s">
        <v>21</v>
      </c>
      <c r="H25" s="49" t="s">
        <v>21</v>
      </c>
      <c r="I25" s="49" t="s">
        <v>21</v>
      </c>
      <c r="J25" s="49" t="s">
        <v>21</v>
      </c>
      <c r="K25" s="49" t="s">
        <v>21</v>
      </c>
      <c r="L25" s="49" t="s">
        <v>21</v>
      </c>
      <c r="M25" s="49" t="s">
        <v>21</v>
      </c>
      <c r="N25" s="50" t="s">
        <v>21</v>
      </c>
      <c r="T25" s="53"/>
      <c r="U25" s="53"/>
      <c r="V25" s="53"/>
      <c r="W25" s="53"/>
    </row>
    <row r="26" spans="3:23" ht="16.5" x14ac:dyDescent="0.2">
      <c r="C26" s="3"/>
      <c r="D26" s="3"/>
      <c r="E26" s="45">
        <v>19</v>
      </c>
      <c r="F26" s="49" t="s">
        <v>21</v>
      </c>
      <c r="G26" s="49" t="s">
        <v>21</v>
      </c>
      <c r="H26" s="49" t="s">
        <v>21</v>
      </c>
      <c r="I26" s="49" t="s">
        <v>21</v>
      </c>
      <c r="J26" s="49" t="s">
        <v>21</v>
      </c>
      <c r="K26" s="49" t="s">
        <v>21</v>
      </c>
      <c r="L26" s="49" t="s">
        <v>21</v>
      </c>
      <c r="M26" s="49" t="s">
        <v>21</v>
      </c>
      <c r="N26" s="50" t="s">
        <v>21</v>
      </c>
      <c r="T26" s="53"/>
      <c r="U26" s="53"/>
      <c r="V26" s="53"/>
      <c r="W26" s="53"/>
    </row>
    <row r="27" spans="3:23" ht="16.5" x14ac:dyDescent="0.2">
      <c r="C27" s="3"/>
      <c r="D27" s="3"/>
      <c r="E27" s="45">
        <v>20</v>
      </c>
      <c r="F27" s="49" t="s">
        <v>21</v>
      </c>
      <c r="G27" s="49" t="s">
        <v>21</v>
      </c>
      <c r="H27" s="49" t="s">
        <v>21</v>
      </c>
      <c r="I27" s="49" t="s">
        <v>21</v>
      </c>
      <c r="J27" s="49" t="s">
        <v>21</v>
      </c>
      <c r="K27" s="49" t="s">
        <v>21</v>
      </c>
      <c r="L27" s="49" t="s">
        <v>21</v>
      </c>
      <c r="M27" s="49" t="s">
        <v>21</v>
      </c>
      <c r="N27" s="50" t="s">
        <v>21</v>
      </c>
      <c r="T27" s="53"/>
      <c r="U27" s="53"/>
      <c r="V27" s="53"/>
      <c r="W27" s="53"/>
    </row>
    <row r="28" spans="3:23" ht="16.5" x14ac:dyDescent="0.2">
      <c r="C28" s="3"/>
      <c r="D28" s="3"/>
      <c r="E28" s="45">
        <v>21</v>
      </c>
      <c r="F28" s="49" t="s">
        <v>21</v>
      </c>
      <c r="G28" s="49" t="s">
        <v>21</v>
      </c>
      <c r="H28" s="49" t="s">
        <v>21</v>
      </c>
      <c r="I28" s="49" t="s">
        <v>21</v>
      </c>
      <c r="J28" s="49" t="s">
        <v>21</v>
      </c>
      <c r="K28" s="49" t="s">
        <v>21</v>
      </c>
      <c r="L28" s="49" t="s">
        <v>21</v>
      </c>
      <c r="M28" s="49" t="s">
        <v>21</v>
      </c>
      <c r="N28" s="50" t="s">
        <v>21</v>
      </c>
      <c r="T28" s="53"/>
      <c r="U28" s="53"/>
      <c r="V28" s="53"/>
      <c r="W28" s="53"/>
    </row>
    <row r="29" spans="3:23" ht="16.5" x14ac:dyDescent="0.2">
      <c r="C29" s="3"/>
      <c r="D29" s="3"/>
      <c r="E29" s="45">
        <v>22</v>
      </c>
      <c r="F29" s="49" t="s">
        <v>21</v>
      </c>
      <c r="G29" s="49" t="s">
        <v>21</v>
      </c>
      <c r="H29" s="49" t="s">
        <v>21</v>
      </c>
      <c r="I29" s="49" t="s">
        <v>21</v>
      </c>
      <c r="J29" s="49" t="s">
        <v>21</v>
      </c>
      <c r="K29" s="49" t="s">
        <v>21</v>
      </c>
      <c r="L29" s="49" t="s">
        <v>21</v>
      </c>
      <c r="M29" s="49" t="s">
        <v>21</v>
      </c>
      <c r="N29" s="50" t="s">
        <v>21</v>
      </c>
    </row>
    <row r="30" spans="3:23" ht="16.5" x14ac:dyDescent="0.2">
      <c r="C30" s="3"/>
      <c r="D30" s="3"/>
      <c r="E30" s="45">
        <v>23</v>
      </c>
      <c r="F30" s="49" t="s">
        <v>21</v>
      </c>
      <c r="G30" s="49" t="s">
        <v>21</v>
      </c>
      <c r="H30" s="49" t="s">
        <v>21</v>
      </c>
      <c r="I30" s="49" t="s">
        <v>21</v>
      </c>
      <c r="J30" s="49" t="s">
        <v>21</v>
      </c>
      <c r="K30" s="49" t="s">
        <v>21</v>
      </c>
      <c r="L30" s="49" t="s">
        <v>21</v>
      </c>
      <c r="M30" s="49" t="s">
        <v>21</v>
      </c>
      <c r="N30" s="50" t="s">
        <v>21</v>
      </c>
    </row>
    <row r="31" spans="3:23" ht="16.5" x14ac:dyDescent="0.2">
      <c r="C31" s="3"/>
      <c r="D31" s="3"/>
      <c r="E31" s="46">
        <v>24</v>
      </c>
      <c r="F31" s="49" t="s">
        <v>21</v>
      </c>
      <c r="G31" s="49" t="s">
        <v>21</v>
      </c>
      <c r="H31" s="49" t="s">
        <v>21</v>
      </c>
      <c r="I31" s="49" t="s">
        <v>21</v>
      </c>
      <c r="J31" s="49" t="s">
        <v>21</v>
      </c>
      <c r="K31" s="49" t="s">
        <v>21</v>
      </c>
      <c r="L31" s="49" t="s">
        <v>21</v>
      </c>
      <c r="M31" s="49" t="s">
        <v>21</v>
      </c>
      <c r="N31" s="50" t="s">
        <v>21</v>
      </c>
    </row>
    <row r="32" spans="3:23" ht="49.5" customHeight="1" thickBot="1" x14ac:dyDescent="0.3">
      <c r="C32" s="3"/>
      <c r="D32" s="3"/>
      <c r="E32" s="15"/>
      <c r="F32" s="73" t="str">
        <f>"Reference
Energy Use
("&amp;IF(Result_type="Aggregate Impact","MWh)","kWh)")</f>
        <v>Reference
Energy Use
(MWh)</v>
      </c>
      <c r="G32" s="73" t="str">
        <f>"Estimated Event Day Energy Use ("&amp;IF(Result_type="Aggregate Impact","MWh)","kWh)")</f>
        <v>Estimated Event Day Energy Use (MWh)</v>
      </c>
      <c r="H32" s="73" t="str">
        <f>"Change in Energy Use ("&amp;IF(Result_type="Aggregate Impact","MWh)","kWh)")</f>
        <v>Change in Energy Use (MWh)</v>
      </c>
      <c r="I32" s="75" t="s">
        <v>51</v>
      </c>
      <c r="J32" s="16" t="str">
        <f>"Uncertainty Adjusted Impact ("&amp;IF(Result_type="Aggregate Impact","MWh/hour) - Percentiles","kWh/hour) - Percentiles")</f>
        <v>Uncertainty Adjusted Impact (MWh/hour) - Percentiles</v>
      </c>
      <c r="K32" s="17"/>
      <c r="L32" s="17"/>
      <c r="M32" s="17"/>
      <c r="N32" s="18"/>
    </row>
    <row r="33" spans="3:14" ht="16.5" x14ac:dyDescent="0.3">
      <c r="C33" s="3"/>
      <c r="D33" s="3"/>
      <c r="E33" s="15"/>
      <c r="F33" s="74"/>
      <c r="G33" s="74"/>
      <c r="H33" s="74"/>
      <c r="I33" s="74"/>
      <c r="J33" s="19" t="s">
        <v>15</v>
      </c>
      <c r="K33" s="19" t="s">
        <v>16</v>
      </c>
      <c r="L33" s="19" t="s">
        <v>17</v>
      </c>
      <c r="M33" s="19" t="s">
        <v>18</v>
      </c>
      <c r="N33" s="20" t="s">
        <v>19</v>
      </c>
    </row>
    <row r="34" spans="3:14" ht="17.25" thickBot="1" x14ac:dyDescent="0.35">
      <c r="C34" s="3"/>
      <c r="D34" s="3"/>
      <c r="E34" s="21" t="s">
        <v>20</v>
      </c>
      <c r="F34" s="22" t="s">
        <v>21</v>
      </c>
      <c r="G34" s="23" t="s">
        <v>21</v>
      </c>
      <c r="H34" s="23" t="s">
        <v>21</v>
      </c>
      <c r="I34" s="24" t="s">
        <v>21</v>
      </c>
      <c r="J34" s="24" t="s">
        <v>21</v>
      </c>
      <c r="K34" s="24" t="s">
        <v>21</v>
      </c>
      <c r="L34" s="24" t="s">
        <v>21</v>
      </c>
      <c r="M34" s="24" t="s">
        <v>21</v>
      </c>
      <c r="N34" s="70" t="s">
        <v>21</v>
      </c>
    </row>
    <row r="35" spans="3:14" ht="17.25" thickBot="1" x14ac:dyDescent="0.35">
      <c r="E35" s="21" t="s">
        <v>53</v>
      </c>
      <c r="F35" s="67" t="s">
        <v>21</v>
      </c>
      <c r="G35" s="24" t="s">
        <v>21</v>
      </c>
      <c r="H35" s="24" t="s">
        <v>21</v>
      </c>
      <c r="I35" s="24" t="s">
        <v>21</v>
      </c>
      <c r="J35" s="24" t="s">
        <v>21</v>
      </c>
      <c r="K35" s="24" t="s">
        <v>21</v>
      </c>
      <c r="L35" s="24" t="s">
        <v>21</v>
      </c>
      <c r="M35" s="24" t="s">
        <v>21</v>
      </c>
      <c r="N35" s="70" t="s">
        <v>21</v>
      </c>
    </row>
    <row r="36" spans="3:14" ht="15" x14ac:dyDescent="0.25">
      <c r="E36" s="25"/>
      <c r="F36" s="53"/>
      <c r="G36" s="65" t="s">
        <v>55</v>
      </c>
      <c r="H36" s="66" t="s">
        <v>21</v>
      </c>
      <c r="I36" s="53"/>
      <c r="J36" s="53"/>
      <c r="K36" s="53"/>
      <c r="L36" s="53"/>
      <c r="M36" s="53"/>
      <c r="N36" s="53"/>
    </row>
    <row r="37" spans="3:14" x14ac:dyDescent="0.2">
      <c r="E37" s="25"/>
      <c r="F37" s="53"/>
      <c r="G37" s="53"/>
      <c r="H37" s="53"/>
      <c r="I37" s="54"/>
      <c r="J37" s="53"/>
      <c r="K37" s="53"/>
      <c r="L37" s="53"/>
      <c r="M37" s="53"/>
      <c r="N37" s="53"/>
    </row>
    <row r="38" spans="3:14" x14ac:dyDescent="0.2">
      <c r="E38" s="25"/>
      <c r="F38" s="53"/>
      <c r="G38" s="53"/>
      <c r="H38" s="53"/>
      <c r="I38" s="53"/>
    </row>
    <row r="40" spans="3:14" x14ac:dyDescent="0.2">
      <c r="E40" s="25"/>
      <c r="F40" s="53"/>
      <c r="G40" s="53"/>
      <c r="H40" s="53"/>
      <c r="I40" s="54"/>
    </row>
    <row r="41" spans="3:14" x14ac:dyDescent="0.2">
      <c r="J41" s="64"/>
      <c r="K41" s="64"/>
      <c r="L41" s="64"/>
      <c r="M41" s="64"/>
      <c r="N41" s="64"/>
    </row>
  </sheetData>
  <mergeCells count="9">
    <mergeCell ref="F32:F33"/>
    <mergeCell ref="G32:G33"/>
    <mergeCell ref="H32:H33"/>
    <mergeCell ref="I32:I33"/>
    <mergeCell ref="E5:E7"/>
    <mergeCell ref="F5:F7"/>
    <mergeCell ref="G5:G7"/>
    <mergeCell ref="H5:H7"/>
    <mergeCell ref="I5:I7"/>
  </mergeCells>
  <phoneticPr fontId="2" type="noConversion"/>
  <conditionalFormatting sqref="C1">
    <cfRule type="expression" dxfId="5" priority="8" stopIfTrue="1">
      <formula>#REF!&lt;&gt;""</formula>
    </cfRule>
  </conditionalFormatting>
  <conditionalFormatting sqref="A1:B1">
    <cfRule type="expression" dxfId="4" priority="9" stopIfTrue="1">
      <formula>$A$1&lt;&gt;""</formula>
    </cfRule>
  </conditionalFormatting>
  <conditionalFormatting sqref="B7:B8">
    <cfRule type="expression" dxfId="3" priority="2">
      <formula>size_lca_flag=1</formula>
    </cfRule>
  </conditionalFormatting>
  <conditionalFormatting sqref="A2:C2">
    <cfRule type="expression" dxfId="2" priority="1">
      <formula>size_lca_flag=1</formula>
    </cfRule>
  </conditionalFormatting>
  <dataValidations count="7">
    <dataValidation type="list" allowBlank="1" showInputMessage="1" showErrorMessage="1" sqref="B11">
      <formula1>level_list</formula1>
    </dataValidation>
    <dataValidation type="list" allowBlank="1" showInputMessage="1" showErrorMessage="1" sqref="B9">
      <formula1>fcst_year</formula1>
    </dataValidation>
    <dataValidation type="list" allowBlank="1" showInputMessage="1" showErrorMessage="1" sqref="B10">
      <formula1>weath_year</formula1>
    </dataValidation>
    <dataValidation type="list" allowBlank="1" showInputMessage="1" showErrorMessage="1" sqref="B7">
      <formula1>lca_list</formula1>
    </dataValidation>
    <dataValidation type="list" allowBlank="1" showInputMessage="1" showErrorMessage="1" sqref="B6">
      <formula1>evt_dates</formula1>
    </dataValidation>
    <dataValidation type="list" allowBlank="1" showInputMessage="1" showErrorMessage="1" sqref="B4">
      <formula1>Result_type_list</formula1>
    </dataValidation>
    <dataValidation type="list" allowBlank="1" showInputMessage="1" showErrorMessage="1" sqref="B8">
      <formula1>Size_list</formula1>
    </dataValidation>
  </dataValidations>
  <pageMargins left="0.75" right="0.75" top="1" bottom="1" header="0.5" footer="0.5"/>
  <pageSetup scale="56" orientation="landscape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stopIfTrue="1" id="{1537006D-ECD2-43D4-A77A-E47495C18B0A}">
            <xm:f>Lookups!$K$37=1</xm:f>
            <x14:dxf>
              <fill>
                <patternFill>
                  <bgColor theme="3" tint="0.79998168889431442"/>
                </patternFill>
              </fill>
            </x14:dxf>
          </x14:cfRule>
          <xm:sqref>E21:N25</xm:sqref>
        </x14:conditionalFormatting>
        <x14:conditionalFormatting xmlns:xm="http://schemas.microsoft.com/office/excel/2006/main">
          <x14:cfRule type="expression" priority="3" stopIfTrue="1" id="{DD739F15-578C-44DB-97AC-7D3664FD834C}">
            <xm:f>Lookups!$K$37=0</xm:f>
            <x14:dxf>
              <fill>
                <patternFill>
                  <bgColor theme="3" tint="0.79998168889431442"/>
                </patternFill>
              </fill>
            </x14:dxf>
          </x14:cfRule>
          <xm:sqref>E24:N28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topLeftCell="F1" workbookViewId="0">
      <selection activeCell="M4" sqref="M4"/>
    </sheetView>
  </sheetViews>
  <sheetFormatPr defaultRowHeight="12.75" x14ac:dyDescent="0.2"/>
  <cols>
    <col min="1" max="1" width="16.85546875" customWidth="1"/>
    <col min="2" max="2" width="19.5703125" customWidth="1"/>
    <col min="3" max="3" width="19.28515625" customWidth="1"/>
    <col min="4" max="5" width="12.85546875" customWidth="1"/>
    <col min="6" max="6" width="17.85546875" customWidth="1"/>
    <col min="7" max="7" width="17.140625" customWidth="1"/>
    <col min="10" max="10" width="16.85546875" customWidth="1"/>
    <col min="11" max="11" width="19.5703125" bestFit="1" customWidth="1"/>
    <col min="12" max="12" width="19" bestFit="1" customWidth="1"/>
    <col min="13" max="14" width="12.85546875" customWidth="1"/>
    <col min="15" max="15" width="17.85546875" customWidth="1"/>
    <col min="16" max="16" width="31" bestFit="1" customWidth="1"/>
  </cols>
  <sheetData>
    <row r="1" spans="1:16" x14ac:dyDescent="0.2">
      <c r="G1" s="1"/>
    </row>
    <row r="3" spans="1:16" ht="13.5" x14ac:dyDescent="0.25">
      <c r="A3" s="29"/>
      <c r="B3" s="26" t="s">
        <v>0</v>
      </c>
      <c r="C3" s="26" t="s">
        <v>1</v>
      </c>
      <c r="D3" s="26" t="s">
        <v>2</v>
      </c>
      <c r="E3" s="26" t="s">
        <v>3</v>
      </c>
      <c r="F3" s="26" t="s">
        <v>45</v>
      </c>
      <c r="G3" s="26" t="s">
        <v>64</v>
      </c>
      <c r="H3" s="3"/>
      <c r="J3" s="9" t="s">
        <v>47</v>
      </c>
      <c r="K3" s="9" t="s">
        <v>0</v>
      </c>
      <c r="L3" s="9" t="s">
        <v>1</v>
      </c>
      <c r="M3" s="9" t="s">
        <v>2</v>
      </c>
      <c r="N3" s="9" t="s">
        <v>3</v>
      </c>
      <c r="O3" s="9" t="s">
        <v>4</v>
      </c>
      <c r="P3" s="55" t="s">
        <v>49</v>
      </c>
    </row>
    <row r="4" spans="1:16" x14ac:dyDescent="0.2">
      <c r="A4" s="31"/>
      <c r="B4" t="str">
        <f>level</f>
        <v>Program-level impacts</v>
      </c>
      <c r="C4" s="27" t="str">
        <f>date</f>
        <v>Typical Event Day</v>
      </c>
      <c r="D4" s="3">
        <f>fcst</f>
        <v>2016</v>
      </c>
      <c r="E4" t="str">
        <f>weath</f>
        <v>Utility 1-in-2</v>
      </c>
      <c r="F4" s="3" t="str">
        <f>lca</f>
        <v>All</v>
      </c>
      <c r="G4" s="3" t="str">
        <f>Result_type</f>
        <v>Aggregate Impact</v>
      </c>
      <c r="H4" s="3"/>
      <c r="J4" s="3" t="s">
        <v>7</v>
      </c>
      <c r="K4" s="1" t="s">
        <v>43</v>
      </c>
      <c r="L4" t="s">
        <v>30</v>
      </c>
      <c r="M4">
        <v>2015</v>
      </c>
      <c r="N4" s="59" t="s">
        <v>56</v>
      </c>
      <c r="O4" t="s">
        <v>5</v>
      </c>
      <c r="P4" s="57" t="s">
        <v>5</v>
      </c>
    </row>
    <row r="5" spans="1:16" ht="13.5" x14ac:dyDescent="0.25">
      <c r="A5" s="29"/>
      <c r="B5" s="29"/>
      <c r="C5" s="29"/>
      <c r="D5" s="29"/>
      <c r="E5" s="29"/>
      <c r="F5" s="29"/>
      <c r="G5" s="30"/>
      <c r="J5" s="1" t="s">
        <v>25</v>
      </c>
      <c r="K5" s="1" t="s">
        <v>44</v>
      </c>
      <c r="L5" t="s">
        <v>31</v>
      </c>
      <c r="M5">
        <f>M4+1</f>
        <v>2016</v>
      </c>
      <c r="N5" s="59" t="s">
        <v>57</v>
      </c>
      <c r="P5" s="59"/>
    </row>
    <row r="6" spans="1:16" x14ac:dyDescent="0.2">
      <c r="A6" s="31"/>
      <c r="B6" s="31"/>
      <c r="C6" s="32"/>
      <c r="D6" s="33"/>
      <c r="E6" s="31"/>
      <c r="F6" s="33"/>
      <c r="G6" s="33"/>
      <c r="L6" t="s">
        <v>32</v>
      </c>
      <c r="M6">
        <f>M5+1</f>
        <v>2017</v>
      </c>
      <c r="N6" s="59" t="s">
        <v>58</v>
      </c>
      <c r="O6" s="1"/>
      <c r="P6" s="60"/>
    </row>
    <row r="7" spans="1:16" ht="13.5" x14ac:dyDescent="0.25">
      <c r="A7" s="29"/>
      <c r="B7" s="29"/>
      <c r="C7" s="29"/>
      <c r="D7" s="29"/>
      <c r="E7" s="29"/>
      <c r="F7" s="29"/>
      <c r="G7" s="30"/>
      <c r="L7" t="s">
        <v>33</v>
      </c>
      <c r="M7">
        <f t="shared" ref="M7:M15" si="0">M6+1</f>
        <v>2018</v>
      </c>
      <c r="N7" s="59" t="s">
        <v>59</v>
      </c>
      <c r="P7" s="61"/>
    </row>
    <row r="8" spans="1:16" x14ac:dyDescent="0.2">
      <c r="A8" s="31"/>
      <c r="B8" s="31"/>
      <c r="C8" s="32"/>
      <c r="D8" s="33"/>
      <c r="E8" s="31"/>
      <c r="F8" s="33"/>
      <c r="G8" s="33"/>
      <c r="L8" t="s">
        <v>34</v>
      </c>
      <c r="M8">
        <f t="shared" si="0"/>
        <v>2019</v>
      </c>
      <c r="P8" s="41"/>
    </row>
    <row r="9" spans="1:16" ht="13.5" x14ac:dyDescent="0.25">
      <c r="A9" s="29"/>
      <c r="B9" s="29"/>
      <c r="C9" s="29"/>
      <c r="D9" s="29"/>
      <c r="E9" s="29"/>
      <c r="F9" s="29"/>
      <c r="G9" s="30"/>
      <c r="L9" t="s">
        <v>35</v>
      </c>
      <c r="M9">
        <f t="shared" si="0"/>
        <v>2020</v>
      </c>
      <c r="P9" s="41"/>
    </row>
    <row r="10" spans="1:16" x14ac:dyDescent="0.2">
      <c r="A10" s="31"/>
      <c r="B10" s="31"/>
      <c r="C10" s="32"/>
      <c r="D10" s="33"/>
      <c r="E10" s="31"/>
      <c r="F10" s="33"/>
      <c r="G10" s="33"/>
      <c r="L10" t="s">
        <v>36</v>
      </c>
      <c r="M10">
        <f t="shared" si="0"/>
        <v>2021</v>
      </c>
      <c r="P10" s="41"/>
    </row>
    <row r="11" spans="1:16" ht="13.5" x14ac:dyDescent="0.25">
      <c r="A11" s="29"/>
      <c r="B11" s="29"/>
      <c r="C11" s="29"/>
      <c r="D11" s="29"/>
      <c r="E11" s="29"/>
      <c r="F11" s="29"/>
      <c r="G11" s="30"/>
      <c r="L11" t="s">
        <v>37</v>
      </c>
      <c r="M11">
        <f t="shared" si="0"/>
        <v>2022</v>
      </c>
      <c r="P11" s="41"/>
    </row>
    <row r="12" spans="1:16" x14ac:dyDescent="0.2">
      <c r="A12" s="31"/>
      <c r="B12" s="31"/>
      <c r="C12" s="32"/>
      <c r="D12" s="33"/>
      <c r="E12" s="31"/>
      <c r="F12" s="33"/>
      <c r="G12" s="33"/>
      <c r="L12" t="s">
        <v>38</v>
      </c>
      <c r="M12">
        <f t="shared" si="0"/>
        <v>2023</v>
      </c>
    </row>
    <row r="13" spans="1:16" ht="13.5" x14ac:dyDescent="0.25">
      <c r="A13" s="29"/>
      <c r="B13" s="29"/>
      <c r="C13" s="29"/>
      <c r="D13" s="29"/>
      <c r="E13" s="29"/>
      <c r="F13" s="29"/>
      <c r="G13" s="30"/>
      <c r="L13" t="s">
        <v>39</v>
      </c>
      <c r="M13">
        <f t="shared" si="0"/>
        <v>2024</v>
      </c>
    </row>
    <row r="14" spans="1:16" x14ac:dyDescent="0.2">
      <c r="A14" s="31"/>
      <c r="B14" s="31"/>
      <c r="C14" s="32"/>
      <c r="D14" s="33"/>
      <c r="E14" s="31"/>
      <c r="F14" s="33"/>
      <c r="G14" s="33"/>
      <c r="L14" t="s">
        <v>40</v>
      </c>
      <c r="M14">
        <f t="shared" si="0"/>
        <v>2025</v>
      </c>
    </row>
    <row r="15" spans="1:16" ht="13.5" x14ac:dyDescent="0.25">
      <c r="A15" s="29"/>
      <c r="B15" s="29"/>
      <c r="C15" s="29"/>
      <c r="D15" s="29"/>
      <c r="E15" s="29"/>
      <c r="F15" s="29"/>
      <c r="G15" s="30"/>
      <c r="L15" t="s">
        <v>41</v>
      </c>
      <c r="M15">
        <f t="shared" si="0"/>
        <v>2026</v>
      </c>
    </row>
    <row r="16" spans="1:16" x14ac:dyDescent="0.2">
      <c r="A16" s="31"/>
      <c r="B16" s="31"/>
      <c r="C16" s="32"/>
      <c r="D16" s="33"/>
      <c r="E16" s="31"/>
      <c r="F16" s="33"/>
      <c r="G16" s="33"/>
      <c r="L16" t="s">
        <v>6</v>
      </c>
    </row>
    <row r="17" spans="1:16" ht="13.5" x14ac:dyDescent="0.25">
      <c r="A17" s="29"/>
      <c r="B17" s="29"/>
      <c r="C17" s="29"/>
      <c r="D17" s="29"/>
      <c r="E17" s="29"/>
      <c r="F17" s="29"/>
      <c r="G17" s="30"/>
    </row>
    <row r="18" spans="1:16" x14ac:dyDescent="0.2">
      <c r="A18" s="31"/>
      <c r="B18" s="31"/>
      <c r="C18" s="32"/>
      <c r="D18" s="33"/>
      <c r="E18" s="31"/>
      <c r="F18" s="33"/>
      <c r="G18" s="33"/>
    </row>
    <row r="19" spans="1:16" ht="13.5" x14ac:dyDescent="0.25">
      <c r="A19" s="29"/>
      <c r="B19" s="29"/>
      <c r="C19" s="29"/>
      <c r="D19" s="29"/>
      <c r="E19" s="29"/>
      <c r="F19" s="29"/>
      <c r="G19" s="30"/>
      <c r="P19" s="41"/>
    </row>
    <row r="20" spans="1:16" x14ac:dyDescent="0.2">
      <c r="A20" s="31"/>
      <c r="B20" s="31"/>
      <c r="C20" s="32"/>
      <c r="D20" s="33"/>
      <c r="E20" s="31"/>
      <c r="F20" s="33"/>
      <c r="G20" s="33"/>
      <c r="P20" s="41"/>
    </row>
    <row r="21" spans="1:16" ht="13.5" x14ac:dyDescent="0.25">
      <c r="A21" s="29"/>
      <c r="B21" s="29"/>
      <c r="C21" s="29"/>
      <c r="D21" s="29"/>
      <c r="E21" s="29"/>
      <c r="F21" s="29"/>
      <c r="G21" s="30"/>
      <c r="P21" s="41"/>
    </row>
    <row r="22" spans="1:16" x14ac:dyDescent="0.2">
      <c r="A22" s="31"/>
      <c r="B22" s="31"/>
      <c r="C22" s="32"/>
      <c r="D22" s="33"/>
      <c r="E22" s="31"/>
      <c r="F22" s="33"/>
      <c r="G22" s="33"/>
      <c r="K22" s="56" t="s">
        <v>46</v>
      </c>
      <c r="N22" s="63" t="s">
        <v>52</v>
      </c>
      <c r="O22" s="58" t="s">
        <v>54</v>
      </c>
      <c r="P22" s="57" t="s">
        <v>61</v>
      </c>
    </row>
    <row r="23" spans="1:16" ht="13.5" x14ac:dyDescent="0.25">
      <c r="A23" s="29"/>
      <c r="B23" s="29"/>
      <c r="C23" s="29"/>
      <c r="D23" s="29"/>
      <c r="E23" s="29"/>
      <c r="F23" s="29"/>
      <c r="G23" s="30"/>
      <c r="J23" t="s">
        <v>30</v>
      </c>
      <c r="K23">
        <v>0</v>
      </c>
      <c r="M23">
        <v>1</v>
      </c>
      <c r="N23" s="64" t="e">
        <f>MAX(0,Table!I8-75)</f>
        <v>#VALUE!</v>
      </c>
      <c r="O23" s="53" t="e">
        <f>((Table!K8-Table!L8)/NORMSINV(0.3))^2</f>
        <v>#VALUE!</v>
      </c>
      <c r="P23" s="41" t="str">
        <f t="shared" ref="P23:P46" si="1">fsl</f>
        <v>n/a</v>
      </c>
    </row>
    <row r="24" spans="1:16" x14ac:dyDescent="0.2">
      <c r="A24" s="31"/>
      <c r="B24" s="31"/>
      <c r="C24" s="32"/>
      <c r="D24" s="33"/>
      <c r="E24" s="31"/>
      <c r="F24" s="33"/>
      <c r="G24" s="33"/>
      <c r="J24" t="s">
        <v>31</v>
      </c>
      <c r="K24">
        <v>0</v>
      </c>
      <c r="M24">
        <f>M23+1</f>
        <v>2</v>
      </c>
      <c r="N24" s="64" t="e">
        <f>MAX(0,Table!I9-75)</f>
        <v>#VALUE!</v>
      </c>
      <c r="O24" s="53" t="e">
        <f>((Table!K9-Table!L9)/NORMSINV(0.3))^2</f>
        <v>#VALUE!</v>
      </c>
      <c r="P24" s="41" t="str">
        <f t="shared" si="1"/>
        <v>n/a</v>
      </c>
    </row>
    <row r="25" spans="1:16" ht="13.5" x14ac:dyDescent="0.25">
      <c r="A25" s="29"/>
      <c r="B25" s="29"/>
      <c r="C25" s="29"/>
      <c r="D25" s="29"/>
      <c r="E25" s="29"/>
      <c r="F25" s="29"/>
      <c r="G25" s="30"/>
      <c r="J25" t="s">
        <v>32</v>
      </c>
      <c r="K25">
        <v>0</v>
      </c>
      <c r="M25">
        <f t="shared" ref="M25:M46" si="2">M24+1</f>
        <v>3</v>
      </c>
      <c r="N25" s="64" t="e">
        <f>MAX(0,Table!I10-75)</f>
        <v>#VALUE!</v>
      </c>
      <c r="O25" s="53" t="e">
        <f>((Table!K10-Table!L10)/NORMSINV(0.3))^2</f>
        <v>#VALUE!</v>
      </c>
      <c r="P25" s="41" t="str">
        <f t="shared" si="1"/>
        <v>n/a</v>
      </c>
    </row>
    <row r="26" spans="1:16" x14ac:dyDescent="0.2">
      <c r="A26" s="31"/>
      <c r="B26" s="31"/>
      <c r="C26" s="32"/>
      <c r="D26" s="33"/>
      <c r="E26" s="31"/>
      <c r="F26" s="33"/>
      <c r="G26" s="33"/>
      <c r="J26" t="s">
        <v>33</v>
      </c>
      <c r="K26">
        <v>1</v>
      </c>
      <c r="M26">
        <f t="shared" si="2"/>
        <v>4</v>
      </c>
      <c r="N26" s="64" t="e">
        <f>MAX(0,Table!I11-75)</f>
        <v>#VALUE!</v>
      </c>
      <c r="O26" s="53" t="e">
        <f>((Table!K11-Table!L11)/NORMSINV(0.3))^2</f>
        <v>#VALUE!</v>
      </c>
      <c r="P26" s="41" t="str">
        <f t="shared" si="1"/>
        <v>n/a</v>
      </c>
    </row>
    <row r="27" spans="1:16" ht="13.5" x14ac:dyDescent="0.25">
      <c r="A27" s="29"/>
      <c r="B27" s="29"/>
      <c r="C27" s="29"/>
      <c r="D27" s="29"/>
      <c r="E27" s="29"/>
      <c r="F27" s="29"/>
      <c r="G27" s="30"/>
      <c r="J27" t="s">
        <v>34</v>
      </c>
      <c r="K27">
        <v>1</v>
      </c>
      <c r="M27">
        <f t="shared" si="2"/>
        <v>5</v>
      </c>
      <c r="N27" s="64" t="e">
        <f>MAX(0,Table!I12-75)</f>
        <v>#VALUE!</v>
      </c>
      <c r="O27" s="53" t="e">
        <f>((Table!K12-Table!L12)/NORMSINV(0.3))^2</f>
        <v>#VALUE!</v>
      </c>
      <c r="P27" s="41" t="str">
        <f t="shared" si="1"/>
        <v>n/a</v>
      </c>
    </row>
    <row r="28" spans="1:16" x14ac:dyDescent="0.2">
      <c r="A28" s="31"/>
      <c r="B28" s="31"/>
      <c r="C28" s="32"/>
      <c r="D28" s="33"/>
      <c r="E28" s="31"/>
      <c r="F28" s="33"/>
      <c r="G28" s="33"/>
      <c r="J28" t="s">
        <v>35</v>
      </c>
      <c r="K28">
        <v>1</v>
      </c>
      <c r="M28">
        <f t="shared" si="2"/>
        <v>6</v>
      </c>
      <c r="N28" s="64" t="e">
        <f>MAX(0,Table!I13-75)</f>
        <v>#VALUE!</v>
      </c>
      <c r="O28" s="53" t="e">
        <f>((Table!K13-Table!L13)/NORMSINV(0.3))^2</f>
        <v>#VALUE!</v>
      </c>
      <c r="P28" s="41" t="str">
        <f t="shared" si="1"/>
        <v>n/a</v>
      </c>
    </row>
    <row r="29" spans="1:16" ht="13.5" x14ac:dyDescent="0.25">
      <c r="A29" s="29"/>
      <c r="B29" s="29"/>
      <c r="C29" s="29"/>
      <c r="D29" s="29"/>
      <c r="E29" s="29"/>
      <c r="F29" s="29"/>
      <c r="G29" s="30"/>
      <c r="J29" t="s">
        <v>36</v>
      </c>
      <c r="K29">
        <v>1</v>
      </c>
      <c r="M29">
        <f t="shared" si="2"/>
        <v>7</v>
      </c>
      <c r="N29" s="64" t="e">
        <f>MAX(0,Table!I14-75)</f>
        <v>#VALUE!</v>
      </c>
      <c r="O29" s="53" t="e">
        <f>((Table!K14-Table!L14)/NORMSINV(0.3))^2</f>
        <v>#VALUE!</v>
      </c>
      <c r="P29" s="41" t="str">
        <f t="shared" si="1"/>
        <v>n/a</v>
      </c>
    </row>
    <row r="30" spans="1:16" x14ac:dyDescent="0.2">
      <c r="A30" s="31"/>
      <c r="B30" s="31"/>
      <c r="C30" s="32"/>
      <c r="D30" s="33"/>
      <c r="E30" s="31"/>
      <c r="F30" s="33"/>
      <c r="G30" s="33"/>
      <c r="J30" t="s">
        <v>37</v>
      </c>
      <c r="K30">
        <v>1</v>
      </c>
      <c r="M30">
        <f t="shared" si="2"/>
        <v>8</v>
      </c>
      <c r="N30" s="64" t="e">
        <f>MAX(0,Table!I15-75)</f>
        <v>#VALUE!</v>
      </c>
      <c r="O30" s="53" t="e">
        <f>((Table!K15-Table!L15)/NORMSINV(0.3))^2</f>
        <v>#VALUE!</v>
      </c>
      <c r="P30" s="41" t="str">
        <f t="shared" si="1"/>
        <v>n/a</v>
      </c>
    </row>
    <row r="31" spans="1:16" ht="13.5" x14ac:dyDescent="0.25">
      <c r="A31" s="29"/>
      <c r="B31" s="29"/>
      <c r="C31" s="29"/>
      <c r="D31" s="29"/>
      <c r="E31" s="29"/>
      <c r="F31" s="29"/>
      <c r="G31" s="30"/>
      <c r="J31" t="s">
        <v>38</v>
      </c>
      <c r="K31">
        <v>1</v>
      </c>
      <c r="M31">
        <f t="shared" si="2"/>
        <v>9</v>
      </c>
      <c r="N31" s="64" t="e">
        <f>MAX(0,Table!I16-75)</f>
        <v>#VALUE!</v>
      </c>
      <c r="O31" s="53" t="e">
        <f>((Table!K16-Table!L16)/NORMSINV(0.3))^2</f>
        <v>#VALUE!</v>
      </c>
      <c r="P31" s="41" t="str">
        <f t="shared" si="1"/>
        <v>n/a</v>
      </c>
    </row>
    <row r="32" spans="1:16" x14ac:dyDescent="0.2">
      <c r="A32" s="31"/>
      <c r="B32" s="31"/>
      <c r="C32" s="32"/>
      <c r="D32" s="33"/>
      <c r="E32" s="31"/>
      <c r="F32" s="33"/>
      <c r="G32" s="33"/>
      <c r="J32" t="s">
        <v>39</v>
      </c>
      <c r="K32">
        <v>1</v>
      </c>
      <c r="M32">
        <f t="shared" si="2"/>
        <v>10</v>
      </c>
      <c r="N32" s="64" t="e">
        <f>MAX(0,Table!I17-75)</f>
        <v>#VALUE!</v>
      </c>
      <c r="O32" s="53" t="e">
        <f>((Table!K17-Table!L17)/NORMSINV(0.3))^2</f>
        <v>#VALUE!</v>
      </c>
      <c r="P32" s="41" t="str">
        <f t="shared" si="1"/>
        <v>n/a</v>
      </c>
    </row>
    <row r="33" spans="1:16" ht="13.5" x14ac:dyDescent="0.25">
      <c r="A33" s="29"/>
      <c r="B33" s="29"/>
      <c r="C33" s="29"/>
      <c r="D33" s="29"/>
      <c r="E33" s="29"/>
      <c r="F33" s="29"/>
      <c r="G33" s="30"/>
      <c r="J33" t="s">
        <v>40</v>
      </c>
      <c r="K33">
        <v>0</v>
      </c>
      <c r="M33">
        <f t="shared" si="2"/>
        <v>11</v>
      </c>
      <c r="N33" s="64" t="e">
        <f>MAX(0,Table!I18-75)</f>
        <v>#VALUE!</v>
      </c>
      <c r="O33" s="53" t="e">
        <f>((Table!K18-Table!L18)/NORMSINV(0.3))^2</f>
        <v>#VALUE!</v>
      </c>
      <c r="P33" s="41" t="str">
        <f t="shared" si="1"/>
        <v>n/a</v>
      </c>
    </row>
    <row r="34" spans="1:16" x14ac:dyDescent="0.2">
      <c r="A34" s="31"/>
      <c r="B34" s="31"/>
      <c r="C34" s="32"/>
      <c r="D34" s="33"/>
      <c r="E34" s="31"/>
      <c r="F34" s="33"/>
      <c r="G34" s="33"/>
      <c r="J34" t="s">
        <v>41</v>
      </c>
      <c r="K34">
        <v>0</v>
      </c>
      <c r="M34">
        <f t="shared" si="2"/>
        <v>12</v>
      </c>
      <c r="N34" s="64" t="e">
        <f>MAX(0,Table!I19-75)</f>
        <v>#VALUE!</v>
      </c>
      <c r="O34" s="53" t="e">
        <f>((Table!K19-Table!L19)/NORMSINV(0.3))^2</f>
        <v>#VALUE!</v>
      </c>
      <c r="P34" s="41" t="str">
        <f t="shared" si="1"/>
        <v>n/a</v>
      </c>
    </row>
    <row r="35" spans="1:16" ht="13.5" x14ac:dyDescent="0.25">
      <c r="A35" s="29"/>
      <c r="B35" s="29"/>
      <c r="C35" s="29"/>
      <c r="D35" s="29"/>
      <c r="E35" s="29"/>
      <c r="F35" s="29"/>
      <c r="G35" s="30"/>
      <c r="J35" t="s">
        <v>6</v>
      </c>
      <c r="K35">
        <v>1</v>
      </c>
      <c r="M35">
        <f t="shared" si="2"/>
        <v>13</v>
      </c>
      <c r="N35" s="64" t="e">
        <f>MAX(0,Table!I20-75)</f>
        <v>#VALUE!</v>
      </c>
      <c r="O35" s="53" t="e">
        <f>((Table!K20-Table!L20)/NORMSINV(0.3))^2</f>
        <v>#VALUE!</v>
      </c>
      <c r="P35" s="41" t="str">
        <f t="shared" si="1"/>
        <v>n/a</v>
      </c>
    </row>
    <row r="36" spans="1:16" x14ac:dyDescent="0.2">
      <c r="A36" s="31"/>
      <c r="B36" s="31"/>
      <c r="C36" s="32"/>
      <c r="D36" s="33"/>
      <c r="E36" s="31"/>
      <c r="F36" s="33"/>
      <c r="G36" s="33"/>
      <c r="M36">
        <f t="shared" si="2"/>
        <v>14</v>
      </c>
      <c r="N36" s="64" t="e">
        <f>MAX(0,Table!I21-75)</f>
        <v>#VALUE!</v>
      </c>
      <c r="O36" s="53" t="e">
        <f>((Table!K21-Table!L21)/NORMSINV(0.3))^2</f>
        <v>#VALUE!</v>
      </c>
      <c r="P36" s="41" t="str">
        <f t="shared" si="1"/>
        <v>n/a</v>
      </c>
    </row>
    <row r="37" spans="1:16" ht="13.5" x14ac:dyDescent="0.25">
      <c r="A37" s="29"/>
      <c r="B37" s="29"/>
      <c r="C37" s="29"/>
      <c r="D37" s="29"/>
      <c r="E37" s="29"/>
      <c r="F37" s="29"/>
      <c r="G37" s="30"/>
      <c r="K37">
        <f>VLOOKUP(date,Lookups!$J$23:$K$35,2,FALSE)</f>
        <v>1</v>
      </c>
      <c r="M37">
        <f t="shared" si="2"/>
        <v>15</v>
      </c>
      <c r="N37" s="64" t="e">
        <f>MAX(0,Table!I22-75)</f>
        <v>#VALUE!</v>
      </c>
      <c r="O37" s="53" t="e">
        <f>((Table!K22-Table!L22)/NORMSINV(0.3))^2</f>
        <v>#VALUE!</v>
      </c>
      <c r="P37" s="41" t="str">
        <f t="shared" si="1"/>
        <v>n/a</v>
      </c>
    </row>
    <row r="38" spans="1:16" x14ac:dyDescent="0.2">
      <c r="A38" s="31"/>
      <c r="B38" s="31"/>
      <c r="C38" s="32"/>
      <c r="D38" s="33"/>
      <c r="E38" s="31"/>
      <c r="F38" s="33"/>
      <c r="G38" s="33"/>
      <c r="M38">
        <f t="shared" si="2"/>
        <v>16</v>
      </c>
      <c r="N38" s="64" t="e">
        <f>MAX(0,Table!I23-75)</f>
        <v>#VALUE!</v>
      </c>
      <c r="O38" s="53" t="e">
        <f>((Table!K23-Table!L23)/NORMSINV(0.3))^2</f>
        <v>#VALUE!</v>
      </c>
      <c r="P38" s="41" t="str">
        <f t="shared" si="1"/>
        <v>n/a</v>
      </c>
    </row>
    <row r="39" spans="1:16" ht="13.5" x14ac:dyDescent="0.25">
      <c r="A39" s="29"/>
      <c r="B39" s="29"/>
      <c r="C39" s="29"/>
      <c r="D39" s="29"/>
      <c r="E39" s="29"/>
      <c r="F39" s="29"/>
      <c r="G39" s="30"/>
      <c r="I39" s="62" t="s">
        <v>50</v>
      </c>
      <c r="J39">
        <f>IF(AND(Size&lt;&gt;"All",lca&lt;&gt;"All"),1,0)</f>
        <v>0</v>
      </c>
      <c r="M39">
        <f t="shared" si="2"/>
        <v>17</v>
      </c>
      <c r="N39" s="64" t="e">
        <f>MAX(0,Table!I24-75)</f>
        <v>#VALUE!</v>
      </c>
      <c r="O39" s="53" t="e">
        <f>((Table!K24-Table!L24)/NORMSINV(0.3))^2</f>
        <v>#VALUE!</v>
      </c>
      <c r="P39" s="41" t="str">
        <f t="shared" si="1"/>
        <v>n/a</v>
      </c>
    </row>
    <row r="40" spans="1:16" x14ac:dyDescent="0.2">
      <c r="A40" s="31"/>
      <c r="B40" s="31"/>
      <c r="C40" s="32"/>
      <c r="D40" s="33"/>
      <c r="E40" s="31"/>
      <c r="F40" s="33"/>
      <c r="G40" s="33"/>
      <c r="M40">
        <f t="shared" si="2"/>
        <v>18</v>
      </c>
      <c r="N40" s="64" t="e">
        <f>MAX(0,Table!I25-75)</f>
        <v>#VALUE!</v>
      </c>
      <c r="O40" s="53" t="e">
        <f>((Table!K25-Table!L25)/NORMSINV(0.3))^2</f>
        <v>#VALUE!</v>
      </c>
      <c r="P40" s="41" t="str">
        <f t="shared" si="1"/>
        <v>n/a</v>
      </c>
    </row>
    <row r="41" spans="1:16" ht="13.5" x14ac:dyDescent="0.25">
      <c r="A41" s="29"/>
      <c r="B41" s="29"/>
      <c r="C41" s="29"/>
      <c r="D41" s="29"/>
      <c r="E41" s="29"/>
      <c r="F41" s="29"/>
      <c r="G41" s="30"/>
      <c r="M41">
        <f t="shared" si="2"/>
        <v>19</v>
      </c>
      <c r="N41" s="64" t="e">
        <f>MAX(0,Table!I26-75)</f>
        <v>#VALUE!</v>
      </c>
      <c r="O41" s="53" t="e">
        <f>((Table!K26-Table!L26)/NORMSINV(0.3))^2</f>
        <v>#VALUE!</v>
      </c>
      <c r="P41" s="41" t="str">
        <f t="shared" si="1"/>
        <v>n/a</v>
      </c>
    </row>
    <row r="42" spans="1:16" x14ac:dyDescent="0.2">
      <c r="A42" s="31"/>
      <c r="B42" s="31"/>
      <c r="C42" s="32"/>
      <c r="D42" s="33"/>
      <c r="E42" s="31"/>
      <c r="F42" s="33"/>
      <c r="G42" s="33"/>
      <c r="M42">
        <f t="shared" si="2"/>
        <v>20</v>
      </c>
      <c r="N42" s="64" t="e">
        <f>MAX(0,Table!I27-75)</f>
        <v>#VALUE!</v>
      </c>
      <c r="O42" s="53" t="e">
        <f>((Table!K27-Table!L27)/NORMSINV(0.3))^2</f>
        <v>#VALUE!</v>
      </c>
      <c r="P42" s="41" t="str">
        <f t="shared" si="1"/>
        <v>n/a</v>
      </c>
    </row>
    <row r="43" spans="1:16" ht="13.5" x14ac:dyDescent="0.25">
      <c r="A43" s="29"/>
      <c r="B43" s="29"/>
      <c r="C43" s="29"/>
      <c r="D43" s="29"/>
      <c r="E43" s="29"/>
      <c r="F43" s="29"/>
      <c r="G43" s="30"/>
      <c r="M43">
        <f t="shared" si="2"/>
        <v>21</v>
      </c>
      <c r="N43" s="64" t="e">
        <f>MAX(0,Table!I28-75)</f>
        <v>#VALUE!</v>
      </c>
      <c r="O43" s="53" t="e">
        <f>((Table!K28-Table!L28)/NORMSINV(0.3))^2</f>
        <v>#VALUE!</v>
      </c>
      <c r="P43" s="41" t="str">
        <f t="shared" si="1"/>
        <v>n/a</v>
      </c>
    </row>
    <row r="44" spans="1:16" x14ac:dyDescent="0.2">
      <c r="A44" s="31"/>
      <c r="B44" s="31"/>
      <c r="C44" s="32"/>
      <c r="D44" s="33"/>
      <c r="E44" s="31"/>
      <c r="F44" s="33"/>
      <c r="G44" s="33"/>
      <c r="M44">
        <f t="shared" si="2"/>
        <v>22</v>
      </c>
      <c r="N44" s="64" t="e">
        <f>MAX(0,Table!I29-75)</f>
        <v>#VALUE!</v>
      </c>
      <c r="O44" s="53" t="e">
        <f>((Table!K29-Table!L29)/NORMSINV(0.3))^2</f>
        <v>#VALUE!</v>
      </c>
      <c r="P44" s="41" t="str">
        <f t="shared" si="1"/>
        <v>n/a</v>
      </c>
    </row>
    <row r="45" spans="1:16" ht="13.5" x14ac:dyDescent="0.25">
      <c r="A45" s="29"/>
      <c r="B45" s="29"/>
      <c r="C45" s="29"/>
      <c r="D45" s="29"/>
      <c r="E45" s="29"/>
      <c r="F45" s="29"/>
      <c r="G45" s="30"/>
      <c r="M45">
        <f t="shared" si="2"/>
        <v>23</v>
      </c>
      <c r="N45" s="64" t="e">
        <f>MAX(0,Table!I30-75)</f>
        <v>#VALUE!</v>
      </c>
      <c r="O45" s="53" t="e">
        <f>((Table!K30-Table!L30)/NORMSINV(0.3))^2</f>
        <v>#VALUE!</v>
      </c>
      <c r="P45" s="41" t="str">
        <f t="shared" si="1"/>
        <v>n/a</v>
      </c>
    </row>
    <row r="46" spans="1:16" x14ac:dyDescent="0.2">
      <c r="A46" s="31"/>
      <c r="B46" s="31"/>
      <c r="C46" s="32"/>
      <c r="D46" s="33"/>
      <c r="E46" s="31"/>
      <c r="F46" s="33"/>
      <c r="G46" s="33"/>
      <c r="M46">
        <f t="shared" si="2"/>
        <v>24</v>
      </c>
      <c r="N46" s="64" t="e">
        <f>MAX(0,Table!I31-75)</f>
        <v>#VALUE!</v>
      </c>
      <c r="O46" s="53" t="e">
        <f>((Table!K31-Table!L31)/NORMSINV(0.3))^2</f>
        <v>#VALUE!</v>
      </c>
      <c r="P46" s="41" t="str">
        <f t="shared" si="1"/>
        <v>n/a</v>
      </c>
    </row>
    <row r="47" spans="1:16" ht="13.5" x14ac:dyDescent="0.25">
      <c r="A47" s="29"/>
      <c r="B47" s="29"/>
      <c r="C47" s="29"/>
      <c r="D47" s="29"/>
      <c r="E47" s="29"/>
      <c r="F47" s="29"/>
      <c r="G47" s="30"/>
    </row>
    <row r="48" spans="1:16" x14ac:dyDescent="0.2">
      <c r="A48" s="31"/>
      <c r="B48" s="31"/>
      <c r="C48" s="32"/>
      <c r="D48" s="33"/>
      <c r="E48" s="31"/>
      <c r="F48" s="33"/>
      <c r="G48" s="33"/>
      <c r="N48" t="e">
        <f>IF(summer=1,SUM(N36:N40),SUM(N39:N43))</f>
        <v>#VALUE!</v>
      </c>
      <c r="O48" s="64" t="e">
        <f>SQRT((1/5)^2*IF(summer=1,SUM(O36:O40),SUM(O39:O43)))</f>
        <v>#VALUE!</v>
      </c>
    </row>
    <row r="49" spans="1:15" ht="13.5" x14ac:dyDescent="0.25">
      <c r="A49" s="29"/>
      <c r="B49" s="29"/>
      <c r="C49" s="29"/>
      <c r="D49" s="29"/>
      <c r="E49" s="29"/>
      <c r="F49" s="29"/>
      <c r="G49" s="30"/>
    </row>
    <row r="50" spans="1:15" x14ac:dyDescent="0.2">
      <c r="A50" s="31"/>
      <c r="B50" s="31"/>
      <c r="C50" s="32"/>
      <c r="D50" s="33"/>
      <c r="E50" s="31"/>
      <c r="F50" s="33"/>
      <c r="G50" s="33"/>
    </row>
    <row r="51" spans="1:15" x14ac:dyDescent="0.2">
      <c r="A51" s="4"/>
      <c r="B51" s="4"/>
      <c r="C51" s="4"/>
      <c r="D51" s="4"/>
      <c r="E51" s="4"/>
      <c r="F51" s="4"/>
      <c r="G51" s="4"/>
      <c r="O51" s="53"/>
    </row>
    <row r="52" spans="1:15" x14ac:dyDescent="0.2">
      <c r="A52" s="4"/>
      <c r="B52" s="4"/>
      <c r="C52" s="4"/>
      <c r="D52" s="4"/>
      <c r="E52" s="4"/>
      <c r="F52" s="4"/>
      <c r="G52" s="4"/>
    </row>
    <row r="53" spans="1:15" x14ac:dyDescent="0.2">
      <c r="A53" s="4"/>
      <c r="B53" s="4"/>
      <c r="C53" s="4"/>
      <c r="D53" s="4"/>
      <c r="E53" s="4"/>
      <c r="F53" s="4"/>
      <c r="G53" s="4"/>
    </row>
    <row r="54" spans="1:15" x14ac:dyDescent="0.2">
      <c r="A54" s="4"/>
      <c r="B54" s="4"/>
      <c r="C54" s="4"/>
      <c r="D54" s="4"/>
      <c r="E54" s="4"/>
      <c r="F54" s="4"/>
      <c r="G54" s="4"/>
    </row>
    <row r="55" spans="1:15" x14ac:dyDescent="0.2">
      <c r="A55" s="4"/>
      <c r="B55" s="4"/>
      <c r="C55" s="4"/>
      <c r="D55" s="4"/>
      <c r="E55" s="4"/>
      <c r="F55" s="4"/>
      <c r="G55" s="4"/>
    </row>
    <row r="56" spans="1:15" x14ac:dyDescent="0.2">
      <c r="A56" s="4"/>
      <c r="B56" s="4"/>
      <c r="C56" s="4"/>
      <c r="D56" s="4"/>
      <c r="E56" s="4"/>
      <c r="F56" s="4"/>
      <c r="G56" s="4"/>
    </row>
    <row r="57" spans="1:15" x14ac:dyDescent="0.2">
      <c r="A57" s="4"/>
      <c r="B57" s="4"/>
      <c r="C57" s="4"/>
      <c r="D57" s="4"/>
      <c r="E57" s="4"/>
      <c r="F57" s="4"/>
      <c r="G57" s="4"/>
    </row>
    <row r="58" spans="1:15" x14ac:dyDescent="0.2">
      <c r="A58" s="4"/>
      <c r="B58" s="4"/>
      <c r="C58" s="4"/>
      <c r="D58" s="4"/>
      <c r="E58" s="4"/>
      <c r="F58" s="4"/>
      <c r="G58" s="4"/>
    </row>
    <row r="59" spans="1:15" x14ac:dyDescent="0.2">
      <c r="A59" s="4"/>
      <c r="B59" s="4"/>
      <c r="C59" s="4"/>
      <c r="D59" s="4"/>
      <c r="E59" s="4"/>
      <c r="F59" s="4"/>
      <c r="G59" s="4"/>
    </row>
    <row r="60" spans="1:15" x14ac:dyDescent="0.2">
      <c r="A60" s="4"/>
      <c r="B60" s="4"/>
      <c r="C60" s="4"/>
      <c r="D60" s="4"/>
      <c r="E60" s="4"/>
      <c r="F60" s="4"/>
      <c r="G60" s="4"/>
    </row>
    <row r="61" spans="1:15" x14ac:dyDescent="0.2">
      <c r="A61" s="4"/>
      <c r="B61" s="4"/>
      <c r="C61" s="4"/>
      <c r="D61" s="4"/>
      <c r="E61" s="4"/>
      <c r="F61" s="4"/>
      <c r="G61" s="4"/>
    </row>
    <row r="62" spans="1:15" x14ac:dyDescent="0.2">
      <c r="A62" s="4"/>
      <c r="B62" s="4"/>
      <c r="C62" s="4"/>
      <c r="D62" s="4"/>
      <c r="E62" s="4"/>
      <c r="F62" s="4"/>
      <c r="G62" s="4"/>
    </row>
    <row r="63" spans="1:15" x14ac:dyDescent="0.2">
      <c r="A63" s="4"/>
      <c r="B63" s="4"/>
      <c r="C63" s="4"/>
      <c r="D63" s="4"/>
      <c r="E63" s="4"/>
      <c r="F63" s="4"/>
      <c r="G63" s="4"/>
    </row>
    <row r="64" spans="1:15" x14ac:dyDescent="0.2">
      <c r="A64" s="4"/>
      <c r="B64" s="4"/>
      <c r="C64" s="4"/>
      <c r="D64" s="4"/>
      <c r="E64" s="4"/>
      <c r="F64" s="4"/>
      <c r="G64" s="4"/>
    </row>
    <row r="65" spans="1:7" x14ac:dyDescent="0.2">
      <c r="A65" s="4"/>
      <c r="B65" s="4"/>
      <c r="C65" s="4"/>
      <c r="D65" s="4"/>
      <c r="E65" s="4"/>
      <c r="F65" s="4"/>
      <c r="G65" s="4"/>
    </row>
    <row r="66" spans="1:7" x14ac:dyDescent="0.2">
      <c r="A66" s="4"/>
      <c r="B66" s="4"/>
      <c r="C66" s="4"/>
      <c r="D66" s="4"/>
      <c r="E66" s="4"/>
      <c r="F66" s="4"/>
      <c r="G66" s="4"/>
    </row>
    <row r="67" spans="1:7" x14ac:dyDescent="0.2">
      <c r="A67" s="4"/>
      <c r="B67" s="4"/>
      <c r="C67" s="4"/>
      <c r="D67" s="4"/>
      <c r="E67" s="4"/>
      <c r="F67" s="4"/>
      <c r="G67" s="4"/>
    </row>
    <row r="68" spans="1:7" x14ac:dyDescent="0.2">
      <c r="A68" s="4"/>
      <c r="B68" s="4"/>
      <c r="C68" s="4"/>
      <c r="D68" s="4"/>
      <c r="E68" s="4"/>
      <c r="F68" s="4"/>
      <c r="G68" s="4"/>
    </row>
    <row r="69" spans="1:7" x14ac:dyDescent="0.2">
      <c r="A69" s="4"/>
      <c r="B69" s="4"/>
      <c r="C69" s="4"/>
      <c r="D69" s="4"/>
      <c r="E69" s="4"/>
      <c r="F69" s="4"/>
      <c r="G69" s="4"/>
    </row>
    <row r="70" spans="1:7" x14ac:dyDescent="0.2">
      <c r="A70" s="4"/>
      <c r="B70" s="4"/>
      <c r="C70" s="4"/>
      <c r="D70" s="4"/>
      <c r="E70" s="4"/>
      <c r="F70" s="4"/>
      <c r="G70" s="4"/>
    </row>
  </sheetData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9051"/>
  <sheetViews>
    <sheetView workbookViewId="0">
      <pane xSplit="7" ySplit="1" topLeftCell="H1729" activePane="bottomRight" state="frozen"/>
      <selection pane="topRight" activeCell="H1" sqref="H1"/>
      <selection pane="bottomLeft" activeCell="A2" sqref="A2"/>
      <selection pane="bottomRight" sqref="A1:XFD1048576"/>
    </sheetView>
  </sheetViews>
  <sheetFormatPr defaultRowHeight="12.75" x14ac:dyDescent="0.2"/>
  <cols>
    <col min="1" max="1" width="19.5703125" bestFit="1" customWidth="1"/>
    <col min="2" max="2" width="28.28515625" bestFit="1" customWidth="1"/>
    <col min="3" max="3" width="19.5703125" bestFit="1" customWidth="1"/>
    <col min="4" max="4" width="17" bestFit="1" customWidth="1"/>
    <col min="5" max="5" width="12.140625" bestFit="1" customWidth="1"/>
    <col min="6" max="6" width="12.85546875" bestFit="1" customWidth="1"/>
    <col min="7" max="7" width="15.5703125" bestFit="1" customWidth="1"/>
    <col min="8" max="9" width="15.5703125" customWidth="1"/>
    <col min="10" max="10" width="16.42578125" bestFit="1" customWidth="1"/>
    <col min="11" max="11" width="7.7109375" bestFit="1" customWidth="1"/>
    <col min="12" max="12" width="6.140625" bestFit="1" customWidth="1"/>
    <col min="13" max="37" width="10" bestFit="1" customWidth="1"/>
    <col min="38" max="46" width="12.85546875" bestFit="1" customWidth="1"/>
    <col min="47" max="61" width="14" bestFit="1" customWidth="1"/>
    <col min="62" max="70" width="12.85546875" bestFit="1" customWidth="1"/>
    <col min="71" max="85" width="14" bestFit="1" customWidth="1"/>
    <col min="86" max="94" width="12.85546875" bestFit="1" customWidth="1"/>
    <col min="95" max="109" width="14" bestFit="1" customWidth="1"/>
    <col min="110" max="118" width="12.85546875" bestFit="1" customWidth="1"/>
    <col min="119" max="133" width="14" bestFit="1" customWidth="1"/>
    <col min="134" max="142" width="12.85546875" bestFit="1" customWidth="1"/>
    <col min="143" max="157" width="14" bestFit="1" customWidth="1"/>
    <col min="158" max="166" width="9" bestFit="1" customWidth="1"/>
    <col min="167" max="182" width="9.7109375" bestFit="1" customWidth="1"/>
    <col min="183" max="183" width="10.140625" bestFit="1" customWidth="1"/>
  </cols>
  <sheetData>
    <row r="1" spans="1:10" x14ac:dyDescent="0.2">
      <c r="H1" s="58"/>
      <c r="I1" s="58"/>
      <c r="J1" s="58"/>
    </row>
    <row r="2" spans="1:10" x14ac:dyDescent="0.2">
      <c r="A2" s="58"/>
      <c r="H2" s="58"/>
      <c r="I2" s="58"/>
      <c r="J2" s="58"/>
    </row>
    <row r="3" spans="1:10" x14ac:dyDescent="0.2">
      <c r="H3" s="58"/>
      <c r="I3" s="58"/>
      <c r="J3" s="58"/>
    </row>
    <row r="4" spans="1:10" x14ac:dyDescent="0.2">
      <c r="H4" s="58"/>
      <c r="I4" s="58"/>
      <c r="J4" s="58"/>
    </row>
    <row r="5" spans="1:10" x14ac:dyDescent="0.2">
      <c r="H5" s="58"/>
      <c r="I5" s="58"/>
      <c r="J5" s="58"/>
    </row>
    <row r="6" spans="1:10" x14ac:dyDescent="0.2">
      <c r="H6" s="58"/>
      <c r="I6" s="58"/>
      <c r="J6" s="58"/>
    </row>
    <row r="7" spans="1:10" x14ac:dyDescent="0.2">
      <c r="H7" s="58"/>
      <c r="I7" s="58"/>
      <c r="J7" s="58"/>
    </row>
    <row r="8" spans="1:10" x14ac:dyDescent="0.2">
      <c r="H8" s="58"/>
      <c r="I8" s="58"/>
      <c r="J8" s="58"/>
    </row>
    <row r="9" spans="1:10" x14ac:dyDescent="0.2">
      <c r="H9" s="58"/>
      <c r="I9" s="58"/>
      <c r="J9" s="58"/>
    </row>
    <row r="10" spans="1:10" x14ac:dyDescent="0.2">
      <c r="H10" s="58"/>
      <c r="I10" s="58"/>
      <c r="J10" s="58"/>
    </row>
    <row r="11" spans="1:10" x14ac:dyDescent="0.2">
      <c r="H11" s="58"/>
      <c r="I11" s="58"/>
      <c r="J11" s="58"/>
    </row>
    <row r="12" spans="1:10" x14ac:dyDescent="0.2">
      <c r="H12" s="58"/>
      <c r="I12" s="58"/>
      <c r="J12" s="58"/>
    </row>
    <row r="13" spans="1:10" x14ac:dyDescent="0.2">
      <c r="H13" s="58"/>
      <c r="I13" s="58"/>
      <c r="J13" s="58"/>
    </row>
    <row r="14" spans="1:10" x14ac:dyDescent="0.2">
      <c r="H14" s="58"/>
      <c r="I14" s="58"/>
      <c r="J14" s="58"/>
    </row>
    <row r="15" spans="1:10" x14ac:dyDescent="0.2">
      <c r="H15" s="58"/>
      <c r="I15" s="58"/>
      <c r="J15" s="58"/>
    </row>
    <row r="16" spans="1:10" x14ac:dyDescent="0.2">
      <c r="H16" s="58"/>
      <c r="I16" s="58"/>
      <c r="J16" s="58"/>
    </row>
    <row r="17" spans="8:10" x14ac:dyDescent="0.2">
      <c r="H17" s="58"/>
      <c r="I17" s="58"/>
      <c r="J17" s="58"/>
    </row>
    <row r="18" spans="8:10" x14ac:dyDescent="0.2">
      <c r="H18" s="58"/>
      <c r="I18" s="58"/>
      <c r="J18" s="58"/>
    </row>
    <row r="19" spans="8:10" x14ac:dyDescent="0.2">
      <c r="H19" s="58"/>
      <c r="I19" s="58"/>
      <c r="J19" s="58"/>
    </row>
    <row r="20" spans="8:10" x14ac:dyDescent="0.2">
      <c r="H20" s="58"/>
      <c r="I20" s="58"/>
      <c r="J20" s="58"/>
    </row>
    <row r="21" spans="8:10" x14ac:dyDescent="0.2">
      <c r="H21" s="58"/>
      <c r="I21" s="58"/>
      <c r="J21" s="58"/>
    </row>
    <row r="22" spans="8:10" x14ac:dyDescent="0.2">
      <c r="H22" s="58"/>
      <c r="I22" s="58"/>
      <c r="J22" s="58"/>
    </row>
    <row r="23" spans="8:10" x14ac:dyDescent="0.2">
      <c r="H23" s="58"/>
      <c r="I23" s="58"/>
      <c r="J23" s="58"/>
    </row>
    <row r="24" spans="8:10" x14ac:dyDescent="0.2">
      <c r="H24" s="58"/>
      <c r="I24" s="58"/>
      <c r="J24" s="58"/>
    </row>
    <row r="25" spans="8:10" x14ac:dyDescent="0.2">
      <c r="H25" s="58"/>
      <c r="I25" s="58"/>
      <c r="J25" s="58"/>
    </row>
    <row r="26" spans="8:10" x14ac:dyDescent="0.2">
      <c r="H26" s="58"/>
      <c r="I26" s="58"/>
      <c r="J26" s="58"/>
    </row>
    <row r="27" spans="8:10" x14ac:dyDescent="0.2">
      <c r="H27" s="58"/>
      <c r="I27" s="58"/>
      <c r="J27" s="58"/>
    </row>
    <row r="28" spans="8:10" x14ac:dyDescent="0.2">
      <c r="H28" s="58"/>
      <c r="I28" s="58"/>
      <c r="J28" s="58"/>
    </row>
    <row r="29" spans="8:10" x14ac:dyDescent="0.2">
      <c r="H29" s="58"/>
      <c r="I29" s="58"/>
      <c r="J29" s="58"/>
    </row>
    <row r="30" spans="8:10" x14ac:dyDescent="0.2">
      <c r="H30" s="58"/>
      <c r="I30" s="58"/>
      <c r="J30" s="58"/>
    </row>
    <row r="31" spans="8:10" x14ac:dyDescent="0.2">
      <c r="H31" s="58"/>
      <c r="I31" s="58"/>
      <c r="J31" s="58"/>
    </row>
    <row r="32" spans="8:10" x14ac:dyDescent="0.2">
      <c r="H32" s="58"/>
      <c r="I32" s="58"/>
      <c r="J32" s="58"/>
    </row>
    <row r="33" spans="8:10" x14ac:dyDescent="0.2">
      <c r="H33" s="58"/>
      <c r="I33" s="58"/>
      <c r="J33" s="58"/>
    </row>
    <row r="34" spans="8:10" x14ac:dyDescent="0.2">
      <c r="H34" s="58"/>
      <c r="I34" s="58"/>
      <c r="J34" s="58"/>
    </row>
    <row r="35" spans="8:10" x14ac:dyDescent="0.2">
      <c r="H35" s="58"/>
      <c r="I35" s="58"/>
      <c r="J35" s="58"/>
    </row>
    <row r="36" spans="8:10" x14ac:dyDescent="0.2">
      <c r="H36" s="58"/>
      <c r="I36" s="58"/>
      <c r="J36" s="58"/>
    </row>
    <row r="37" spans="8:10" x14ac:dyDescent="0.2">
      <c r="H37" s="58"/>
      <c r="I37" s="58"/>
      <c r="J37" s="58"/>
    </row>
    <row r="38" spans="8:10" x14ac:dyDescent="0.2">
      <c r="H38" s="58"/>
      <c r="I38" s="58"/>
      <c r="J38" s="58"/>
    </row>
    <row r="39" spans="8:10" x14ac:dyDescent="0.2">
      <c r="H39" s="58"/>
      <c r="I39" s="58"/>
      <c r="J39" s="58"/>
    </row>
    <row r="40" spans="8:10" x14ac:dyDescent="0.2">
      <c r="H40" s="58"/>
      <c r="I40" s="58"/>
      <c r="J40" s="58"/>
    </row>
    <row r="41" spans="8:10" x14ac:dyDescent="0.2">
      <c r="H41" s="58"/>
      <c r="I41" s="58"/>
      <c r="J41" s="58"/>
    </row>
    <row r="42" spans="8:10" x14ac:dyDescent="0.2">
      <c r="H42" s="58"/>
      <c r="I42" s="58"/>
      <c r="J42" s="58"/>
    </row>
    <row r="43" spans="8:10" x14ac:dyDescent="0.2">
      <c r="H43" s="58"/>
      <c r="I43" s="58"/>
      <c r="J43" s="58"/>
    </row>
    <row r="44" spans="8:10" x14ac:dyDescent="0.2">
      <c r="H44" s="58"/>
      <c r="I44" s="58"/>
      <c r="J44" s="58"/>
    </row>
    <row r="45" spans="8:10" x14ac:dyDescent="0.2">
      <c r="H45" s="58"/>
      <c r="I45" s="58"/>
      <c r="J45" s="58"/>
    </row>
    <row r="46" spans="8:10" x14ac:dyDescent="0.2">
      <c r="H46" s="58"/>
      <c r="I46" s="58"/>
      <c r="J46" s="58"/>
    </row>
    <row r="47" spans="8:10" x14ac:dyDescent="0.2">
      <c r="H47" s="58"/>
      <c r="I47" s="58"/>
      <c r="J47" s="58"/>
    </row>
    <row r="48" spans="8:10" x14ac:dyDescent="0.2">
      <c r="H48" s="58"/>
      <c r="I48" s="58"/>
      <c r="J48" s="58"/>
    </row>
    <row r="49" spans="8:10" x14ac:dyDescent="0.2">
      <c r="H49" s="58"/>
      <c r="I49" s="58"/>
      <c r="J49" s="58"/>
    </row>
    <row r="50" spans="8:10" x14ac:dyDescent="0.2">
      <c r="H50" s="58"/>
      <c r="I50" s="58"/>
      <c r="J50" s="58"/>
    </row>
    <row r="51" spans="8:10" x14ac:dyDescent="0.2">
      <c r="H51" s="58"/>
      <c r="I51" s="58"/>
      <c r="J51" s="58"/>
    </row>
    <row r="52" spans="8:10" x14ac:dyDescent="0.2">
      <c r="H52" s="58"/>
      <c r="I52" s="58"/>
      <c r="J52" s="58"/>
    </row>
    <row r="53" spans="8:10" x14ac:dyDescent="0.2">
      <c r="H53" s="58"/>
      <c r="I53" s="58"/>
      <c r="J53" s="58"/>
    </row>
    <row r="54" spans="8:10" x14ac:dyDescent="0.2">
      <c r="H54" s="58"/>
      <c r="I54" s="58"/>
      <c r="J54" s="58"/>
    </row>
    <row r="55" spans="8:10" x14ac:dyDescent="0.2">
      <c r="H55" s="58"/>
      <c r="I55" s="58"/>
      <c r="J55" s="58"/>
    </row>
    <row r="56" spans="8:10" x14ac:dyDescent="0.2">
      <c r="H56" s="58"/>
      <c r="I56" s="58"/>
      <c r="J56" s="58"/>
    </row>
    <row r="57" spans="8:10" x14ac:dyDescent="0.2">
      <c r="H57" s="58"/>
      <c r="I57" s="58"/>
      <c r="J57" s="58"/>
    </row>
    <row r="58" spans="8:10" x14ac:dyDescent="0.2">
      <c r="H58" s="58"/>
      <c r="I58" s="58"/>
      <c r="J58" s="58"/>
    </row>
    <row r="59" spans="8:10" x14ac:dyDescent="0.2">
      <c r="H59" s="58"/>
      <c r="I59" s="58"/>
      <c r="J59" s="58"/>
    </row>
    <row r="60" spans="8:10" x14ac:dyDescent="0.2">
      <c r="H60" s="58"/>
      <c r="I60" s="58"/>
      <c r="J60" s="58"/>
    </row>
    <row r="61" spans="8:10" x14ac:dyDescent="0.2">
      <c r="H61" s="58"/>
      <c r="I61" s="58"/>
      <c r="J61" s="58"/>
    </row>
    <row r="62" spans="8:10" x14ac:dyDescent="0.2">
      <c r="H62" s="58"/>
      <c r="I62" s="58"/>
      <c r="J62" s="58"/>
    </row>
    <row r="63" spans="8:10" x14ac:dyDescent="0.2">
      <c r="H63" s="58"/>
      <c r="I63" s="58"/>
      <c r="J63" s="58"/>
    </row>
    <row r="64" spans="8:10" x14ac:dyDescent="0.2">
      <c r="H64" s="58"/>
      <c r="I64" s="58"/>
      <c r="J64" s="58"/>
    </row>
    <row r="65" spans="8:10" x14ac:dyDescent="0.2">
      <c r="H65" s="58"/>
      <c r="I65" s="58"/>
      <c r="J65" s="58"/>
    </row>
    <row r="66" spans="8:10" x14ac:dyDescent="0.2">
      <c r="H66" s="58"/>
      <c r="I66" s="58"/>
      <c r="J66" s="58"/>
    </row>
    <row r="67" spans="8:10" x14ac:dyDescent="0.2">
      <c r="H67" s="58"/>
      <c r="I67" s="58"/>
      <c r="J67" s="58"/>
    </row>
    <row r="68" spans="8:10" x14ac:dyDescent="0.2">
      <c r="H68" s="58"/>
      <c r="I68" s="58"/>
      <c r="J68" s="58"/>
    </row>
    <row r="69" spans="8:10" x14ac:dyDescent="0.2">
      <c r="H69" s="58"/>
      <c r="I69" s="58"/>
      <c r="J69" s="58"/>
    </row>
    <row r="70" spans="8:10" x14ac:dyDescent="0.2">
      <c r="H70" s="58"/>
      <c r="I70" s="58"/>
      <c r="J70" s="58"/>
    </row>
    <row r="71" spans="8:10" x14ac:dyDescent="0.2">
      <c r="H71" s="58"/>
      <c r="I71" s="58"/>
      <c r="J71" s="58"/>
    </row>
    <row r="72" spans="8:10" x14ac:dyDescent="0.2">
      <c r="H72" s="58"/>
      <c r="I72" s="58"/>
      <c r="J72" s="58"/>
    </row>
    <row r="73" spans="8:10" x14ac:dyDescent="0.2">
      <c r="H73" s="58"/>
      <c r="I73" s="58"/>
      <c r="J73" s="58"/>
    </row>
    <row r="74" spans="8:10" x14ac:dyDescent="0.2">
      <c r="H74" s="58"/>
      <c r="I74" s="58"/>
      <c r="J74" s="58"/>
    </row>
    <row r="75" spans="8:10" x14ac:dyDescent="0.2">
      <c r="H75" s="58"/>
      <c r="I75" s="58"/>
      <c r="J75" s="58"/>
    </row>
    <row r="76" spans="8:10" x14ac:dyDescent="0.2">
      <c r="H76" s="58"/>
      <c r="I76" s="58"/>
      <c r="J76" s="58"/>
    </row>
    <row r="77" spans="8:10" x14ac:dyDescent="0.2">
      <c r="H77" s="58"/>
      <c r="I77" s="58"/>
      <c r="J77" s="58"/>
    </row>
    <row r="78" spans="8:10" x14ac:dyDescent="0.2">
      <c r="H78" s="58"/>
      <c r="I78" s="58"/>
      <c r="J78" s="58"/>
    </row>
    <row r="79" spans="8:10" x14ac:dyDescent="0.2">
      <c r="H79" s="58"/>
      <c r="I79" s="58"/>
      <c r="J79" s="58"/>
    </row>
    <row r="80" spans="8:10" x14ac:dyDescent="0.2">
      <c r="H80" s="58"/>
      <c r="I80" s="58"/>
      <c r="J80" s="58"/>
    </row>
    <row r="81" spans="8:10" x14ac:dyDescent="0.2">
      <c r="H81" s="58"/>
      <c r="I81" s="58"/>
      <c r="J81" s="58"/>
    </row>
    <row r="82" spans="8:10" x14ac:dyDescent="0.2">
      <c r="H82" s="58"/>
      <c r="I82" s="58"/>
      <c r="J82" s="58"/>
    </row>
    <row r="83" spans="8:10" x14ac:dyDescent="0.2">
      <c r="H83" s="58"/>
      <c r="I83" s="58"/>
      <c r="J83" s="58"/>
    </row>
    <row r="84" spans="8:10" x14ac:dyDescent="0.2">
      <c r="H84" s="58"/>
      <c r="I84" s="58"/>
      <c r="J84" s="58"/>
    </row>
    <row r="85" spans="8:10" x14ac:dyDescent="0.2">
      <c r="H85" s="58"/>
      <c r="I85" s="58"/>
      <c r="J85" s="58"/>
    </row>
    <row r="86" spans="8:10" x14ac:dyDescent="0.2">
      <c r="H86" s="58"/>
      <c r="I86" s="58"/>
      <c r="J86" s="58"/>
    </row>
    <row r="87" spans="8:10" x14ac:dyDescent="0.2">
      <c r="H87" s="58"/>
      <c r="I87" s="58"/>
      <c r="J87" s="58"/>
    </row>
    <row r="88" spans="8:10" x14ac:dyDescent="0.2">
      <c r="H88" s="58"/>
      <c r="I88" s="58"/>
      <c r="J88" s="58"/>
    </row>
    <row r="89" spans="8:10" x14ac:dyDescent="0.2">
      <c r="H89" s="58"/>
      <c r="I89" s="58"/>
      <c r="J89" s="58"/>
    </row>
    <row r="90" spans="8:10" x14ac:dyDescent="0.2">
      <c r="H90" s="58"/>
      <c r="I90" s="58"/>
      <c r="J90" s="58"/>
    </row>
    <row r="91" spans="8:10" x14ac:dyDescent="0.2">
      <c r="H91" s="58"/>
      <c r="I91" s="58"/>
      <c r="J91" s="58"/>
    </row>
    <row r="92" spans="8:10" x14ac:dyDescent="0.2">
      <c r="H92" s="58"/>
      <c r="I92" s="58"/>
      <c r="J92" s="58"/>
    </row>
    <row r="93" spans="8:10" x14ac:dyDescent="0.2">
      <c r="H93" s="58"/>
      <c r="I93" s="58"/>
      <c r="J93" s="58"/>
    </row>
    <row r="94" spans="8:10" x14ac:dyDescent="0.2">
      <c r="H94" s="58"/>
      <c r="I94" s="58"/>
      <c r="J94" s="58"/>
    </row>
    <row r="95" spans="8:10" x14ac:dyDescent="0.2">
      <c r="H95" s="58"/>
      <c r="I95" s="58"/>
      <c r="J95" s="58"/>
    </row>
    <row r="96" spans="8:10" x14ac:dyDescent="0.2">
      <c r="H96" s="58"/>
      <c r="I96" s="58"/>
      <c r="J96" s="58"/>
    </row>
    <row r="97" spans="8:10" x14ac:dyDescent="0.2">
      <c r="H97" s="58"/>
      <c r="I97" s="58"/>
      <c r="J97" s="58"/>
    </row>
    <row r="98" spans="8:10" x14ac:dyDescent="0.2">
      <c r="H98" s="58"/>
      <c r="I98" s="58"/>
      <c r="J98" s="58"/>
    </row>
    <row r="99" spans="8:10" x14ac:dyDescent="0.2">
      <c r="H99" s="58"/>
      <c r="I99" s="58"/>
      <c r="J99" s="58"/>
    </row>
    <row r="100" spans="8:10" x14ac:dyDescent="0.2">
      <c r="H100" s="58"/>
      <c r="I100" s="58"/>
      <c r="J100" s="58"/>
    </row>
    <row r="101" spans="8:10" x14ac:dyDescent="0.2">
      <c r="H101" s="58"/>
      <c r="I101" s="58"/>
      <c r="J101" s="58"/>
    </row>
    <row r="102" spans="8:10" x14ac:dyDescent="0.2">
      <c r="H102" s="58"/>
      <c r="I102" s="58"/>
      <c r="J102" s="58"/>
    </row>
    <row r="103" spans="8:10" x14ac:dyDescent="0.2">
      <c r="H103" s="58"/>
      <c r="I103" s="58"/>
      <c r="J103" s="58"/>
    </row>
    <row r="104" spans="8:10" x14ac:dyDescent="0.2">
      <c r="H104" s="58"/>
      <c r="I104" s="58"/>
      <c r="J104" s="58"/>
    </row>
    <row r="105" spans="8:10" x14ac:dyDescent="0.2">
      <c r="H105" s="58"/>
      <c r="I105" s="58"/>
      <c r="J105" s="58"/>
    </row>
    <row r="106" spans="8:10" x14ac:dyDescent="0.2">
      <c r="H106" s="58"/>
      <c r="I106" s="58"/>
      <c r="J106" s="58"/>
    </row>
    <row r="107" spans="8:10" x14ac:dyDescent="0.2">
      <c r="H107" s="58"/>
      <c r="I107" s="58"/>
      <c r="J107" s="58"/>
    </row>
    <row r="108" spans="8:10" x14ac:dyDescent="0.2">
      <c r="H108" s="58"/>
      <c r="I108" s="58"/>
      <c r="J108" s="58"/>
    </row>
    <row r="109" spans="8:10" x14ac:dyDescent="0.2">
      <c r="H109" s="58"/>
      <c r="I109" s="58"/>
      <c r="J109" s="58"/>
    </row>
    <row r="110" spans="8:10" x14ac:dyDescent="0.2">
      <c r="H110" s="58"/>
      <c r="I110" s="58"/>
      <c r="J110" s="58"/>
    </row>
    <row r="111" spans="8:10" x14ac:dyDescent="0.2">
      <c r="H111" s="58"/>
      <c r="I111" s="58"/>
      <c r="J111" s="58"/>
    </row>
    <row r="112" spans="8:10" x14ac:dyDescent="0.2">
      <c r="H112" s="58"/>
      <c r="I112" s="58"/>
      <c r="J112" s="58"/>
    </row>
    <row r="113" spans="8:10" x14ac:dyDescent="0.2">
      <c r="H113" s="58"/>
      <c r="I113" s="58"/>
      <c r="J113" s="58"/>
    </row>
    <row r="114" spans="8:10" x14ac:dyDescent="0.2">
      <c r="H114" s="58"/>
      <c r="I114" s="58"/>
      <c r="J114" s="58"/>
    </row>
    <row r="115" spans="8:10" x14ac:dyDescent="0.2">
      <c r="H115" s="58"/>
      <c r="I115" s="58"/>
      <c r="J115" s="58"/>
    </row>
    <row r="116" spans="8:10" x14ac:dyDescent="0.2">
      <c r="H116" s="58"/>
      <c r="I116" s="58"/>
      <c r="J116" s="58"/>
    </row>
    <row r="117" spans="8:10" x14ac:dyDescent="0.2">
      <c r="H117" s="58"/>
      <c r="I117" s="58"/>
      <c r="J117" s="58"/>
    </row>
    <row r="118" spans="8:10" x14ac:dyDescent="0.2">
      <c r="H118" s="58"/>
      <c r="I118" s="58"/>
      <c r="J118" s="58"/>
    </row>
    <row r="119" spans="8:10" x14ac:dyDescent="0.2">
      <c r="H119" s="58"/>
      <c r="I119" s="58"/>
      <c r="J119" s="58"/>
    </row>
    <row r="120" spans="8:10" x14ac:dyDescent="0.2">
      <c r="H120" s="58"/>
      <c r="I120" s="58"/>
      <c r="J120" s="58"/>
    </row>
    <row r="121" spans="8:10" x14ac:dyDescent="0.2">
      <c r="H121" s="58"/>
      <c r="I121" s="58"/>
      <c r="J121" s="58"/>
    </row>
    <row r="122" spans="8:10" x14ac:dyDescent="0.2">
      <c r="H122" s="58"/>
      <c r="I122" s="58"/>
      <c r="J122" s="58"/>
    </row>
    <row r="123" spans="8:10" x14ac:dyDescent="0.2">
      <c r="H123" s="58"/>
      <c r="I123" s="58"/>
      <c r="J123" s="58"/>
    </row>
    <row r="124" spans="8:10" x14ac:dyDescent="0.2">
      <c r="H124" s="58"/>
      <c r="I124" s="58"/>
      <c r="J124" s="58"/>
    </row>
    <row r="125" spans="8:10" x14ac:dyDescent="0.2">
      <c r="H125" s="58"/>
      <c r="I125" s="58"/>
      <c r="J125" s="58"/>
    </row>
    <row r="126" spans="8:10" x14ac:dyDescent="0.2">
      <c r="H126" s="58"/>
      <c r="I126" s="58"/>
      <c r="J126" s="58"/>
    </row>
    <row r="127" spans="8:10" x14ac:dyDescent="0.2">
      <c r="H127" s="58"/>
      <c r="I127" s="58"/>
      <c r="J127" s="58"/>
    </row>
    <row r="128" spans="8:10" x14ac:dyDescent="0.2">
      <c r="H128" s="58"/>
      <c r="I128" s="58"/>
      <c r="J128" s="58"/>
    </row>
    <row r="129" spans="8:10" x14ac:dyDescent="0.2">
      <c r="H129" s="58"/>
      <c r="I129" s="58"/>
      <c r="J129" s="58"/>
    </row>
    <row r="130" spans="8:10" x14ac:dyDescent="0.2">
      <c r="H130" s="58"/>
      <c r="I130" s="58"/>
      <c r="J130" s="58"/>
    </row>
    <row r="131" spans="8:10" x14ac:dyDescent="0.2">
      <c r="H131" s="58"/>
      <c r="I131" s="58"/>
      <c r="J131" s="58"/>
    </row>
    <row r="132" spans="8:10" x14ac:dyDescent="0.2">
      <c r="H132" s="58"/>
      <c r="I132" s="58"/>
      <c r="J132" s="58"/>
    </row>
    <row r="133" spans="8:10" x14ac:dyDescent="0.2">
      <c r="H133" s="58"/>
      <c r="I133" s="58"/>
      <c r="J133" s="58"/>
    </row>
    <row r="134" spans="8:10" x14ac:dyDescent="0.2">
      <c r="H134" s="58"/>
      <c r="I134" s="58"/>
      <c r="J134" s="58"/>
    </row>
    <row r="135" spans="8:10" x14ac:dyDescent="0.2">
      <c r="H135" s="58"/>
      <c r="I135" s="58"/>
      <c r="J135" s="58"/>
    </row>
    <row r="136" spans="8:10" x14ac:dyDescent="0.2">
      <c r="H136" s="58"/>
      <c r="I136" s="58"/>
      <c r="J136" s="58"/>
    </row>
    <row r="137" spans="8:10" x14ac:dyDescent="0.2">
      <c r="H137" s="58"/>
      <c r="I137" s="58"/>
      <c r="J137" s="58"/>
    </row>
    <row r="138" spans="8:10" x14ac:dyDescent="0.2">
      <c r="H138" s="58"/>
      <c r="I138" s="58"/>
      <c r="J138" s="58"/>
    </row>
    <row r="139" spans="8:10" x14ac:dyDescent="0.2">
      <c r="H139" s="58"/>
      <c r="I139" s="58"/>
      <c r="J139" s="58"/>
    </row>
    <row r="140" spans="8:10" x14ac:dyDescent="0.2">
      <c r="H140" s="58"/>
      <c r="I140" s="58"/>
      <c r="J140" s="58"/>
    </row>
    <row r="141" spans="8:10" x14ac:dyDescent="0.2">
      <c r="H141" s="58"/>
      <c r="I141" s="58"/>
      <c r="J141" s="58"/>
    </row>
    <row r="142" spans="8:10" x14ac:dyDescent="0.2">
      <c r="H142" s="58"/>
      <c r="I142" s="58"/>
      <c r="J142" s="58"/>
    </row>
    <row r="143" spans="8:10" x14ac:dyDescent="0.2">
      <c r="H143" s="58"/>
      <c r="I143" s="58"/>
      <c r="J143" s="58"/>
    </row>
    <row r="144" spans="8:10" x14ac:dyDescent="0.2">
      <c r="H144" s="58"/>
      <c r="I144" s="58"/>
      <c r="J144" s="58"/>
    </row>
    <row r="145" spans="8:10" x14ac:dyDescent="0.2">
      <c r="H145" s="58"/>
      <c r="I145" s="58"/>
      <c r="J145" s="58"/>
    </row>
    <row r="146" spans="8:10" x14ac:dyDescent="0.2">
      <c r="H146" s="58"/>
      <c r="I146" s="58"/>
      <c r="J146" s="58"/>
    </row>
    <row r="147" spans="8:10" x14ac:dyDescent="0.2">
      <c r="H147" s="58"/>
      <c r="I147" s="58"/>
      <c r="J147" s="58"/>
    </row>
    <row r="148" spans="8:10" x14ac:dyDescent="0.2">
      <c r="H148" s="58"/>
      <c r="I148" s="58"/>
      <c r="J148" s="58"/>
    </row>
    <row r="149" spans="8:10" x14ac:dyDescent="0.2">
      <c r="H149" s="58"/>
      <c r="I149" s="58"/>
      <c r="J149" s="58"/>
    </row>
    <row r="150" spans="8:10" x14ac:dyDescent="0.2">
      <c r="H150" s="58"/>
      <c r="I150" s="58"/>
      <c r="J150" s="58"/>
    </row>
    <row r="151" spans="8:10" x14ac:dyDescent="0.2">
      <c r="H151" s="58"/>
      <c r="I151" s="58"/>
      <c r="J151" s="58"/>
    </row>
    <row r="152" spans="8:10" x14ac:dyDescent="0.2">
      <c r="H152" s="58"/>
      <c r="I152" s="58"/>
      <c r="J152" s="58"/>
    </row>
    <row r="153" spans="8:10" x14ac:dyDescent="0.2">
      <c r="H153" s="58"/>
      <c r="I153" s="58"/>
      <c r="J153" s="58"/>
    </row>
    <row r="154" spans="8:10" x14ac:dyDescent="0.2">
      <c r="H154" s="58"/>
      <c r="I154" s="58"/>
      <c r="J154" s="58"/>
    </row>
    <row r="155" spans="8:10" x14ac:dyDescent="0.2">
      <c r="H155" s="58"/>
      <c r="I155" s="58"/>
      <c r="J155" s="58"/>
    </row>
    <row r="156" spans="8:10" x14ac:dyDescent="0.2">
      <c r="H156" s="58"/>
      <c r="I156" s="58"/>
      <c r="J156" s="58"/>
    </row>
    <row r="157" spans="8:10" x14ac:dyDescent="0.2">
      <c r="H157" s="58"/>
      <c r="I157" s="58"/>
      <c r="J157" s="58"/>
    </row>
    <row r="158" spans="8:10" x14ac:dyDescent="0.2">
      <c r="H158" s="58"/>
      <c r="I158" s="58"/>
      <c r="J158" s="58"/>
    </row>
    <row r="159" spans="8:10" x14ac:dyDescent="0.2">
      <c r="H159" s="58"/>
      <c r="I159" s="58"/>
      <c r="J159" s="58"/>
    </row>
    <row r="160" spans="8:10" x14ac:dyDescent="0.2">
      <c r="H160" s="58"/>
      <c r="I160" s="58"/>
      <c r="J160" s="58"/>
    </row>
    <row r="161" spans="8:10" x14ac:dyDescent="0.2">
      <c r="H161" s="58"/>
      <c r="I161" s="58"/>
      <c r="J161" s="58"/>
    </row>
    <row r="162" spans="8:10" x14ac:dyDescent="0.2">
      <c r="H162" s="58"/>
      <c r="I162" s="58"/>
      <c r="J162" s="58"/>
    </row>
    <row r="163" spans="8:10" x14ac:dyDescent="0.2">
      <c r="H163" s="58"/>
      <c r="I163" s="58"/>
      <c r="J163" s="58"/>
    </row>
    <row r="164" spans="8:10" x14ac:dyDescent="0.2">
      <c r="H164" s="58"/>
      <c r="I164" s="58"/>
      <c r="J164" s="58"/>
    </row>
    <row r="165" spans="8:10" x14ac:dyDescent="0.2">
      <c r="H165" s="58"/>
      <c r="I165" s="58"/>
      <c r="J165" s="58"/>
    </row>
    <row r="166" spans="8:10" x14ac:dyDescent="0.2">
      <c r="H166" s="58"/>
      <c r="I166" s="58"/>
      <c r="J166" s="58"/>
    </row>
    <row r="167" spans="8:10" x14ac:dyDescent="0.2">
      <c r="H167" s="58"/>
      <c r="I167" s="58"/>
      <c r="J167" s="58"/>
    </row>
    <row r="168" spans="8:10" x14ac:dyDescent="0.2">
      <c r="H168" s="58"/>
      <c r="I168" s="58"/>
      <c r="J168" s="58"/>
    </row>
    <row r="169" spans="8:10" x14ac:dyDescent="0.2">
      <c r="H169" s="58"/>
      <c r="I169" s="58"/>
      <c r="J169" s="58"/>
    </row>
    <row r="170" spans="8:10" x14ac:dyDescent="0.2">
      <c r="H170" s="58"/>
      <c r="I170" s="58"/>
      <c r="J170" s="58"/>
    </row>
    <row r="171" spans="8:10" x14ac:dyDescent="0.2">
      <c r="H171" s="58"/>
      <c r="I171" s="58"/>
      <c r="J171" s="58"/>
    </row>
    <row r="172" spans="8:10" x14ac:dyDescent="0.2">
      <c r="H172" s="58"/>
      <c r="I172" s="58"/>
      <c r="J172" s="58"/>
    </row>
    <row r="173" spans="8:10" x14ac:dyDescent="0.2">
      <c r="H173" s="58"/>
      <c r="I173" s="58"/>
      <c r="J173" s="58"/>
    </row>
    <row r="174" spans="8:10" x14ac:dyDescent="0.2">
      <c r="H174" s="58"/>
      <c r="I174" s="58"/>
      <c r="J174" s="58"/>
    </row>
    <row r="175" spans="8:10" x14ac:dyDescent="0.2">
      <c r="H175" s="58"/>
      <c r="I175" s="58"/>
      <c r="J175" s="58"/>
    </row>
    <row r="176" spans="8:10" x14ac:dyDescent="0.2">
      <c r="H176" s="58"/>
      <c r="I176" s="58"/>
      <c r="J176" s="58"/>
    </row>
    <row r="177" spans="8:10" x14ac:dyDescent="0.2">
      <c r="H177" s="58"/>
      <c r="I177" s="58"/>
      <c r="J177" s="58"/>
    </row>
    <row r="178" spans="8:10" x14ac:dyDescent="0.2">
      <c r="H178" s="58"/>
      <c r="I178" s="58"/>
      <c r="J178" s="58"/>
    </row>
    <row r="179" spans="8:10" x14ac:dyDescent="0.2">
      <c r="H179" s="58"/>
      <c r="I179" s="58"/>
      <c r="J179" s="58"/>
    </row>
    <row r="180" spans="8:10" x14ac:dyDescent="0.2">
      <c r="H180" s="58"/>
      <c r="I180" s="58"/>
      <c r="J180" s="58"/>
    </row>
    <row r="181" spans="8:10" x14ac:dyDescent="0.2">
      <c r="H181" s="58"/>
      <c r="I181" s="58"/>
      <c r="J181" s="58"/>
    </row>
    <row r="182" spans="8:10" x14ac:dyDescent="0.2">
      <c r="H182" s="58"/>
      <c r="I182" s="58"/>
      <c r="J182" s="58"/>
    </row>
    <row r="183" spans="8:10" x14ac:dyDescent="0.2">
      <c r="H183" s="58"/>
      <c r="I183" s="58"/>
      <c r="J183" s="58"/>
    </row>
    <row r="184" spans="8:10" x14ac:dyDescent="0.2">
      <c r="H184" s="58"/>
      <c r="I184" s="58"/>
      <c r="J184" s="58"/>
    </row>
    <row r="185" spans="8:10" x14ac:dyDescent="0.2">
      <c r="H185" s="58"/>
      <c r="I185" s="58"/>
      <c r="J185" s="58"/>
    </row>
    <row r="186" spans="8:10" x14ac:dyDescent="0.2">
      <c r="H186" s="58"/>
      <c r="I186" s="58"/>
      <c r="J186" s="58"/>
    </row>
    <row r="187" spans="8:10" x14ac:dyDescent="0.2">
      <c r="H187" s="58"/>
      <c r="I187" s="58"/>
      <c r="J187" s="58"/>
    </row>
    <row r="188" spans="8:10" x14ac:dyDescent="0.2">
      <c r="H188" s="58"/>
      <c r="I188" s="58"/>
      <c r="J188" s="58"/>
    </row>
    <row r="189" spans="8:10" x14ac:dyDescent="0.2">
      <c r="H189" s="58"/>
      <c r="I189" s="58"/>
      <c r="J189" s="58"/>
    </row>
    <row r="190" spans="8:10" x14ac:dyDescent="0.2">
      <c r="H190" s="58"/>
      <c r="I190" s="58"/>
      <c r="J190" s="58"/>
    </row>
    <row r="191" spans="8:10" x14ac:dyDescent="0.2">
      <c r="H191" s="58"/>
      <c r="I191" s="58"/>
      <c r="J191" s="58"/>
    </row>
    <row r="192" spans="8:10" x14ac:dyDescent="0.2">
      <c r="H192" s="58"/>
      <c r="I192" s="58"/>
      <c r="J192" s="58"/>
    </row>
    <row r="193" spans="8:10" x14ac:dyDescent="0.2">
      <c r="H193" s="58"/>
      <c r="I193" s="58"/>
      <c r="J193" s="58"/>
    </row>
    <row r="194" spans="8:10" x14ac:dyDescent="0.2">
      <c r="H194" s="58"/>
      <c r="I194" s="58"/>
      <c r="J194" s="58"/>
    </row>
    <row r="195" spans="8:10" x14ac:dyDescent="0.2">
      <c r="H195" s="58"/>
      <c r="I195" s="58"/>
      <c r="J195" s="58"/>
    </row>
    <row r="196" spans="8:10" x14ac:dyDescent="0.2">
      <c r="H196" s="58"/>
      <c r="I196" s="58"/>
      <c r="J196" s="58"/>
    </row>
    <row r="197" spans="8:10" x14ac:dyDescent="0.2">
      <c r="H197" s="58"/>
      <c r="I197" s="58"/>
      <c r="J197" s="58"/>
    </row>
    <row r="198" spans="8:10" x14ac:dyDescent="0.2">
      <c r="H198" s="58"/>
      <c r="I198" s="58"/>
      <c r="J198" s="58"/>
    </row>
    <row r="199" spans="8:10" x14ac:dyDescent="0.2">
      <c r="H199" s="58"/>
      <c r="I199" s="58"/>
      <c r="J199" s="58"/>
    </row>
    <row r="200" spans="8:10" x14ac:dyDescent="0.2">
      <c r="H200" s="58"/>
      <c r="I200" s="58"/>
      <c r="J200" s="58"/>
    </row>
    <row r="201" spans="8:10" x14ac:dyDescent="0.2">
      <c r="H201" s="58"/>
      <c r="I201" s="58"/>
      <c r="J201" s="58"/>
    </row>
    <row r="202" spans="8:10" x14ac:dyDescent="0.2">
      <c r="H202" s="58"/>
      <c r="I202" s="58"/>
      <c r="J202" s="58"/>
    </row>
    <row r="203" spans="8:10" x14ac:dyDescent="0.2">
      <c r="H203" s="58"/>
      <c r="I203" s="58"/>
      <c r="J203" s="58"/>
    </row>
    <row r="204" spans="8:10" x14ac:dyDescent="0.2">
      <c r="H204" s="58"/>
      <c r="I204" s="58"/>
      <c r="J204" s="58"/>
    </row>
    <row r="205" spans="8:10" x14ac:dyDescent="0.2">
      <c r="H205" s="58"/>
      <c r="I205" s="58"/>
      <c r="J205" s="58"/>
    </row>
    <row r="206" spans="8:10" x14ac:dyDescent="0.2">
      <c r="H206" s="58"/>
      <c r="I206" s="58"/>
      <c r="J206" s="58"/>
    </row>
    <row r="207" spans="8:10" x14ac:dyDescent="0.2">
      <c r="H207" s="58"/>
      <c r="I207" s="58"/>
      <c r="J207" s="58"/>
    </row>
    <row r="208" spans="8:10" x14ac:dyDescent="0.2">
      <c r="H208" s="58"/>
      <c r="I208" s="58"/>
      <c r="J208" s="58"/>
    </row>
    <row r="209" spans="8:10" x14ac:dyDescent="0.2">
      <c r="H209" s="58"/>
      <c r="I209" s="58"/>
      <c r="J209" s="58"/>
    </row>
    <row r="210" spans="8:10" x14ac:dyDescent="0.2">
      <c r="H210" s="58"/>
      <c r="I210" s="58"/>
      <c r="J210" s="58"/>
    </row>
    <row r="211" spans="8:10" x14ac:dyDescent="0.2">
      <c r="H211" s="58"/>
      <c r="I211" s="58"/>
      <c r="J211" s="58"/>
    </row>
    <row r="212" spans="8:10" x14ac:dyDescent="0.2">
      <c r="H212" s="58"/>
      <c r="I212" s="58"/>
      <c r="J212" s="58"/>
    </row>
    <row r="213" spans="8:10" x14ac:dyDescent="0.2">
      <c r="H213" s="58"/>
      <c r="I213" s="58"/>
      <c r="J213" s="58"/>
    </row>
    <row r="214" spans="8:10" x14ac:dyDescent="0.2">
      <c r="H214" s="58"/>
      <c r="I214" s="58"/>
      <c r="J214" s="58"/>
    </row>
    <row r="215" spans="8:10" x14ac:dyDescent="0.2">
      <c r="H215" s="58"/>
      <c r="I215" s="58"/>
      <c r="J215" s="58"/>
    </row>
    <row r="216" spans="8:10" x14ac:dyDescent="0.2">
      <c r="H216" s="58"/>
      <c r="I216" s="58"/>
      <c r="J216" s="58"/>
    </row>
    <row r="217" spans="8:10" x14ac:dyDescent="0.2">
      <c r="H217" s="58"/>
      <c r="I217" s="58"/>
      <c r="J217" s="58"/>
    </row>
    <row r="218" spans="8:10" x14ac:dyDescent="0.2">
      <c r="H218" s="58"/>
      <c r="I218" s="58"/>
      <c r="J218" s="58"/>
    </row>
    <row r="219" spans="8:10" x14ac:dyDescent="0.2">
      <c r="H219" s="58"/>
      <c r="I219" s="58"/>
      <c r="J219" s="58"/>
    </row>
    <row r="220" spans="8:10" x14ac:dyDescent="0.2">
      <c r="H220" s="58"/>
      <c r="I220" s="58"/>
      <c r="J220" s="58"/>
    </row>
    <row r="221" spans="8:10" x14ac:dyDescent="0.2">
      <c r="H221" s="58"/>
      <c r="I221" s="58"/>
      <c r="J221" s="58"/>
    </row>
    <row r="222" spans="8:10" x14ac:dyDescent="0.2">
      <c r="H222" s="58"/>
      <c r="I222" s="58"/>
      <c r="J222" s="58"/>
    </row>
    <row r="223" spans="8:10" x14ac:dyDescent="0.2">
      <c r="H223" s="58"/>
      <c r="I223" s="58"/>
      <c r="J223" s="58"/>
    </row>
    <row r="224" spans="8:10" x14ac:dyDescent="0.2">
      <c r="H224" s="58"/>
      <c r="I224" s="58"/>
      <c r="J224" s="58"/>
    </row>
    <row r="225" spans="8:10" x14ac:dyDescent="0.2">
      <c r="H225" s="58"/>
      <c r="I225" s="58"/>
      <c r="J225" s="58"/>
    </row>
    <row r="226" spans="8:10" x14ac:dyDescent="0.2">
      <c r="H226" s="58"/>
      <c r="I226" s="58"/>
      <c r="J226" s="58"/>
    </row>
    <row r="227" spans="8:10" x14ac:dyDescent="0.2">
      <c r="H227" s="58"/>
      <c r="I227" s="58"/>
      <c r="J227" s="58"/>
    </row>
    <row r="228" spans="8:10" x14ac:dyDescent="0.2">
      <c r="H228" s="58"/>
      <c r="I228" s="58"/>
      <c r="J228" s="58"/>
    </row>
    <row r="229" spans="8:10" x14ac:dyDescent="0.2">
      <c r="H229" s="58"/>
      <c r="I229" s="58"/>
      <c r="J229" s="58"/>
    </row>
    <row r="230" spans="8:10" x14ac:dyDescent="0.2">
      <c r="H230" s="58"/>
      <c r="I230" s="58"/>
      <c r="J230" s="58"/>
    </row>
    <row r="231" spans="8:10" x14ac:dyDescent="0.2">
      <c r="H231" s="58"/>
      <c r="I231" s="58"/>
      <c r="J231" s="58"/>
    </row>
    <row r="232" spans="8:10" x14ac:dyDescent="0.2">
      <c r="H232" s="58"/>
      <c r="I232" s="58"/>
      <c r="J232" s="58"/>
    </row>
    <row r="233" spans="8:10" x14ac:dyDescent="0.2">
      <c r="H233" s="58"/>
      <c r="I233" s="58"/>
      <c r="J233" s="58"/>
    </row>
    <row r="234" spans="8:10" x14ac:dyDescent="0.2">
      <c r="H234" s="58"/>
      <c r="I234" s="58"/>
      <c r="J234" s="58"/>
    </row>
    <row r="235" spans="8:10" x14ac:dyDescent="0.2">
      <c r="H235" s="58"/>
      <c r="I235" s="58"/>
      <c r="J235" s="58"/>
    </row>
    <row r="236" spans="8:10" x14ac:dyDescent="0.2">
      <c r="H236" s="58"/>
      <c r="I236" s="58"/>
      <c r="J236" s="58"/>
    </row>
    <row r="237" spans="8:10" x14ac:dyDescent="0.2">
      <c r="H237" s="58"/>
      <c r="I237" s="58"/>
      <c r="J237" s="58"/>
    </row>
    <row r="238" spans="8:10" x14ac:dyDescent="0.2">
      <c r="H238" s="58"/>
      <c r="I238" s="58"/>
      <c r="J238" s="58"/>
    </row>
    <row r="239" spans="8:10" x14ac:dyDescent="0.2">
      <c r="H239" s="58"/>
      <c r="I239" s="58"/>
      <c r="J239" s="58"/>
    </row>
    <row r="240" spans="8:10" x14ac:dyDescent="0.2">
      <c r="H240" s="58"/>
      <c r="I240" s="58"/>
      <c r="J240" s="58"/>
    </row>
    <row r="241" spans="8:10" x14ac:dyDescent="0.2">
      <c r="H241" s="58"/>
      <c r="I241" s="58"/>
      <c r="J241" s="58"/>
    </row>
    <row r="242" spans="8:10" x14ac:dyDescent="0.2">
      <c r="H242" s="58"/>
      <c r="I242" s="58"/>
      <c r="J242" s="58"/>
    </row>
    <row r="243" spans="8:10" x14ac:dyDescent="0.2">
      <c r="H243" s="58"/>
      <c r="I243" s="58"/>
      <c r="J243" s="58"/>
    </row>
    <row r="244" spans="8:10" x14ac:dyDescent="0.2">
      <c r="H244" s="58"/>
      <c r="I244" s="58"/>
      <c r="J244" s="58"/>
    </row>
    <row r="245" spans="8:10" x14ac:dyDescent="0.2">
      <c r="H245" s="58"/>
      <c r="I245" s="58"/>
      <c r="J245" s="58"/>
    </row>
    <row r="246" spans="8:10" x14ac:dyDescent="0.2">
      <c r="H246" s="58"/>
      <c r="I246" s="58"/>
      <c r="J246" s="58"/>
    </row>
    <row r="247" spans="8:10" x14ac:dyDescent="0.2">
      <c r="H247" s="58"/>
      <c r="I247" s="58"/>
      <c r="J247" s="58"/>
    </row>
    <row r="248" spans="8:10" x14ac:dyDescent="0.2">
      <c r="H248" s="58"/>
      <c r="I248" s="58"/>
      <c r="J248" s="58"/>
    </row>
    <row r="249" spans="8:10" x14ac:dyDescent="0.2">
      <c r="H249" s="58"/>
      <c r="I249" s="58"/>
      <c r="J249" s="58"/>
    </row>
    <row r="250" spans="8:10" x14ac:dyDescent="0.2">
      <c r="H250" s="58"/>
      <c r="I250" s="58"/>
      <c r="J250" s="58"/>
    </row>
    <row r="251" spans="8:10" x14ac:dyDescent="0.2">
      <c r="H251" s="58"/>
      <c r="I251" s="58"/>
      <c r="J251" s="58"/>
    </row>
    <row r="252" spans="8:10" x14ac:dyDescent="0.2">
      <c r="H252" s="58"/>
      <c r="I252" s="58"/>
      <c r="J252" s="58"/>
    </row>
    <row r="253" spans="8:10" x14ac:dyDescent="0.2">
      <c r="H253" s="58"/>
      <c r="I253" s="58"/>
      <c r="J253" s="58"/>
    </row>
    <row r="254" spans="8:10" x14ac:dyDescent="0.2">
      <c r="H254" s="58"/>
      <c r="I254" s="58"/>
      <c r="J254" s="58"/>
    </row>
    <row r="255" spans="8:10" x14ac:dyDescent="0.2">
      <c r="H255" s="58"/>
      <c r="I255" s="58"/>
      <c r="J255" s="58"/>
    </row>
    <row r="256" spans="8:10" x14ac:dyDescent="0.2">
      <c r="H256" s="58"/>
      <c r="I256" s="58"/>
      <c r="J256" s="58"/>
    </row>
    <row r="257" spans="8:10" x14ac:dyDescent="0.2">
      <c r="H257" s="58"/>
      <c r="I257" s="58"/>
      <c r="J257" s="58"/>
    </row>
    <row r="258" spans="8:10" x14ac:dyDescent="0.2">
      <c r="H258" s="58"/>
      <c r="I258" s="58"/>
      <c r="J258" s="58"/>
    </row>
    <row r="259" spans="8:10" x14ac:dyDescent="0.2">
      <c r="H259" s="58"/>
      <c r="I259" s="58"/>
      <c r="J259" s="58"/>
    </row>
    <row r="260" spans="8:10" x14ac:dyDescent="0.2">
      <c r="H260" s="58"/>
      <c r="I260" s="58"/>
      <c r="J260" s="58"/>
    </row>
    <row r="261" spans="8:10" x14ac:dyDescent="0.2">
      <c r="H261" s="58"/>
      <c r="I261" s="58"/>
      <c r="J261" s="58"/>
    </row>
    <row r="262" spans="8:10" x14ac:dyDescent="0.2">
      <c r="H262" s="58"/>
      <c r="I262" s="58"/>
      <c r="J262" s="58"/>
    </row>
    <row r="263" spans="8:10" x14ac:dyDescent="0.2">
      <c r="H263" s="58"/>
      <c r="I263" s="58"/>
      <c r="J263" s="58"/>
    </row>
    <row r="264" spans="8:10" x14ac:dyDescent="0.2">
      <c r="H264" s="58"/>
      <c r="I264" s="58"/>
      <c r="J264" s="58"/>
    </row>
    <row r="265" spans="8:10" x14ac:dyDescent="0.2">
      <c r="H265" s="58"/>
      <c r="I265" s="58"/>
      <c r="J265" s="58"/>
    </row>
    <row r="266" spans="8:10" x14ac:dyDescent="0.2">
      <c r="H266" s="58"/>
      <c r="I266" s="58"/>
      <c r="J266" s="58"/>
    </row>
    <row r="267" spans="8:10" x14ac:dyDescent="0.2">
      <c r="H267" s="58"/>
      <c r="I267" s="58"/>
      <c r="J267" s="58"/>
    </row>
    <row r="268" spans="8:10" x14ac:dyDescent="0.2">
      <c r="H268" s="58"/>
      <c r="I268" s="58"/>
      <c r="J268" s="58"/>
    </row>
    <row r="269" spans="8:10" x14ac:dyDescent="0.2">
      <c r="H269" s="58"/>
      <c r="I269" s="58"/>
      <c r="J269" s="58"/>
    </row>
    <row r="270" spans="8:10" x14ac:dyDescent="0.2">
      <c r="H270" s="58"/>
      <c r="I270" s="58"/>
      <c r="J270" s="58"/>
    </row>
    <row r="271" spans="8:10" x14ac:dyDescent="0.2">
      <c r="H271" s="58"/>
      <c r="I271" s="58"/>
      <c r="J271" s="58"/>
    </row>
    <row r="272" spans="8:10" x14ac:dyDescent="0.2">
      <c r="H272" s="58"/>
      <c r="I272" s="58"/>
      <c r="J272" s="58"/>
    </row>
    <row r="273" spans="8:10" x14ac:dyDescent="0.2">
      <c r="H273" s="58"/>
      <c r="I273" s="58"/>
      <c r="J273" s="58"/>
    </row>
    <row r="274" spans="8:10" x14ac:dyDescent="0.2">
      <c r="H274" s="58"/>
      <c r="I274" s="58"/>
      <c r="J274" s="58"/>
    </row>
    <row r="275" spans="8:10" x14ac:dyDescent="0.2">
      <c r="H275" s="58"/>
      <c r="I275" s="58"/>
      <c r="J275" s="58"/>
    </row>
    <row r="276" spans="8:10" x14ac:dyDescent="0.2">
      <c r="H276" s="58"/>
      <c r="I276" s="58"/>
      <c r="J276" s="58"/>
    </row>
    <row r="277" spans="8:10" x14ac:dyDescent="0.2">
      <c r="H277" s="58"/>
      <c r="I277" s="58"/>
      <c r="J277" s="58"/>
    </row>
    <row r="278" spans="8:10" x14ac:dyDescent="0.2">
      <c r="H278" s="58"/>
      <c r="I278" s="58"/>
      <c r="J278" s="58"/>
    </row>
    <row r="279" spans="8:10" x14ac:dyDescent="0.2">
      <c r="H279" s="58"/>
      <c r="I279" s="58"/>
      <c r="J279" s="58"/>
    </row>
    <row r="280" spans="8:10" x14ac:dyDescent="0.2">
      <c r="H280" s="58"/>
      <c r="I280" s="58"/>
      <c r="J280" s="58"/>
    </row>
    <row r="281" spans="8:10" x14ac:dyDescent="0.2">
      <c r="H281" s="58"/>
      <c r="I281" s="58"/>
      <c r="J281" s="58"/>
    </row>
    <row r="282" spans="8:10" x14ac:dyDescent="0.2">
      <c r="H282" s="58"/>
      <c r="I282" s="58"/>
      <c r="J282" s="58"/>
    </row>
    <row r="283" spans="8:10" x14ac:dyDescent="0.2">
      <c r="H283" s="58"/>
      <c r="I283" s="58"/>
      <c r="J283" s="58"/>
    </row>
    <row r="284" spans="8:10" x14ac:dyDescent="0.2">
      <c r="H284" s="58"/>
      <c r="I284" s="58"/>
      <c r="J284" s="58"/>
    </row>
    <row r="285" spans="8:10" x14ac:dyDescent="0.2">
      <c r="H285" s="58"/>
      <c r="I285" s="58"/>
      <c r="J285" s="58"/>
    </row>
    <row r="286" spans="8:10" x14ac:dyDescent="0.2">
      <c r="H286" s="58"/>
      <c r="I286" s="58"/>
      <c r="J286" s="58"/>
    </row>
    <row r="287" spans="8:10" x14ac:dyDescent="0.2">
      <c r="H287" s="58"/>
      <c r="I287" s="58"/>
      <c r="J287" s="58"/>
    </row>
    <row r="288" spans="8:10" x14ac:dyDescent="0.2">
      <c r="H288" s="58"/>
      <c r="I288" s="58"/>
      <c r="J288" s="58"/>
    </row>
    <row r="289" spans="8:10" x14ac:dyDescent="0.2">
      <c r="H289" s="58"/>
      <c r="I289" s="58"/>
      <c r="J289" s="58"/>
    </row>
    <row r="290" spans="8:10" x14ac:dyDescent="0.2">
      <c r="H290" s="58"/>
      <c r="I290" s="58"/>
      <c r="J290" s="58"/>
    </row>
    <row r="291" spans="8:10" x14ac:dyDescent="0.2">
      <c r="H291" s="58"/>
      <c r="I291" s="58"/>
      <c r="J291" s="58"/>
    </row>
    <row r="292" spans="8:10" x14ac:dyDescent="0.2">
      <c r="H292" s="58"/>
      <c r="I292" s="58"/>
      <c r="J292" s="58"/>
    </row>
    <row r="293" spans="8:10" x14ac:dyDescent="0.2">
      <c r="H293" s="58"/>
      <c r="I293" s="58"/>
      <c r="J293" s="58"/>
    </row>
    <row r="294" spans="8:10" x14ac:dyDescent="0.2">
      <c r="H294" s="58"/>
      <c r="I294" s="58"/>
      <c r="J294" s="58"/>
    </row>
    <row r="295" spans="8:10" x14ac:dyDescent="0.2">
      <c r="H295" s="58"/>
      <c r="I295" s="58"/>
      <c r="J295" s="58"/>
    </row>
    <row r="296" spans="8:10" x14ac:dyDescent="0.2">
      <c r="H296" s="58"/>
      <c r="I296" s="58"/>
      <c r="J296" s="58"/>
    </row>
    <row r="297" spans="8:10" x14ac:dyDescent="0.2">
      <c r="H297" s="58"/>
      <c r="I297" s="58"/>
      <c r="J297" s="58"/>
    </row>
    <row r="298" spans="8:10" x14ac:dyDescent="0.2">
      <c r="H298" s="58"/>
      <c r="I298" s="58"/>
      <c r="J298" s="58"/>
    </row>
    <row r="299" spans="8:10" x14ac:dyDescent="0.2">
      <c r="H299" s="58"/>
      <c r="I299" s="58"/>
      <c r="J299" s="58"/>
    </row>
    <row r="300" spans="8:10" x14ac:dyDescent="0.2">
      <c r="H300" s="58"/>
      <c r="I300" s="58"/>
      <c r="J300" s="58"/>
    </row>
    <row r="301" spans="8:10" x14ac:dyDescent="0.2">
      <c r="H301" s="58"/>
      <c r="I301" s="58"/>
      <c r="J301" s="58"/>
    </row>
    <row r="302" spans="8:10" x14ac:dyDescent="0.2">
      <c r="H302" s="58"/>
      <c r="I302" s="58"/>
      <c r="J302" s="58"/>
    </row>
    <row r="303" spans="8:10" x14ac:dyDescent="0.2">
      <c r="H303" s="58"/>
      <c r="I303" s="58"/>
      <c r="J303" s="58"/>
    </row>
    <row r="304" spans="8:10" x14ac:dyDescent="0.2">
      <c r="H304" s="58"/>
      <c r="I304" s="58"/>
      <c r="J304" s="58"/>
    </row>
    <row r="305" spans="8:10" x14ac:dyDescent="0.2">
      <c r="H305" s="58"/>
      <c r="I305" s="58"/>
      <c r="J305" s="58"/>
    </row>
    <row r="306" spans="8:10" x14ac:dyDescent="0.2">
      <c r="H306" s="58"/>
      <c r="I306" s="58"/>
      <c r="J306" s="58"/>
    </row>
    <row r="307" spans="8:10" x14ac:dyDescent="0.2">
      <c r="H307" s="58"/>
      <c r="I307" s="58"/>
      <c r="J307" s="58"/>
    </row>
    <row r="308" spans="8:10" x14ac:dyDescent="0.2">
      <c r="H308" s="58"/>
      <c r="I308" s="58"/>
      <c r="J308" s="58"/>
    </row>
    <row r="309" spans="8:10" x14ac:dyDescent="0.2">
      <c r="H309" s="58"/>
      <c r="I309" s="58"/>
      <c r="J309" s="58"/>
    </row>
    <row r="310" spans="8:10" x14ac:dyDescent="0.2">
      <c r="H310" s="58"/>
      <c r="I310" s="58"/>
      <c r="J310" s="58"/>
    </row>
    <row r="311" spans="8:10" x14ac:dyDescent="0.2">
      <c r="H311" s="58"/>
      <c r="I311" s="58"/>
      <c r="J311" s="58"/>
    </row>
    <row r="312" spans="8:10" x14ac:dyDescent="0.2">
      <c r="H312" s="58"/>
      <c r="I312" s="58"/>
      <c r="J312" s="58"/>
    </row>
    <row r="313" spans="8:10" x14ac:dyDescent="0.2">
      <c r="H313" s="58"/>
      <c r="I313" s="58"/>
      <c r="J313" s="58"/>
    </row>
    <row r="314" spans="8:10" x14ac:dyDescent="0.2">
      <c r="H314" s="58"/>
      <c r="I314" s="58"/>
      <c r="J314" s="58"/>
    </row>
    <row r="315" spans="8:10" x14ac:dyDescent="0.2">
      <c r="H315" s="58"/>
      <c r="I315" s="58"/>
      <c r="J315" s="58"/>
    </row>
    <row r="316" spans="8:10" x14ac:dyDescent="0.2">
      <c r="H316" s="58"/>
      <c r="I316" s="58"/>
      <c r="J316" s="58"/>
    </row>
    <row r="317" spans="8:10" x14ac:dyDescent="0.2">
      <c r="H317" s="58"/>
      <c r="I317" s="58"/>
      <c r="J317" s="58"/>
    </row>
    <row r="318" spans="8:10" x14ac:dyDescent="0.2">
      <c r="H318" s="58"/>
      <c r="I318" s="58"/>
      <c r="J318" s="58"/>
    </row>
    <row r="319" spans="8:10" x14ac:dyDescent="0.2">
      <c r="H319" s="58"/>
      <c r="I319" s="58"/>
      <c r="J319" s="58"/>
    </row>
    <row r="320" spans="8:10" x14ac:dyDescent="0.2">
      <c r="H320" s="58"/>
      <c r="I320" s="58"/>
      <c r="J320" s="58"/>
    </row>
    <row r="321" spans="8:10" x14ac:dyDescent="0.2">
      <c r="H321" s="58"/>
      <c r="I321" s="58"/>
      <c r="J321" s="58"/>
    </row>
    <row r="322" spans="8:10" x14ac:dyDescent="0.2">
      <c r="H322" s="58"/>
      <c r="I322" s="58"/>
      <c r="J322" s="58"/>
    </row>
    <row r="323" spans="8:10" x14ac:dyDescent="0.2">
      <c r="H323" s="58"/>
      <c r="I323" s="58"/>
      <c r="J323" s="58"/>
    </row>
    <row r="324" spans="8:10" x14ac:dyDescent="0.2">
      <c r="H324" s="58"/>
      <c r="I324" s="58"/>
      <c r="J324" s="58"/>
    </row>
    <row r="325" spans="8:10" x14ac:dyDescent="0.2">
      <c r="H325" s="58"/>
      <c r="I325" s="58"/>
      <c r="J325" s="58"/>
    </row>
    <row r="326" spans="8:10" x14ac:dyDescent="0.2">
      <c r="H326" s="58"/>
      <c r="I326" s="58"/>
      <c r="J326" s="58"/>
    </row>
    <row r="327" spans="8:10" x14ac:dyDescent="0.2">
      <c r="H327" s="58"/>
      <c r="I327" s="58"/>
      <c r="J327" s="58"/>
    </row>
    <row r="328" spans="8:10" x14ac:dyDescent="0.2">
      <c r="H328" s="58"/>
      <c r="I328" s="58"/>
      <c r="J328" s="58"/>
    </row>
    <row r="329" spans="8:10" x14ac:dyDescent="0.2">
      <c r="H329" s="58"/>
      <c r="I329" s="58"/>
      <c r="J329" s="58"/>
    </row>
    <row r="330" spans="8:10" x14ac:dyDescent="0.2">
      <c r="H330" s="58"/>
      <c r="I330" s="58"/>
      <c r="J330" s="58"/>
    </row>
    <row r="331" spans="8:10" x14ac:dyDescent="0.2">
      <c r="H331" s="58"/>
      <c r="I331" s="58"/>
      <c r="J331" s="58"/>
    </row>
    <row r="332" spans="8:10" x14ac:dyDescent="0.2">
      <c r="H332" s="58"/>
      <c r="I332" s="58"/>
      <c r="J332" s="58"/>
    </row>
    <row r="333" spans="8:10" x14ac:dyDescent="0.2">
      <c r="H333" s="58"/>
      <c r="I333" s="58"/>
      <c r="J333" s="58"/>
    </row>
    <row r="334" spans="8:10" x14ac:dyDescent="0.2">
      <c r="H334" s="58"/>
      <c r="I334" s="58"/>
      <c r="J334" s="58"/>
    </row>
    <row r="335" spans="8:10" x14ac:dyDescent="0.2">
      <c r="H335" s="58"/>
      <c r="I335" s="58"/>
      <c r="J335" s="58"/>
    </row>
    <row r="336" spans="8:10" x14ac:dyDescent="0.2">
      <c r="H336" s="58"/>
      <c r="I336" s="58"/>
      <c r="J336" s="58"/>
    </row>
    <row r="337" spans="8:10" x14ac:dyDescent="0.2">
      <c r="H337" s="58"/>
      <c r="I337" s="58"/>
      <c r="J337" s="58"/>
    </row>
    <row r="338" spans="8:10" x14ac:dyDescent="0.2">
      <c r="H338" s="58"/>
      <c r="I338" s="58"/>
      <c r="J338" s="58"/>
    </row>
    <row r="339" spans="8:10" x14ac:dyDescent="0.2">
      <c r="H339" s="58"/>
      <c r="I339" s="58"/>
      <c r="J339" s="58"/>
    </row>
    <row r="340" spans="8:10" x14ac:dyDescent="0.2">
      <c r="H340" s="58"/>
      <c r="I340" s="58"/>
      <c r="J340" s="58"/>
    </row>
    <row r="341" spans="8:10" x14ac:dyDescent="0.2">
      <c r="H341" s="58"/>
      <c r="I341" s="58"/>
      <c r="J341" s="58"/>
    </row>
    <row r="342" spans="8:10" x14ac:dyDescent="0.2">
      <c r="H342" s="58"/>
      <c r="I342" s="58"/>
      <c r="J342" s="58"/>
    </row>
    <row r="343" spans="8:10" x14ac:dyDescent="0.2">
      <c r="H343" s="58"/>
      <c r="I343" s="58"/>
      <c r="J343" s="58"/>
    </row>
    <row r="344" spans="8:10" x14ac:dyDescent="0.2">
      <c r="H344" s="58"/>
      <c r="I344" s="58"/>
      <c r="J344" s="58"/>
    </row>
    <row r="345" spans="8:10" x14ac:dyDescent="0.2">
      <c r="H345" s="58"/>
      <c r="I345" s="58"/>
      <c r="J345" s="58"/>
    </row>
    <row r="346" spans="8:10" x14ac:dyDescent="0.2">
      <c r="H346" s="58"/>
      <c r="I346" s="58"/>
      <c r="J346" s="58"/>
    </row>
    <row r="347" spans="8:10" x14ac:dyDescent="0.2">
      <c r="H347" s="58"/>
      <c r="I347" s="58"/>
      <c r="J347" s="58"/>
    </row>
    <row r="348" spans="8:10" x14ac:dyDescent="0.2">
      <c r="H348" s="58"/>
      <c r="I348" s="58"/>
      <c r="J348" s="58"/>
    </row>
    <row r="349" spans="8:10" x14ac:dyDescent="0.2">
      <c r="H349" s="58"/>
      <c r="I349" s="58"/>
      <c r="J349" s="58"/>
    </row>
    <row r="350" spans="8:10" x14ac:dyDescent="0.2">
      <c r="H350" s="58"/>
      <c r="I350" s="58"/>
      <c r="J350" s="58"/>
    </row>
    <row r="351" spans="8:10" x14ac:dyDescent="0.2">
      <c r="H351" s="58"/>
      <c r="I351" s="58"/>
      <c r="J351" s="58"/>
    </row>
    <row r="352" spans="8:10" x14ac:dyDescent="0.2">
      <c r="H352" s="58"/>
      <c r="I352" s="58"/>
      <c r="J352" s="58"/>
    </row>
    <row r="353" spans="8:10" x14ac:dyDescent="0.2">
      <c r="H353" s="58"/>
      <c r="I353" s="58"/>
      <c r="J353" s="58"/>
    </row>
    <row r="354" spans="8:10" x14ac:dyDescent="0.2">
      <c r="H354" s="58"/>
      <c r="I354" s="58"/>
      <c r="J354" s="58"/>
    </row>
    <row r="355" spans="8:10" x14ac:dyDescent="0.2">
      <c r="H355" s="58"/>
      <c r="I355" s="58"/>
      <c r="J355" s="58"/>
    </row>
    <row r="356" spans="8:10" x14ac:dyDescent="0.2">
      <c r="H356" s="58"/>
      <c r="I356" s="58"/>
      <c r="J356" s="58"/>
    </row>
    <row r="357" spans="8:10" x14ac:dyDescent="0.2">
      <c r="H357" s="58"/>
      <c r="I357" s="58"/>
      <c r="J357" s="58"/>
    </row>
    <row r="358" spans="8:10" x14ac:dyDescent="0.2">
      <c r="H358" s="58"/>
      <c r="I358" s="58"/>
      <c r="J358" s="58"/>
    </row>
    <row r="359" spans="8:10" x14ac:dyDescent="0.2">
      <c r="H359" s="58"/>
      <c r="I359" s="58"/>
      <c r="J359" s="58"/>
    </row>
    <row r="360" spans="8:10" x14ac:dyDescent="0.2">
      <c r="H360" s="58"/>
      <c r="I360" s="58"/>
      <c r="J360" s="58"/>
    </row>
    <row r="361" spans="8:10" x14ac:dyDescent="0.2">
      <c r="H361" s="58"/>
      <c r="I361" s="58"/>
      <c r="J361" s="58"/>
    </row>
    <row r="362" spans="8:10" x14ac:dyDescent="0.2">
      <c r="H362" s="58"/>
      <c r="I362" s="58"/>
      <c r="J362" s="58"/>
    </row>
    <row r="363" spans="8:10" x14ac:dyDescent="0.2">
      <c r="H363" s="58"/>
      <c r="I363" s="58"/>
      <c r="J363" s="58"/>
    </row>
    <row r="364" spans="8:10" x14ac:dyDescent="0.2">
      <c r="H364" s="58"/>
      <c r="I364" s="58"/>
      <c r="J364" s="58"/>
    </row>
    <row r="365" spans="8:10" x14ac:dyDescent="0.2">
      <c r="H365" s="58"/>
      <c r="I365" s="58"/>
      <c r="J365" s="58"/>
    </row>
    <row r="366" spans="8:10" x14ac:dyDescent="0.2">
      <c r="H366" s="58"/>
      <c r="I366" s="58"/>
      <c r="J366" s="58"/>
    </row>
    <row r="367" spans="8:10" x14ac:dyDescent="0.2">
      <c r="H367" s="58"/>
      <c r="I367" s="58"/>
      <c r="J367" s="58"/>
    </row>
    <row r="368" spans="8:10" x14ac:dyDescent="0.2">
      <c r="H368" s="58"/>
      <c r="I368" s="58"/>
      <c r="J368" s="58"/>
    </row>
    <row r="369" spans="8:10" x14ac:dyDescent="0.2">
      <c r="H369" s="58"/>
      <c r="I369" s="58"/>
      <c r="J369" s="58"/>
    </row>
    <row r="370" spans="8:10" x14ac:dyDescent="0.2">
      <c r="H370" s="58"/>
      <c r="I370" s="58"/>
      <c r="J370" s="58"/>
    </row>
    <row r="371" spans="8:10" x14ac:dyDescent="0.2">
      <c r="H371" s="58"/>
      <c r="I371" s="58"/>
      <c r="J371" s="58"/>
    </row>
    <row r="372" spans="8:10" x14ac:dyDescent="0.2">
      <c r="H372" s="58"/>
      <c r="I372" s="58"/>
      <c r="J372" s="58"/>
    </row>
    <row r="373" spans="8:10" x14ac:dyDescent="0.2">
      <c r="H373" s="58"/>
      <c r="I373" s="58"/>
      <c r="J373" s="58"/>
    </row>
    <row r="374" spans="8:10" x14ac:dyDescent="0.2">
      <c r="H374" s="58"/>
      <c r="I374" s="58"/>
      <c r="J374" s="58"/>
    </row>
    <row r="375" spans="8:10" x14ac:dyDescent="0.2">
      <c r="H375" s="58"/>
      <c r="I375" s="58"/>
      <c r="J375" s="58"/>
    </row>
    <row r="376" spans="8:10" x14ac:dyDescent="0.2">
      <c r="H376" s="58"/>
      <c r="I376" s="58"/>
      <c r="J376" s="58"/>
    </row>
    <row r="377" spans="8:10" x14ac:dyDescent="0.2">
      <c r="H377" s="58"/>
      <c r="I377" s="58"/>
      <c r="J377" s="58"/>
    </row>
    <row r="378" spans="8:10" x14ac:dyDescent="0.2">
      <c r="H378" s="58"/>
      <c r="I378" s="58"/>
      <c r="J378" s="58"/>
    </row>
    <row r="379" spans="8:10" x14ac:dyDescent="0.2">
      <c r="H379" s="58"/>
      <c r="I379" s="58"/>
      <c r="J379" s="58"/>
    </row>
    <row r="380" spans="8:10" x14ac:dyDescent="0.2">
      <c r="H380" s="58"/>
      <c r="I380" s="58"/>
      <c r="J380" s="58"/>
    </row>
    <row r="381" spans="8:10" x14ac:dyDescent="0.2">
      <c r="H381" s="58"/>
      <c r="I381" s="58"/>
      <c r="J381" s="58"/>
    </row>
    <row r="382" spans="8:10" x14ac:dyDescent="0.2">
      <c r="H382" s="58"/>
      <c r="I382" s="58"/>
      <c r="J382" s="58"/>
    </row>
    <row r="383" spans="8:10" x14ac:dyDescent="0.2">
      <c r="H383" s="58"/>
      <c r="I383" s="58"/>
      <c r="J383" s="58"/>
    </row>
    <row r="384" spans="8:10" x14ac:dyDescent="0.2">
      <c r="H384" s="58"/>
      <c r="I384" s="58"/>
      <c r="J384" s="58"/>
    </row>
    <row r="385" spans="8:10" x14ac:dyDescent="0.2">
      <c r="H385" s="58"/>
      <c r="I385" s="58"/>
      <c r="J385" s="58"/>
    </row>
    <row r="386" spans="8:10" x14ac:dyDescent="0.2">
      <c r="H386" s="58"/>
      <c r="I386" s="58"/>
      <c r="J386" s="58"/>
    </row>
    <row r="387" spans="8:10" x14ac:dyDescent="0.2">
      <c r="H387" s="58"/>
      <c r="I387" s="58"/>
      <c r="J387" s="58"/>
    </row>
    <row r="388" spans="8:10" x14ac:dyDescent="0.2">
      <c r="H388" s="58"/>
      <c r="I388" s="58"/>
      <c r="J388" s="58"/>
    </row>
    <row r="389" spans="8:10" x14ac:dyDescent="0.2">
      <c r="H389" s="58"/>
      <c r="I389" s="58"/>
      <c r="J389" s="58"/>
    </row>
    <row r="390" spans="8:10" x14ac:dyDescent="0.2">
      <c r="H390" s="58"/>
      <c r="I390" s="58"/>
      <c r="J390" s="58"/>
    </row>
    <row r="391" spans="8:10" x14ac:dyDescent="0.2">
      <c r="H391" s="58"/>
      <c r="I391" s="58"/>
      <c r="J391" s="58"/>
    </row>
    <row r="392" spans="8:10" x14ac:dyDescent="0.2">
      <c r="H392" s="58"/>
      <c r="I392" s="58"/>
      <c r="J392" s="58"/>
    </row>
    <row r="393" spans="8:10" x14ac:dyDescent="0.2">
      <c r="H393" s="58"/>
      <c r="I393" s="58"/>
      <c r="J393" s="58"/>
    </row>
    <row r="394" spans="8:10" x14ac:dyDescent="0.2">
      <c r="H394" s="58"/>
      <c r="I394" s="58"/>
      <c r="J394" s="58"/>
    </row>
    <row r="395" spans="8:10" x14ac:dyDescent="0.2">
      <c r="H395" s="58"/>
      <c r="I395" s="58"/>
      <c r="J395" s="58"/>
    </row>
    <row r="396" spans="8:10" x14ac:dyDescent="0.2">
      <c r="H396" s="58"/>
      <c r="I396" s="58"/>
      <c r="J396" s="58"/>
    </row>
    <row r="397" spans="8:10" x14ac:dyDescent="0.2">
      <c r="H397" s="58"/>
      <c r="I397" s="58"/>
      <c r="J397" s="58"/>
    </row>
    <row r="398" spans="8:10" x14ac:dyDescent="0.2">
      <c r="H398" s="58"/>
      <c r="I398" s="58"/>
      <c r="J398" s="58"/>
    </row>
    <row r="399" spans="8:10" x14ac:dyDescent="0.2">
      <c r="H399" s="58"/>
      <c r="I399" s="58"/>
      <c r="J399" s="58"/>
    </row>
    <row r="400" spans="8:10" x14ac:dyDescent="0.2">
      <c r="H400" s="58"/>
      <c r="I400" s="58"/>
      <c r="J400" s="58"/>
    </row>
    <row r="401" spans="8:10" x14ac:dyDescent="0.2">
      <c r="H401" s="58"/>
      <c r="I401" s="58"/>
      <c r="J401" s="58"/>
    </row>
    <row r="402" spans="8:10" x14ac:dyDescent="0.2">
      <c r="H402" s="58"/>
      <c r="I402" s="58"/>
      <c r="J402" s="58"/>
    </row>
    <row r="403" spans="8:10" x14ac:dyDescent="0.2">
      <c r="H403" s="58"/>
      <c r="I403" s="58"/>
      <c r="J403" s="58"/>
    </row>
    <row r="404" spans="8:10" x14ac:dyDescent="0.2">
      <c r="H404" s="58"/>
      <c r="I404" s="58"/>
      <c r="J404" s="58"/>
    </row>
    <row r="405" spans="8:10" x14ac:dyDescent="0.2">
      <c r="H405" s="58"/>
      <c r="I405" s="58"/>
      <c r="J405" s="58"/>
    </row>
    <row r="406" spans="8:10" x14ac:dyDescent="0.2">
      <c r="H406" s="58"/>
      <c r="I406" s="58"/>
      <c r="J406" s="58"/>
    </row>
    <row r="407" spans="8:10" x14ac:dyDescent="0.2">
      <c r="H407" s="58"/>
      <c r="I407" s="58"/>
      <c r="J407" s="58"/>
    </row>
    <row r="408" spans="8:10" x14ac:dyDescent="0.2">
      <c r="H408" s="58"/>
      <c r="I408" s="58"/>
      <c r="J408" s="58"/>
    </row>
    <row r="409" spans="8:10" x14ac:dyDescent="0.2">
      <c r="H409" s="58"/>
      <c r="I409" s="58"/>
      <c r="J409" s="58"/>
    </row>
    <row r="410" spans="8:10" x14ac:dyDescent="0.2">
      <c r="H410" s="58"/>
      <c r="I410" s="58"/>
      <c r="J410" s="58"/>
    </row>
    <row r="411" spans="8:10" x14ac:dyDescent="0.2">
      <c r="H411" s="58"/>
      <c r="I411" s="58"/>
      <c r="J411" s="58"/>
    </row>
    <row r="412" spans="8:10" x14ac:dyDescent="0.2">
      <c r="H412" s="58"/>
      <c r="I412" s="58"/>
      <c r="J412" s="58"/>
    </row>
    <row r="413" spans="8:10" x14ac:dyDescent="0.2">
      <c r="H413" s="58"/>
      <c r="I413" s="58"/>
      <c r="J413" s="58"/>
    </row>
    <row r="414" spans="8:10" x14ac:dyDescent="0.2">
      <c r="H414" s="58"/>
      <c r="I414" s="58"/>
      <c r="J414" s="58"/>
    </row>
    <row r="415" spans="8:10" x14ac:dyDescent="0.2">
      <c r="H415" s="58"/>
      <c r="I415" s="58"/>
      <c r="J415" s="58"/>
    </row>
    <row r="416" spans="8:10" x14ac:dyDescent="0.2">
      <c r="H416" s="58"/>
      <c r="I416" s="58"/>
      <c r="J416" s="58"/>
    </row>
    <row r="417" spans="8:10" x14ac:dyDescent="0.2">
      <c r="H417" s="58"/>
      <c r="I417" s="58"/>
      <c r="J417" s="58"/>
    </row>
    <row r="418" spans="8:10" x14ac:dyDescent="0.2">
      <c r="H418" s="58"/>
      <c r="I418" s="58"/>
      <c r="J418" s="58"/>
    </row>
    <row r="419" spans="8:10" x14ac:dyDescent="0.2">
      <c r="H419" s="58"/>
      <c r="I419" s="58"/>
      <c r="J419" s="58"/>
    </row>
    <row r="420" spans="8:10" x14ac:dyDescent="0.2">
      <c r="H420" s="58"/>
      <c r="I420" s="58"/>
      <c r="J420" s="58"/>
    </row>
    <row r="421" spans="8:10" x14ac:dyDescent="0.2">
      <c r="H421" s="58"/>
      <c r="I421" s="58"/>
      <c r="J421" s="58"/>
    </row>
    <row r="422" spans="8:10" x14ac:dyDescent="0.2">
      <c r="H422" s="58"/>
      <c r="I422" s="58"/>
      <c r="J422" s="58"/>
    </row>
    <row r="423" spans="8:10" x14ac:dyDescent="0.2">
      <c r="H423" s="58"/>
      <c r="I423" s="58"/>
      <c r="J423" s="58"/>
    </row>
    <row r="424" spans="8:10" x14ac:dyDescent="0.2">
      <c r="H424" s="58"/>
      <c r="I424" s="58"/>
      <c r="J424" s="58"/>
    </row>
    <row r="425" spans="8:10" x14ac:dyDescent="0.2">
      <c r="H425" s="58"/>
      <c r="I425" s="58"/>
      <c r="J425" s="58"/>
    </row>
    <row r="426" spans="8:10" x14ac:dyDescent="0.2">
      <c r="H426" s="58"/>
      <c r="I426" s="58"/>
      <c r="J426" s="58"/>
    </row>
    <row r="427" spans="8:10" x14ac:dyDescent="0.2">
      <c r="H427" s="58"/>
      <c r="I427" s="58"/>
      <c r="J427" s="58"/>
    </row>
    <row r="428" spans="8:10" x14ac:dyDescent="0.2">
      <c r="H428" s="58"/>
      <c r="I428" s="58"/>
      <c r="J428" s="58"/>
    </row>
    <row r="429" spans="8:10" x14ac:dyDescent="0.2">
      <c r="H429" s="58"/>
      <c r="I429" s="58"/>
      <c r="J429" s="58"/>
    </row>
    <row r="430" spans="8:10" x14ac:dyDescent="0.2">
      <c r="H430" s="58"/>
      <c r="I430" s="58"/>
      <c r="J430" s="58"/>
    </row>
    <row r="431" spans="8:10" x14ac:dyDescent="0.2">
      <c r="H431" s="58"/>
      <c r="I431" s="58"/>
      <c r="J431" s="58"/>
    </row>
    <row r="432" spans="8:10" x14ac:dyDescent="0.2">
      <c r="H432" s="58"/>
      <c r="I432" s="58"/>
      <c r="J432" s="58"/>
    </row>
    <row r="433" spans="8:10" x14ac:dyDescent="0.2">
      <c r="H433" s="58"/>
      <c r="I433" s="58"/>
      <c r="J433" s="58"/>
    </row>
    <row r="434" spans="8:10" x14ac:dyDescent="0.2">
      <c r="H434" s="58"/>
      <c r="I434" s="58"/>
      <c r="J434" s="58"/>
    </row>
    <row r="435" spans="8:10" x14ac:dyDescent="0.2">
      <c r="H435" s="58"/>
      <c r="I435" s="58"/>
      <c r="J435" s="58"/>
    </row>
    <row r="436" spans="8:10" x14ac:dyDescent="0.2">
      <c r="H436" s="58"/>
      <c r="I436" s="58"/>
      <c r="J436" s="58"/>
    </row>
    <row r="437" spans="8:10" x14ac:dyDescent="0.2">
      <c r="H437" s="58"/>
      <c r="I437" s="58"/>
      <c r="J437" s="58"/>
    </row>
    <row r="438" spans="8:10" x14ac:dyDescent="0.2">
      <c r="H438" s="58"/>
      <c r="I438" s="58"/>
      <c r="J438" s="58"/>
    </row>
    <row r="439" spans="8:10" x14ac:dyDescent="0.2">
      <c r="H439" s="58"/>
      <c r="I439" s="58"/>
      <c r="J439" s="58"/>
    </row>
    <row r="440" spans="8:10" x14ac:dyDescent="0.2">
      <c r="H440" s="58"/>
      <c r="I440" s="58"/>
      <c r="J440" s="58"/>
    </row>
    <row r="441" spans="8:10" x14ac:dyDescent="0.2">
      <c r="H441" s="58"/>
      <c r="I441" s="58"/>
      <c r="J441" s="58"/>
    </row>
    <row r="442" spans="8:10" x14ac:dyDescent="0.2">
      <c r="H442" s="58"/>
      <c r="I442" s="58"/>
      <c r="J442" s="58"/>
    </row>
    <row r="443" spans="8:10" x14ac:dyDescent="0.2">
      <c r="H443" s="58"/>
      <c r="I443" s="58"/>
      <c r="J443" s="58"/>
    </row>
    <row r="444" spans="8:10" x14ac:dyDescent="0.2">
      <c r="H444" s="58"/>
      <c r="I444" s="58"/>
      <c r="J444" s="58"/>
    </row>
    <row r="445" spans="8:10" x14ac:dyDescent="0.2">
      <c r="H445" s="58"/>
      <c r="I445" s="58"/>
      <c r="J445" s="58"/>
    </row>
    <row r="446" spans="8:10" x14ac:dyDescent="0.2">
      <c r="H446" s="58"/>
      <c r="I446" s="58"/>
      <c r="J446" s="58"/>
    </row>
    <row r="447" spans="8:10" x14ac:dyDescent="0.2">
      <c r="H447" s="58"/>
      <c r="I447" s="58"/>
      <c r="J447" s="58"/>
    </row>
    <row r="448" spans="8:10" x14ac:dyDescent="0.2">
      <c r="H448" s="58"/>
      <c r="I448" s="58"/>
      <c r="J448" s="58"/>
    </row>
    <row r="449" spans="8:10" x14ac:dyDescent="0.2">
      <c r="H449" s="58"/>
      <c r="I449" s="58"/>
      <c r="J449" s="58"/>
    </row>
    <row r="450" spans="8:10" x14ac:dyDescent="0.2">
      <c r="H450" s="58"/>
      <c r="I450" s="58"/>
      <c r="J450" s="58"/>
    </row>
    <row r="451" spans="8:10" x14ac:dyDescent="0.2">
      <c r="H451" s="58"/>
      <c r="I451" s="58"/>
      <c r="J451" s="58"/>
    </row>
    <row r="452" spans="8:10" x14ac:dyDescent="0.2">
      <c r="H452" s="58"/>
      <c r="I452" s="58"/>
      <c r="J452" s="58"/>
    </row>
    <row r="453" spans="8:10" x14ac:dyDescent="0.2">
      <c r="H453" s="58"/>
      <c r="I453" s="58"/>
      <c r="J453" s="58"/>
    </row>
    <row r="454" spans="8:10" x14ac:dyDescent="0.2">
      <c r="H454" s="58"/>
      <c r="I454" s="58"/>
      <c r="J454" s="58"/>
    </row>
    <row r="455" spans="8:10" x14ac:dyDescent="0.2">
      <c r="H455" s="58"/>
      <c r="I455" s="58"/>
      <c r="J455" s="58"/>
    </row>
    <row r="456" spans="8:10" x14ac:dyDescent="0.2">
      <c r="H456" s="58"/>
      <c r="I456" s="58"/>
      <c r="J456" s="58"/>
    </row>
    <row r="457" spans="8:10" x14ac:dyDescent="0.2">
      <c r="H457" s="58"/>
      <c r="I457" s="58"/>
      <c r="J457" s="58"/>
    </row>
    <row r="458" spans="8:10" x14ac:dyDescent="0.2">
      <c r="H458" s="58"/>
      <c r="I458" s="58"/>
      <c r="J458" s="58"/>
    </row>
    <row r="459" spans="8:10" x14ac:dyDescent="0.2">
      <c r="H459" s="58"/>
      <c r="I459" s="58"/>
      <c r="J459" s="58"/>
    </row>
    <row r="460" spans="8:10" x14ac:dyDescent="0.2">
      <c r="H460" s="58"/>
      <c r="I460" s="58"/>
      <c r="J460" s="58"/>
    </row>
    <row r="461" spans="8:10" x14ac:dyDescent="0.2">
      <c r="H461" s="58"/>
      <c r="I461" s="58"/>
      <c r="J461" s="58"/>
    </row>
    <row r="462" spans="8:10" x14ac:dyDescent="0.2">
      <c r="H462" s="58"/>
      <c r="I462" s="58"/>
      <c r="J462" s="58"/>
    </row>
    <row r="463" spans="8:10" x14ac:dyDescent="0.2">
      <c r="H463" s="58"/>
      <c r="I463" s="58"/>
      <c r="J463" s="58"/>
    </row>
    <row r="464" spans="8:10" x14ac:dyDescent="0.2">
      <c r="H464" s="58"/>
      <c r="I464" s="58"/>
      <c r="J464" s="58"/>
    </row>
    <row r="465" spans="8:10" x14ac:dyDescent="0.2">
      <c r="H465" s="58"/>
      <c r="I465" s="58"/>
      <c r="J465" s="58"/>
    </row>
    <row r="466" spans="8:10" x14ac:dyDescent="0.2">
      <c r="H466" s="58"/>
      <c r="I466" s="58"/>
      <c r="J466" s="58"/>
    </row>
    <row r="467" spans="8:10" x14ac:dyDescent="0.2">
      <c r="H467" s="58"/>
      <c r="I467" s="58"/>
      <c r="J467" s="58"/>
    </row>
    <row r="468" spans="8:10" x14ac:dyDescent="0.2">
      <c r="H468" s="58"/>
      <c r="I468" s="58"/>
      <c r="J468" s="58"/>
    </row>
    <row r="469" spans="8:10" x14ac:dyDescent="0.2">
      <c r="H469" s="58"/>
      <c r="I469" s="58"/>
      <c r="J469" s="58"/>
    </row>
    <row r="470" spans="8:10" x14ac:dyDescent="0.2">
      <c r="H470" s="58"/>
      <c r="I470" s="58"/>
      <c r="J470" s="58"/>
    </row>
    <row r="471" spans="8:10" x14ac:dyDescent="0.2">
      <c r="H471" s="58"/>
      <c r="I471" s="58"/>
      <c r="J471" s="58"/>
    </row>
    <row r="472" spans="8:10" x14ac:dyDescent="0.2">
      <c r="H472" s="58"/>
      <c r="I472" s="58"/>
      <c r="J472" s="58"/>
    </row>
    <row r="473" spans="8:10" x14ac:dyDescent="0.2">
      <c r="H473" s="58"/>
      <c r="I473" s="58"/>
      <c r="J473" s="58"/>
    </row>
    <row r="474" spans="8:10" x14ac:dyDescent="0.2">
      <c r="H474" s="58"/>
      <c r="I474" s="58"/>
      <c r="J474" s="58"/>
    </row>
    <row r="475" spans="8:10" x14ac:dyDescent="0.2">
      <c r="H475" s="58"/>
      <c r="I475" s="58"/>
      <c r="J475" s="58"/>
    </row>
    <row r="476" spans="8:10" x14ac:dyDescent="0.2">
      <c r="H476" s="58"/>
      <c r="I476" s="58"/>
      <c r="J476" s="58"/>
    </row>
    <row r="477" spans="8:10" x14ac:dyDescent="0.2">
      <c r="H477" s="58"/>
      <c r="I477" s="58"/>
      <c r="J477" s="58"/>
    </row>
    <row r="478" spans="8:10" x14ac:dyDescent="0.2">
      <c r="H478" s="58"/>
      <c r="I478" s="58"/>
      <c r="J478" s="58"/>
    </row>
    <row r="479" spans="8:10" x14ac:dyDescent="0.2">
      <c r="H479" s="58"/>
      <c r="I479" s="58"/>
      <c r="J479" s="58"/>
    </row>
    <row r="480" spans="8:10" x14ac:dyDescent="0.2">
      <c r="H480" s="58"/>
      <c r="I480" s="58"/>
      <c r="J480" s="58"/>
    </row>
    <row r="481" spans="8:10" x14ac:dyDescent="0.2">
      <c r="H481" s="58"/>
      <c r="I481" s="58"/>
      <c r="J481" s="58"/>
    </row>
    <row r="482" spans="8:10" x14ac:dyDescent="0.2">
      <c r="H482" s="58"/>
      <c r="I482" s="58"/>
      <c r="J482" s="58"/>
    </row>
    <row r="483" spans="8:10" x14ac:dyDescent="0.2">
      <c r="H483" s="58"/>
      <c r="I483" s="58"/>
      <c r="J483" s="58"/>
    </row>
    <row r="484" spans="8:10" x14ac:dyDescent="0.2">
      <c r="H484" s="58"/>
      <c r="I484" s="58"/>
      <c r="J484" s="58"/>
    </row>
    <row r="485" spans="8:10" x14ac:dyDescent="0.2">
      <c r="H485" s="58"/>
      <c r="I485" s="58"/>
      <c r="J485" s="58"/>
    </row>
    <row r="486" spans="8:10" x14ac:dyDescent="0.2">
      <c r="H486" s="58"/>
      <c r="I486" s="58"/>
      <c r="J486" s="58"/>
    </row>
    <row r="487" spans="8:10" x14ac:dyDescent="0.2">
      <c r="H487" s="58"/>
      <c r="I487" s="58"/>
      <c r="J487" s="58"/>
    </row>
    <row r="488" spans="8:10" x14ac:dyDescent="0.2">
      <c r="H488" s="58"/>
      <c r="I488" s="58"/>
      <c r="J488" s="58"/>
    </row>
    <row r="489" spans="8:10" x14ac:dyDescent="0.2">
      <c r="H489" s="58"/>
      <c r="I489" s="58"/>
      <c r="J489" s="58"/>
    </row>
    <row r="490" spans="8:10" x14ac:dyDescent="0.2">
      <c r="H490" s="58"/>
      <c r="I490" s="58"/>
      <c r="J490" s="58"/>
    </row>
    <row r="491" spans="8:10" x14ac:dyDescent="0.2">
      <c r="H491" s="58"/>
      <c r="I491" s="58"/>
      <c r="J491" s="58"/>
    </row>
    <row r="492" spans="8:10" x14ac:dyDescent="0.2">
      <c r="H492" s="58"/>
      <c r="I492" s="58"/>
      <c r="J492" s="58"/>
    </row>
    <row r="493" spans="8:10" x14ac:dyDescent="0.2">
      <c r="H493" s="58"/>
      <c r="I493" s="58"/>
      <c r="J493" s="58"/>
    </row>
    <row r="494" spans="8:10" x14ac:dyDescent="0.2">
      <c r="H494" s="58"/>
      <c r="I494" s="58"/>
      <c r="J494" s="58"/>
    </row>
    <row r="495" spans="8:10" x14ac:dyDescent="0.2">
      <c r="H495" s="58"/>
      <c r="I495" s="58"/>
      <c r="J495" s="58"/>
    </row>
    <row r="496" spans="8:10" x14ac:dyDescent="0.2">
      <c r="H496" s="58"/>
      <c r="I496" s="58"/>
      <c r="J496" s="58"/>
    </row>
    <row r="497" spans="8:10" x14ac:dyDescent="0.2">
      <c r="H497" s="58"/>
      <c r="I497" s="58"/>
      <c r="J497" s="58"/>
    </row>
    <row r="498" spans="8:10" x14ac:dyDescent="0.2">
      <c r="H498" s="58"/>
      <c r="I498" s="58"/>
      <c r="J498" s="58"/>
    </row>
    <row r="499" spans="8:10" x14ac:dyDescent="0.2">
      <c r="H499" s="58"/>
      <c r="I499" s="58"/>
      <c r="J499" s="58"/>
    </row>
    <row r="500" spans="8:10" x14ac:dyDescent="0.2">
      <c r="H500" s="58"/>
      <c r="I500" s="58"/>
      <c r="J500" s="58"/>
    </row>
    <row r="501" spans="8:10" x14ac:dyDescent="0.2">
      <c r="H501" s="58"/>
      <c r="I501" s="58"/>
      <c r="J501" s="58"/>
    </row>
    <row r="502" spans="8:10" x14ac:dyDescent="0.2">
      <c r="H502" s="58"/>
      <c r="I502" s="58"/>
      <c r="J502" s="58"/>
    </row>
    <row r="503" spans="8:10" x14ac:dyDescent="0.2">
      <c r="H503" s="58"/>
      <c r="I503" s="58"/>
      <c r="J503" s="58"/>
    </row>
    <row r="504" spans="8:10" x14ac:dyDescent="0.2">
      <c r="H504" s="58"/>
      <c r="I504" s="58"/>
      <c r="J504" s="58"/>
    </row>
    <row r="505" spans="8:10" x14ac:dyDescent="0.2">
      <c r="H505" s="58"/>
      <c r="I505" s="58"/>
      <c r="J505" s="58"/>
    </row>
    <row r="506" spans="8:10" x14ac:dyDescent="0.2">
      <c r="H506" s="58"/>
      <c r="I506" s="58"/>
      <c r="J506" s="58"/>
    </row>
    <row r="507" spans="8:10" x14ac:dyDescent="0.2">
      <c r="H507" s="58"/>
      <c r="I507" s="58"/>
      <c r="J507" s="58"/>
    </row>
    <row r="508" spans="8:10" x14ac:dyDescent="0.2">
      <c r="H508" s="58"/>
      <c r="I508" s="58"/>
      <c r="J508" s="58"/>
    </row>
    <row r="509" spans="8:10" x14ac:dyDescent="0.2">
      <c r="H509" s="58"/>
      <c r="I509" s="58"/>
      <c r="J509" s="58"/>
    </row>
    <row r="510" spans="8:10" x14ac:dyDescent="0.2">
      <c r="H510" s="58"/>
      <c r="I510" s="58"/>
      <c r="J510" s="58"/>
    </row>
    <row r="511" spans="8:10" x14ac:dyDescent="0.2">
      <c r="H511" s="58"/>
      <c r="I511" s="58"/>
      <c r="J511" s="58"/>
    </row>
    <row r="512" spans="8:10" x14ac:dyDescent="0.2">
      <c r="H512" s="58"/>
      <c r="I512" s="58"/>
      <c r="J512" s="58"/>
    </row>
    <row r="513" spans="8:10" x14ac:dyDescent="0.2">
      <c r="H513" s="58"/>
      <c r="I513" s="58"/>
      <c r="J513" s="58"/>
    </row>
    <row r="514" spans="8:10" x14ac:dyDescent="0.2">
      <c r="H514" s="58"/>
      <c r="I514" s="58"/>
      <c r="J514" s="58"/>
    </row>
    <row r="515" spans="8:10" x14ac:dyDescent="0.2">
      <c r="H515" s="58"/>
      <c r="I515" s="58"/>
      <c r="J515" s="58"/>
    </row>
    <row r="516" spans="8:10" x14ac:dyDescent="0.2">
      <c r="H516" s="58"/>
      <c r="I516" s="58"/>
      <c r="J516" s="58"/>
    </row>
    <row r="517" spans="8:10" x14ac:dyDescent="0.2">
      <c r="H517" s="58"/>
      <c r="I517" s="58"/>
      <c r="J517" s="58"/>
    </row>
    <row r="518" spans="8:10" x14ac:dyDescent="0.2">
      <c r="H518" s="58"/>
      <c r="I518" s="58"/>
      <c r="J518" s="58"/>
    </row>
    <row r="519" spans="8:10" x14ac:dyDescent="0.2">
      <c r="H519" s="58"/>
      <c r="I519" s="58"/>
      <c r="J519" s="58"/>
    </row>
    <row r="520" spans="8:10" x14ac:dyDescent="0.2">
      <c r="H520" s="58"/>
      <c r="I520" s="58"/>
      <c r="J520" s="58"/>
    </row>
    <row r="521" spans="8:10" x14ac:dyDescent="0.2">
      <c r="H521" s="58"/>
      <c r="I521" s="58"/>
      <c r="J521" s="58"/>
    </row>
    <row r="522" spans="8:10" x14ac:dyDescent="0.2">
      <c r="H522" s="58"/>
      <c r="I522" s="58"/>
      <c r="J522" s="58"/>
    </row>
    <row r="523" spans="8:10" x14ac:dyDescent="0.2">
      <c r="H523" s="58"/>
      <c r="I523" s="58"/>
      <c r="J523" s="58"/>
    </row>
    <row r="524" spans="8:10" x14ac:dyDescent="0.2">
      <c r="H524" s="58"/>
      <c r="I524" s="58"/>
      <c r="J524" s="58"/>
    </row>
    <row r="525" spans="8:10" x14ac:dyDescent="0.2">
      <c r="H525" s="58"/>
      <c r="I525" s="58"/>
      <c r="J525" s="58"/>
    </row>
    <row r="526" spans="8:10" x14ac:dyDescent="0.2">
      <c r="H526" s="58"/>
      <c r="I526" s="58"/>
      <c r="J526" s="58"/>
    </row>
    <row r="527" spans="8:10" x14ac:dyDescent="0.2">
      <c r="H527" s="58"/>
      <c r="I527" s="58"/>
      <c r="J527" s="58"/>
    </row>
    <row r="528" spans="8:10" x14ac:dyDescent="0.2">
      <c r="H528" s="58"/>
      <c r="I528" s="58"/>
      <c r="J528" s="58"/>
    </row>
    <row r="529" spans="8:10" x14ac:dyDescent="0.2">
      <c r="H529" s="58"/>
      <c r="I529" s="58"/>
      <c r="J529" s="58"/>
    </row>
    <row r="530" spans="8:10" x14ac:dyDescent="0.2">
      <c r="H530" s="58"/>
      <c r="I530" s="58"/>
      <c r="J530" s="58"/>
    </row>
    <row r="531" spans="8:10" x14ac:dyDescent="0.2">
      <c r="H531" s="58"/>
      <c r="I531" s="58"/>
      <c r="J531" s="58"/>
    </row>
    <row r="532" spans="8:10" x14ac:dyDescent="0.2">
      <c r="H532" s="58"/>
      <c r="I532" s="58"/>
      <c r="J532" s="58"/>
    </row>
    <row r="533" spans="8:10" x14ac:dyDescent="0.2">
      <c r="H533" s="58"/>
      <c r="I533" s="58"/>
      <c r="J533" s="58"/>
    </row>
    <row r="534" spans="8:10" x14ac:dyDescent="0.2">
      <c r="H534" s="58"/>
      <c r="I534" s="58"/>
      <c r="J534" s="58"/>
    </row>
    <row r="535" spans="8:10" x14ac:dyDescent="0.2">
      <c r="H535" s="58"/>
      <c r="I535" s="58"/>
      <c r="J535" s="58"/>
    </row>
    <row r="536" spans="8:10" x14ac:dyDescent="0.2">
      <c r="H536" s="58"/>
      <c r="I536" s="58"/>
      <c r="J536" s="58"/>
    </row>
    <row r="537" spans="8:10" x14ac:dyDescent="0.2">
      <c r="H537" s="58"/>
      <c r="I537" s="58"/>
      <c r="J537" s="58"/>
    </row>
    <row r="538" spans="8:10" x14ac:dyDescent="0.2">
      <c r="H538" s="58"/>
      <c r="I538" s="58"/>
      <c r="J538" s="58"/>
    </row>
    <row r="539" spans="8:10" x14ac:dyDescent="0.2">
      <c r="H539" s="58"/>
      <c r="I539" s="58"/>
      <c r="J539" s="58"/>
    </row>
    <row r="540" spans="8:10" x14ac:dyDescent="0.2">
      <c r="H540" s="58"/>
      <c r="I540" s="58"/>
      <c r="J540" s="58"/>
    </row>
    <row r="541" spans="8:10" x14ac:dyDescent="0.2">
      <c r="H541" s="58"/>
      <c r="I541" s="58"/>
      <c r="J541" s="58"/>
    </row>
    <row r="542" spans="8:10" x14ac:dyDescent="0.2">
      <c r="H542" s="58"/>
      <c r="I542" s="58"/>
      <c r="J542" s="58"/>
    </row>
    <row r="543" spans="8:10" x14ac:dyDescent="0.2">
      <c r="H543" s="58"/>
      <c r="I543" s="58"/>
      <c r="J543" s="58"/>
    </row>
    <row r="544" spans="8:10" x14ac:dyDescent="0.2">
      <c r="H544" s="58"/>
      <c r="I544" s="58"/>
      <c r="J544" s="58"/>
    </row>
    <row r="545" spans="8:10" x14ac:dyDescent="0.2">
      <c r="H545" s="58"/>
      <c r="I545" s="58"/>
      <c r="J545" s="58"/>
    </row>
    <row r="546" spans="8:10" x14ac:dyDescent="0.2">
      <c r="H546" s="58"/>
      <c r="I546" s="58"/>
      <c r="J546" s="58"/>
    </row>
    <row r="547" spans="8:10" x14ac:dyDescent="0.2">
      <c r="H547" s="58"/>
      <c r="I547" s="58"/>
      <c r="J547" s="58"/>
    </row>
    <row r="548" spans="8:10" x14ac:dyDescent="0.2">
      <c r="H548" s="58"/>
      <c r="I548" s="58"/>
      <c r="J548" s="58"/>
    </row>
    <row r="549" spans="8:10" x14ac:dyDescent="0.2">
      <c r="H549" s="58"/>
      <c r="I549" s="58"/>
      <c r="J549" s="58"/>
    </row>
    <row r="550" spans="8:10" x14ac:dyDescent="0.2">
      <c r="H550" s="58"/>
      <c r="I550" s="58"/>
      <c r="J550" s="58"/>
    </row>
    <row r="551" spans="8:10" x14ac:dyDescent="0.2">
      <c r="H551" s="58"/>
      <c r="I551" s="58"/>
      <c r="J551" s="58"/>
    </row>
    <row r="552" spans="8:10" x14ac:dyDescent="0.2">
      <c r="H552" s="58"/>
      <c r="I552" s="58"/>
      <c r="J552" s="58"/>
    </row>
    <row r="553" spans="8:10" x14ac:dyDescent="0.2">
      <c r="H553" s="58"/>
      <c r="I553" s="58"/>
      <c r="J553" s="58"/>
    </row>
    <row r="554" spans="8:10" x14ac:dyDescent="0.2">
      <c r="H554" s="58"/>
      <c r="I554" s="58"/>
      <c r="J554" s="58"/>
    </row>
    <row r="555" spans="8:10" x14ac:dyDescent="0.2">
      <c r="H555" s="58"/>
      <c r="I555" s="58"/>
      <c r="J555" s="58"/>
    </row>
    <row r="556" spans="8:10" x14ac:dyDescent="0.2">
      <c r="H556" s="58"/>
      <c r="I556" s="58"/>
      <c r="J556" s="58"/>
    </row>
    <row r="557" spans="8:10" x14ac:dyDescent="0.2">
      <c r="H557" s="58"/>
      <c r="I557" s="58"/>
      <c r="J557" s="58"/>
    </row>
    <row r="558" spans="8:10" x14ac:dyDescent="0.2">
      <c r="H558" s="58"/>
      <c r="I558" s="58"/>
      <c r="J558" s="58"/>
    </row>
    <row r="559" spans="8:10" x14ac:dyDescent="0.2">
      <c r="H559" s="58"/>
      <c r="I559" s="58"/>
      <c r="J559" s="58"/>
    </row>
    <row r="560" spans="8:10" x14ac:dyDescent="0.2">
      <c r="H560" s="58"/>
      <c r="I560" s="58"/>
      <c r="J560" s="58"/>
    </row>
    <row r="561" spans="8:10" x14ac:dyDescent="0.2">
      <c r="H561" s="58"/>
      <c r="I561" s="58"/>
      <c r="J561" s="58"/>
    </row>
    <row r="562" spans="8:10" x14ac:dyDescent="0.2">
      <c r="H562" s="58"/>
      <c r="I562" s="58"/>
      <c r="J562" s="58"/>
    </row>
    <row r="563" spans="8:10" x14ac:dyDescent="0.2">
      <c r="H563" s="58"/>
      <c r="I563" s="58"/>
      <c r="J563" s="58"/>
    </row>
    <row r="564" spans="8:10" x14ac:dyDescent="0.2">
      <c r="H564" s="58"/>
      <c r="I564" s="58"/>
      <c r="J564" s="58"/>
    </row>
    <row r="565" spans="8:10" x14ac:dyDescent="0.2">
      <c r="H565" s="58"/>
      <c r="I565" s="58"/>
      <c r="J565" s="58"/>
    </row>
    <row r="566" spans="8:10" x14ac:dyDescent="0.2">
      <c r="H566" s="58"/>
      <c r="I566" s="58"/>
      <c r="J566" s="58"/>
    </row>
    <row r="567" spans="8:10" x14ac:dyDescent="0.2">
      <c r="H567" s="58"/>
      <c r="I567" s="58"/>
      <c r="J567" s="58"/>
    </row>
    <row r="568" spans="8:10" x14ac:dyDescent="0.2">
      <c r="H568" s="58"/>
      <c r="I568" s="58"/>
      <c r="J568" s="58"/>
    </row>
    <row r="569" spans="8:10" x14ac:dyDescent="0.2">
      <c r="H569" s="58"/>
      <c r="I569" s="58"/>
      <c r="J569" s="58"/>
    </row>
    <row r="570" spans="8:10" x14ac:dyDescent="0.2">
      <c r="H570" s="58"/>
      <c r="I570" s="58"/>
      <c r="J570" s="58"/>
    </row>
    <row r="571" spans="8:10" x14ac:dyDescent="0.2">
      <c r="H571" s="58"/>
      <c r="I571" s="58"/>
      <c r="J571" s="58"/>
    </row>
    <row r="572" spans="8:10" x14ac:dyDescent="0.2">
      <c r="H572" s="58"/>
      <c r="I572" s="58"/>
      <c r="J572" s="58"/>
    </row>
    <row r="573" spans="8:10" x14ac:dyDescent="0.2">
      <c r="H573" s="58"/>
      <c r="I573" s="58"/>
      <c r="J573" s="58"/>
    </row>
    <row r="574" spans="8:10" x14ac:dyDescent="0.2">
      <c r="H574" s="58"/>
      <c r="I574" s="58"/>
      <c r="J574" s="58"/>
    </row>
    <row r="575" spans="8:10" x14ac:dyDescent="0.2">
      <c r="H575" s="58"/>
      <c r="I575" s="58"/>
      <c r="J575" s="58"/>
    </row>
    <row r="576" spans="8:10" x14ac:dyDescent="0.2">
      <c r="H576" s="58"/>
      <c r="I576" s="58"/>
      <c r="J576" s="58"/>
    </row>
    <row r="577" spans="8:10" x14ac:dyDescent="0.2">
      <c r="H577" s="58"/>
      <c r="I577" s="58"/>
      <c r="J577" s="58"/>
    </row>
    <row r="578" spans="8:10" x14ac:dyDescent="0.2">
      <c r="H578" s="58"/>
      <c r="I578" s="58"/>
      <c r="J578" s="58"/>
    </row>
    <row r="579" spans="8:10" x14ac:dyDescent="0.2">
      <c r="H579" s="58"/>
      <c r="I579" s="58"/>
      <c r="J579" s="58"/>
    </row>
    <row r="580" spans="8:10" x14ac:dyDescent="0.2">
      <c r="H580" s="58"/>
      <c r="I580" s="58"/>
      <c r="J580" s="58"/>
    </row>
    <row r="581" spans="8:10" x14ac:dyDescent="0.2">
      <c r="H581" s="58"/>
      <c r="I581" s="58"/>
      <c r="J581" s="58"/>
    </row>
    <row r="582" spans="8:10" x14ac:dyDescent="0.2">
      <c r="H582" s="58"/>
      <c r="I582" s="58"/>
      <c r="J582" s="58"/>
    </row>
    <row r="583" spans="8:10" x14ac:dyDescent="0.2">
      <c r="H583" s="58"/>
      <c r="I583" s="58"/>
      <c r="J583" s="58"/>
    </row>
    <row r="584" spans="8:10" x14ac:dyDescent="0.2">
      <c r="H584" s="58"/>
      <c r="I584" s="58"/>
      <c r="J584" s="58"/>
    </row>
    <row r="585" spans="8:10" x14ac:dyDescent="0.2">
      <c r="H585" s="58"/>
      <c r="I585" s="58"/>
      <c r="J585" s="58"/>
    </row>
    <row r="586" spans="8:10" x14ac:dyDescent="0.2">
      <c r="H586" s="58"/>
      <c r="I586" s="58"/>
      <c r="J586" s="58"/>
    </row>
    <row r="587" spans="8:10" x14ac:dyDescent="0.2">
      <c r="H587" s="58"/>
      <c r="I587" s="58"/>
      <c r="J587" s="58"/>
    </row>
    <row r="588" spans="8:10" x14ac:dyDescent="0.2">
      <c r="H588" s="58"/>
      <c r="I588" s="58"/>
      <c r="J588" s="58"/>
    </row>
    <row r="589" spans="8:10" x14ac:dyDescent="0.2">
      <c r="H589" s="58"/>
      <c r="I589" s="58"/>
      <c r="J589" s="58"/>
    </row>
    <row r="590" spans="8:10" x14ac:dyDescent="0.2">
      <c r="H590" s="58"/>
      <c r="I590" s="58"/>
      <c r="J590" s="58"/>
    </row>
    <row r="591" spans="8:10" x14ac:dyDescent="0.2">
      <c r="H591" s="58"/>
      <c r="I591" s="58"/>
      <c r="J591" s="58"/>
    </row>
    <row r="592" spans="8:10" x14ac:dyDescent="0.2">
      <c r="H592" s="58"/>
      <c r="I592" s="58"/>
      <c r="J592" s="58"/>
    </row>
    <row r="593" spans="8:10" x14ac:dyDescent="0.2">
      <c r="H593" s="58"/>
      <c r="I593" s="58"/>
      <c r="J593" s="58"/>
    </row>
    <row r="594" spans="8:10" x14ac:dyDescent="0.2">
      <c r="H594" s="58"/>
      <c r="I594" s="58"/>
      <c r="J594" s="58"/>
    </row>
    <row r="595" spans="8:10" x14ac:dyDescent="0.2">
      <c r="H595" s="58"/>
      <c r="I595" s="58"/>
      <c r="J595" s="58"/>
    </row>
    <row r="596" spans="8:10" x14ac:dyDescent="0.2">
      <c r="H596" s="58"/>
      <c r="I596" s="58"/>
      <c r="J596" s="58"/>
    </row>
    <row r="597" spans="8:10" x14ac:dyDescent="0.2">
      <c r="H597" s="58"/>
      <c r="I597" s="58"/>
      <c r="J597" s="58"/>
    </row>
    <row r="598" spans="8:10" x14ac:dyDescent="0.2">
      <c r="H598" s="58"/>
      <c r="I598" s="58"/>
      <c r="J598" s="58"/>
    </row>
    <row r="599" spans="8:10" x14ac:dyDescent="0.2">
      <c r="H599" s="58"/>
      <c r="I599" s="58"/>
      <c r="J599" s="58"/>
    </row>
    <row r="600" spans="8:10" x14ac:dyDescent="0.2">
      <c r="H600" s="58"/>
      <c r="I600" s="58"/>
      <c r="J600" s="58"/>
    </row>
    <row r="601" spans="8:10" x14ac:dyDescent="0.2">
      <c r="H601" s="58"/>
      <c r="I601" s="58"/>
      <c r="J601" s="58"/>
    </row>
    <row r="602" spans="8:10" x14ac:dyDescent="0.2">
      <c r="H602" s="58"/>
      <c r="I602" s="58"/>
      <c r="J602" s="58"/>
    </row>
    <row r="603" spans="8:10" x14ac:dyDescent="0.2">
      <c r="H603" s="58"/>
      <c r="I603" s="58"/>
      <c r="J603" s="58"/>
    </row>
    <row r="604" spans="8:10" x14ac:dyDescent="0.2">
      <c r="H604" s="58"/>
      <c r="I604" s="58"/>
      <c r="J604" s="58"/>
    </row>
    <row r="605" spans="8:10" x14ac:dyDescent="0.2">
      <c r="H605" s="58"/>
      <c r="I605" s="58"/>
      <c r="J605" s="58"/>
    </row>
    <row r="606" spans="8:10" x14ac:dyDescent="0.2">
      <c r="H606" s="58"/>
      <c r="I606" s="58"/>
      <c r="J606" s="58"/>
    </row>
    <row r="607" spans="8:10" x14ac:dyDescent="0.2">
      <c r="H607" s="58"/>
      <c r="I607" s="58"/>
      <c r="J607" s="58"/>
    </row>
    <row r="608" spans="8:10" x14ac:dyDescent="0.2">
      <c r="H608" s="58"/>
      <c r="I608" s="58"/>
      <c r="J608" s="58"/>
    </row>
    <row r="609" spans="8:10" x14ac:dyDescent="0.2">
      <c r="H609" s="58"/>
      <c r="I609" s="58"/>
      <c r="J609" s="58"/>
    </row>
    <row r="610" spans="8:10" x14ac:dyDescent="0.2">
      <c r="H610" s="58"/>
      <c r="I610" s="58"/>
      <c r="J610" s="58"/>
    </row>
    <row r="611" spans="8:10" x14ac:dyDescent="0.2">
      <c r="H611" s="58"/>
      <c r="I611" s="58"/>
      <c r="J611" s="58"/>
    </row>
    <row r="612" spans="8:10" x14ac:dyDescent="0.2">
      <c r="H612" s="58"/>
      <c r="I612" s="58"/>
      <c r="J612" s="58"/>
    </row>
    <row r="613" spans="8:10" x14ac:dyDescent="0.2">
      <c r="H613" s="58"/>
      <c r="I613" s="58"/>
      <c r="J613" s="58"/>
    </row>
    <row r="614" spans="8:10" x14ac:dyDescent="0.2">
      <c r="H614" s="58"/>
      <c r="I614" s="58"/>
      <c r="J614" s="58"/>
    </row>
    <row r="615" spans="8:10" x14ac:dyDescent="0.2">
      <c r="H615" s="58"/>
      <c r="I615" s="58"/>
      <c r="J615" s="58"/>
    </row>
    <row r="616" spans="8:10" x14ac:dyDescent="0.2">
      <c r="H616" s="58"/>
      <c r="I616" s="58"/>
      <c r="J616" s="58"/>
    </row>
    <row r="617" spans="8:10" x14ac:dyDescent="0.2">
      <c r="H617" s="58"/>
      <c r="I617" s="58"/>
      <c r="J617" s="58"/>
    </row>
    <row r="618" spans="8:10" x14ac:dyDescent="0.2">
      <c r="H618" s="58"/>
      <c r="I618" s="58"/>
      <c r="J618" s="58"/>
    </row>
    <row r="619" spans="8:10" x14ac:dyDescent="0.2">
      <c r="H619" s="58"/>
      <c r="I619" s="58"/>
      <c r="J619" s="58"/>
    </row>
    <row r="620" spans="8:10" x14ac:dyDescent="0.2">
      <c r="H620" s="58"/>
      <c r="I620" s="58"/>
      <c r="J620" s="58"/>
    </row>
    <row r="621" spans="8:10" x14ac:dyDescent="0.2">
      <c r="H621" s="58"/>
      <c r="I621" s="58"/>
      <c r="J621" s="58"/>
    </row>
    <row r="622" spans="8:10" x14ac:dyDescent="0.2">
      <c r="H622" s="58"/>
      <c r="I622" s="58"/>
      <c r="J622" s="58"/>
    </row>
    <row r="623" spans="8:10" x14ac:dyDescent="0.2">
      <c r="H623" s="58"/>
      <c r="I623" s="58"/>
      <c r="J623" s="58"/>
    </row>
    <row r="624" spans="8:10" x14ac:dyDescent="0.2">
      <c r="H624" s="58"/>
      <c r="I624" s="58"/>
      <c r="J624" s="58"/>
    </row>
    <row r="625" spans="8:10" x14ac:dyDescent="0.2">
      <c r="H625" s="58"/>
      <c r="I625" s="58"/>
      <c r="J625" s="58"/>
    </row>
    <row r="626" spans="8:10" x14ac:dyDescent="0.2">
      <c r="H626" s="58"/>
      <c r="I626" s="58"/>
      <c r="J626" s="58"/>
    </row>
    <row r="627" spans="8:10" x14ac:dyDescent="0.2">
      <c r="H627" s="58"/>
      <c r="I627" s="58"/>
      <c r="J627" s="58"/>
    </row>
    <row r="628" spans="8:10" x14ac:dyDescent="0.2">
      <c r="H628" s="58"/>
      <c r="I628" s="58"/>
      <c r="J628" s="58"/>
    </row>
    <row r="629" spans="8:10" x14ac:dyDescent="0.2">
      <c r="H629" s="58"/>
      <c r="I629" s="58"/>
      <c r="J629" s="58"/>
    </row>
    <row r="630" spans="8:10" x14ac:dyDescent="0.2">
      <c r="H630" s="58"/>
      <c r="I630" s="58"/>
      <c r="J630" s="58"/>
    </row>
    <row r="631" spans="8:10" x14ac:dyDescent="0.2">
      <c r="H631" s="58"/>
      <c r="I631" s="58"/>
      <c r="J631" s="58"/>
    </row>
    <row r="632" spans="8:10" x14ac:dyDescent="0.2">
      <c r="H632" s="58"/>
      <c r="I632" s="58"/>
      <c r="J632" s="58"/>
    </row>
    <row r="633" spans="8:10" x14ac:dyDescent="0.2">
      <c r="H633" s="58"/>
      <c r="I633" s="58"/>
      <c r="J633" s="58"/>
    </row>
    <row r="634" spans="8:10" x14ac:dyDescent="0.2">
      <c r="H634" s="58"/>
      <c r="I634" s="58"/>
      <c r="J634" s="58"/>
    </row>
    <row r="635" spans="8:10" x14ac:dyDescent="0.2">
      <c r="H635" s="58"/>
      <c r="I635" s="58"/>
      <c r="J635" s="58"/>
    </row>
    <row r="636" spans="8:10" x14ac:dyDescent="0.2">
      <c r="H636" s="58"/>
      <c r="I636" s="58"/>
      <c r="J636" s="58"/>
    </row>
    <row r="637" spans="8:10" x14ac:dyDescent="0.2">
      <c r="H637" s="58"/>
      <c r="I637" s="58"/>
      <c r="J637" s="58"/>
    </row>
    <row r="638" spans="8:10" x14ac:dyDescent="0.2">
      <c r="H638" s="58"/>
      <c r="I638" s="58"/>
      <c r="J638" s="58"/>
    </row>
    <row r="639" spans="8:10" x14ac:dyDescent="0.2">
      <c r="H639" s="58"/>
      <c r="I639" s="58"/>
      <c r="J639" s="58"/>
    </row>
    <row r="640" spans="8:10" x14ac:dyDescent="0.2">
      <c r="H640" s="58"/>
      <c r="I640" s="58"/>
      <c r="J640" s="58"/>
    </row>
    <row r="641" spans="8:10" x14ac:dyDescent="0.2">
      <c r="H641" s="58"/>
      <c r="I641" s="58"/>
      <c r="J641" s="58"/>
    </row>
    <row r="642" spans="8:10" x14ac:dyDescent="0.2">
      <c r="H642" s="58"/>
      <c r="I642" s="58"/>
      <c r="J642" s="58"/>
    </row>
    <row r="643" spans="8:10" x14ac:dyDescent="0.2">
      <c r="H643" s="58"/>
      <c r="I643" s="58"/>
      <c r="J643" s="58"/>
    </row>
    <row r="644" spans="8:10" x14ac:dyDescent="0.2">
      <c r="H644" s="58"/>
      <c r="I644" s="58"/>
      <c r="J644" s="58"/>
    </row>
    <row r="645" spans="8:10" x14ac:dyDescent="0.2">
      <c r="H645" s="58"/>
      <c r="I645" s="58"/>
      <c r="J645" s="58"/>
    </row>
    <row r="646" spans="8:10" x14ac:dyDescent="0.2">
      <c r="H646" s="58"/>
      <c r="I646" s="58"/>
      <c r="J646" s="58"/>
    </row>
    <row r="647" spans="8:10" x14ac:dyDescent="0.2">
      <c r="H647" s="58"/>
      <c r="I647" s="58"/>
      <c r="J647" s="58"/>
    </row>
    <row r="648" spans="8:10" x14ac:dyDescent="0.2">
      <c r="H648" s="58"/>
      <c r="I648" s="58"/>
      <c r="J648" s="58"/>
    </row>
    <row r="649" spans="8:10" x14ac:dyDescent="0.2">
      <c r="H649" s="58"/>
      <c r="I649" s="58"/>
      <c r="J649" s="58"/>
    </row>
    <row r="650" spans="8:10" x14ac:dyDescent="0.2">
      <c r="H650" s="58"/>
      <c r="I650" s="58"/>
      <c r="J650" s="58"/>
    </row>
    <row r="651" spans="8:10" x14ac:dyDescent="0.2">
      <c r="H651" s="58"/>
      <c r="I651" s="58"/>
      <c r="J651" s="58"/>
    </row>
    <row r="652" spans="8:10" x14ac:dyDescent="0.2">
      <c r="H652" s="58"/>
      <c r="I652" s="58"/>
      <c r="J652" s="58"/>
    </row>
    <row r="653" spans="8:10" x14ac:dyDescent="0.2">
      <c r="H653" s="58"/>
      <c r="I653" s="58"/>
      <c r="J653" s="58"/>
    </row>
    <row r="654" spans="8:10" x14ac:dyDescent="0.2">
      <c r="H654" s="58"/>
      <c r="I654" s="58"/>
      <c r="J654" s="58"/>
    </row>
    <row r="655" spans="8:10" x14ac:dyDescent="0.2">
      <c r="H655" s="58"/>
      <c r="I655" s="58"/>
      <c r="J655" s="58"/>
    </row>
    <row r="656" spans="8:10" x14ac:dyDescent="0.2">
      <c r="H656" s="58"/>
      <c r="I656" s="58"/>
      <c r="J656" s="58"/>
    </row>
    <row r="657" spans="8:10" x14ac:dyDescent="0.2">
      <c r="H657" s="58"/>
      <c r="I657" s="58"/>
      <c r="J657" s="58"/>
    </row>
    <row r="658" spans="8:10" x14ac:dyDescent="0.2">
      <c r="H658" s="58"/>
      <c r="I658" s="58"/>
      <c r="J658" s="58"/>
    </row>
    <row r="659" spans="8:10" x14ac:dyDescent="0.2">
      <c r="H659" s="58"/>
      <c r="I659" s="58"/>
      <c r="J659" s="58"/>
    </row>
    <row r="660" spans="8:10" x14ac:dyDescent="0.2">
      <c r="H660" s="58"/>
      <c r="I660" s="58"/>
      <c r="J660" s="58"/>
    </row>
    <row r="661" spans="8:10" x14ac:dyDescent="0.2">
      <c r="H661" s="58"/>
      <c r="I661" s="58"/>
      <c r="J661" s="58"/>
    </row>
    <row r="662" spans="8:10" x14ac:dyDescent="0.2">
      <c r="H662" s="58"/>
      <c r="I662" s="58"/>
      <c r="J662" s="58"/>
    </row>
    <row r="663" spans="8:10" x14ac:dyDescent="0.2">
      <c r="H663" s="58"/>
      <c r="I663" s="58"/>
      <c r="J663" s="58"/>
    </row>
    <row r="664" spans="8:10" x14ac:dyDescent="0.2">
      <c r="H664" s="58"/>
      <c r="I664" s="58"/>
      <c r="J664" s="58"/>
    </row>
    <row r="665" spans="8:10" x14ac:dyDescent="0.2">
      <c r="H665" s="58"/>
      <c r="I665" s="58"/>
      <c r="J665" s="58"/>
    </row>
    <row r="666" spans="8:10" x14ac:dyDescent="0.2">
      <c r="H666" s="58"/>
      <c r="I666" s="58"/>
      <c r="J666" s="58"/>
    </row>
    <row r="667" spans="8:10" x14ac:dyDescent="0.2">
      <c r="H667" s="58"/>
      <c r="I667" s="58"/>
      <c r="J667" s="58"/>
    </row>
    <row r="668" spans="8:10" x14ac:dyDescent="0.2">
      <c r="H668" s="58"/>
      <c r="I668" s="58"/>
      <c r="J668" s="58"/>
    </row>
    <row r="669" spans="8:10" x14ac:dyDescent="0.2">
      <c r="H669" s="58"/>
      <c r="I669" s="58"/>
      <c r="J669" s="58"/>
    </row>
    <row r="670" spans="8:10" x14ac:dyDescent="0.2">
      <c r="H670" s="58"/>
      <c r="I670" s="58"/>
      <c r="J670" s="58"/>
    </row>
    <row r="671" spans="8:10" x14ac:dyDescent="0.2">
      <c r="H671" s="58"/>
      <c r="I671" s="58"/>
      <c r="J671" s="58"/>
    </row>
    <row r="672" spans="8:10" x14ac:dyDescent="0.2">
      <c r="H672" s="58"/>
      <c r="I672" s="58"/>
      <c r="J672" s="58"/>
    </row>
    <row r="673" spans="8:10" x14ac:dyDescent="0.2">
      <c r="H673" s="58"/>
      <c r="I673" s="58"/>
      <c r="J673" s="58"/>
    </row>
    <row r="674" spans="8:10" x14ac:dyDescent="0.2">
      <c r="H674" s="58"/>
      <c r="I674" s="58"/>
      <c r="J674" s="58"/>
    </row>
    <row r="675" spans="8:10" x14ac:dyDescent="0.2">
      <c r="H675" s="58"/>
      <c r="I675" s="58"/>
      <c r="J675" s="58"/>
    </row>
    <row r="676" spans="8:10" x14ac:dyDescent="0.2">
      <c r="H676" s="58"/>
      <c r="I676" s="58"/>
      <c r="J676" s="58"/>
    </row>
    <row r="677" spans="8:10" x14ac:dyDescent="0.2">
      <c r="H677" s="58"/>
      <c r="I677" s="58"/>
      <c r="J677" s="58"/>
    </row>
    <row r="678" spans="8:10" x14ac:dyDescent="0.2">
      <c r="H678" s="58"/>
      <c r="I678" s="58"/>
      <c r="J678" s="58"/>
    </row>
    <row r="679" spans="8:10" x14ac:dyDescent="0.2">
      <c r="H679" s="58"/>
      <c r="I679" s="58"/>
      <c r="J679" s="58"/>
    </row>
    <row r="680" spans="8:10" x14ac:dyDescent="0.2">
      <c r="H680" s="58"/>
      <c r="I680" s="58"/>
      <c r="J680" s="58"/>
    </row>
    <row r="681" spans="8:10" x14ac:dyDescent="0.2">
      <c r="H681" s="58"/>
      <c r="I681" s="58"/>
      <c r="J681" s="58"/>
    </row>
    <row r="682" spans="8:10" x14ac:dyDescent="0.2">
      <c r="H682" s="58"/>
      <c r="I682" s="58"/>
      <c r="J682" s="58"/>
    </row>
    <row r="683" spans="8:10" x14ac:dyDescent="0.2">
      <c r="H683" s="58"/>
      <c r="I683" s="58"/>
      <c r="J683" s="58"/>
    </row>
    <row r="684" spans="8:10" x14ac:dyDescent="0.2">
      <c r="H684" s="58"/>
      <c r="I684" s="58"/>
      <c r="J684" s="58"/>
    </row>
    <row r="685" spans="8:10" x14ac:dyDescent="0.2">
      <c r="H685" s="58"/>
      <c r="I685" s="58"/>
      <c r="J685" s="58"/>
    </row>
    <row r="686" spans="8:10" x14ac:dyDescent="0.2">
      <c r="H686" s="58"/>
      <c r="I686" s="58"/>
      <c r="J686" s="58"/>
    </row>
    <row r="687" spans="8:10" x14ac:dyDescent="0.2">
      <c r="H687" s="58"/>
      <c r="I687" s="58"/>
      <c r="J687" s="58"/>
    </row>
    <row r="688" spans="8:10" x14ac:dyDescent="0.2">
      <c r="H688" s="58"/>
      <c r="I688" s="58"/>
      <c r="J688" s="58"/>
    </row>
    <row r="689" spans="8:10" x14ac:dyDescent="0.2">
      <c r="H689" s="58"/>
      <c r="I689" s="58"/>
      <c r="J689" s="58"/>
    </row>
    <row r="690" spans="8:10" x14ac:dyDescent="0.2">
      <c r="H690" s="58"/>
      <c r="I690" s="58"/>
      <c r="J690" s="58"/>
    </row>
    <row r="691" spans="8:10" x14ac:dyDescent="0.2">
      <c r="H691" s="58"/>
      <c r="I691" s="58"/>
      <c r="J691" s="58"/>
    </row>
    <row r="692" spans="8:10" x14ac:dyDescent="0.2">
      <c r="H692" s="58"/>
      <c r="I692" s="58"/>
      <c r="J692" s="58"/>
    </row>
    <row r="693" spans="8:10" x14ac:dyDescent="0.2">
      <c r="H693" s="58"/>
      <c r="I693" s="58"/>
      <c r="J693" s="58"/>
    </row>
    <row r="694" spans="8:10" x14ac:dyDescent="0.2">
      <c r="H694" s="58"/>
      <c r="I694" s="58"/>
      <c r="J694" s="58"/>
    </row>
    <row r="695" spans="8:10" x14ac:dyDescent="0.2">
      <c r="H695" s="58"/>
      <c r="I695" s="58"/>
      <c r="J695" s="58"/>
    </row>
    <row r="696" spans="8:10" x14ac:dyDescent="0.2">
      <c r="H696" s="58"/>
      <c r="I696" s="58"/>
      <c r="J696" s="58"/>
    </row>
    <row r="697" spans="8:10" x14ac:dyDescent="0.2">
      <c r="H697" s="58"/>
      <c r="I697" s="58"/>
      <c r="J697" s="58"/>
    </row>
    <row r="698" spans="8:10" x14ac:dyDescent="0.2">
      <c r="H698" s="58"/>
      <c r="I698" s="58"/>
      <c r="J698" s="58"/>
    </row>
    <row r="699" spans="8:10" x14ac:dyDescent="0.2">
      <c r="H699" s="58"/>
      <c r="I699" s="58"/>
      <c r="J699" s="58"/>
    </row>
    <row r="700" spans="8:10" x14ac:dyDescent="0.2">
      <c r="H700" s="58"/>
      <c r="I700" s="58"/>
      <c r="J700" s="58"/>
    </row>
    <row r="701" spans="8:10" x14ac:dyDescent="0.2">
      <c r="H701" s="58"/>
      <c r="I701" s="58"/>
      <c r="J701" s="58"/>
    </row>
    <row r="702" spans="8:10" x14ac:dyDescent="0.2">
      <c r="H702" s="58"/>
      <c r="I702" s="58"/>
      <c r="J702" s="58"/>
    </row>
    <row r="703" spans="8:10" x14ac:dyDescent="0.2">
      <c r="H703" s="58"/>
      <c r="I703" s="58"/>
      <c r="J703" s="58"/>
    </row>
    <row r="704" spans="8:10" x14ac:dyDescent="0.2">
      <c r="H704" s="58"/>
      <c r="I704" s="58"/>
      <c r="J704" s="58"/>
    </row>
    <row r="705" spans="8:10" x14ac:dyDescent="0.2">
      <c r="H705" s="58"/>
      <c r="I705" s="58"/>
      <c r="J705" s="58"/>
    </row>
    <row r="706" spans="8:10" x14ac:dyDescent="0.2">
      <c r="H706" s="58"/>
      <c r="I706" s="58"/>
      <c r="J706" s="58"/>
    </row>
    <row r="707" spans="8:10" x14ac:dyDescent="0.2">
      <c r="H707" s="58"/>
      <c r="I707" s="58"/>
      <c r="J707" s="58"/>
    </row>
    <row r="708" spans="8:10" x14ac:dyDescent="0.2">
      <c r="H708" s="58"/>
      <c r="I708" s="58"/>
      <c r="J708" s="58"/>
    </row>
    <row r="709" spans="8:10" x14ac:dyDescent="0.2">
      <c r="H709" s="58"/>
      <c r="I709" s="58"/>
      <c r="J709" s="58"/>
    </row>
    <row r="710" spans="8:10" x14ac:dyDescent="0.2">
      <c r="H710" s="58"/>
      <c r="I710" s="58"/>
      <c r="J710" s="58"/>
    </row>
    <row r="711" spans="8:10" x14ac:dyDescent="0.2">
      <c r="H711" s="58"/>
      <c r="I711" s="58"/>
      <c r="J711" s="58"/>
    </row>
    <row r="712" spans="8:10" x14ac:dyDescent="0.2">
      <c r="H712" s="58"/>
      <c r="I712" s="58"/>
      <c r="J712" s="58"/>
    </row>
    <row r="713" spans="8:10" x14ac:dyDescent="0.2">
      <c r="H713" s="58"/>
      <c r="I713" s="58"/>
      <c r="J713" s="58"/>
    </row>
    <row r="714" spans="8:10" x14ac:dyDescent="0.2">
      <c r="H714" s="58"/>
      <c r="I714" s="58"/>
      <c r="J714" s="58"/>
    </row>
    <row r="715" spans="8:10" x14ac:dyDescent="0.2">
      <c r="H715" s="58"/>
      <c r="I715" s="58"/>
      <c r="J715" s="58"/>
    </row>
    <row r="716" spans="8:10" x14ac:dyDescent="0.2">
      <c r="H716" s="58"/>
      <c r="I716" s="58"/>
      <c r="J716" s="58"/>
    </row>
    <row r="717" spans="8:10" x14ac:dyDescent="0.2">
      <c r="H717" s="58"/>
      <c r="I717" s="58"/>
      <c r="J717" s="58"/>
    </row>
    <row r="718" spans="8:10" x14ac:dyDescent="0.2">
      <c r="H718" s="58"/>
      <c r="I718" s="58"/>
      <c r="J718" s="58"/>
    </row>
    <row r="719" spans="8:10" x14ac:dyDescent="0.2">
      <c r="H719" s="58"/>
      <c r="I719" s="58"/>
      <c r="J719" s="58"/>
    </row>
    <row r="720" spans="8:10" x14ac:dyDescent="0.2">
      <c r="H720" s="58"/>
      <c r="I720" s="58"/>
      <c r="J720" s="58"/>
    </row>
    <row r="721" spans="8:10" x14ac:dyDescent="0.2">
      <c r="H721" s="58"/>
      <c r="I721" s="58"/>
      <c r="J721" s="58"/>
    </row>
    <row r="722" spans="8:10" x14ac:dyDescent="0.2">
      <c r="H722" s="58"/>
      <c r="I722" s="58"/>
      <c r="J722" s="58"/>
    </row>
    <row r="723" spans="8:10" x14ac:dyDescent="0.2">
      <c r="H723" s="58"/>
      <c r="I723" s="58"/>
      <c r="J723" s="58"/>
    </row>
    <row r="724" spans="8:10" x14ac:dyDescent="0.2">
      <c r="H724" s="58"/>
      <c r="I724" s="58"/>
      <c r="J724" s="58"/>
    </row>
    <row r="725" spans="8:10" x14ac:dyDescent="0.2">
      <c r="H725" s="58"/>
      <c r="I725" s="58"/>
      <c r="J725" s="58"/>
    </row>
    <row r="726" spans="8:10" x14ac:dyDescent="0.2">
      <c r="H726" s="58"/>
      <c r="I726" s="58"/>
      <c r="J726" s="58"/>
    </row>
    <row r="727" spans="8:10" x14ac:dyDescent="0.2">
      <c r="H727" s="58"/>
      <c r="I727" s="58"/>
      <c r="J727" s="58"/>
    </row>
    <row r="728" spans="8:10" x14ac:dyDescent="0.2">
      <c r="H728" s="58"/>
      <c r="I728" s="58"/>
      <c r="J728" s="58"/>
    </row>
    <row r="729" spans="8:10" x14ac:dyDescent="0.2">
      <c r="H729" s="58"/>
      <c r="I729" s="58"/>
      <c r="J729" s="58"/>
    </row>
    <row r="730" spans="8:10" x14ac:dyDescent="0.2">
      <c r="H730" s="58"/>
      <c r="I730" s="58"/>
      <c r="J730" s="58"/>
    </row>
    <row r="731" spans="8:10" x14ac:dyDescent="0.2">
      <c r="H731" s="58"/>
      <c r="I731" s="58"/>
      <c r="J731" s="58"/>
    </row>
    <row r="732" spans="8:10" x14ac:dyDescent="0.2">
      <c r="H732" s="58"/>
      <c r="I732" s="58"/>
      <c r="J732" s="58"/>
    </row>
    <row r="733" spans="8:10" x14ac:dyDescent="0.2">
      <c r="H733" s="58"/>
      <c r="I733" s="58"/>
      <c r="J733" s="58"/>
    </row>
    <row r="734" spans="8:10" x14ac:dyDescent="0.2">
      <c r="H734" s="58"/>
      <c r="I734" s="58"/>
      <c r="J734" s="58"/>
    </row>
    <row r="735" spans="8:10" x14ac:dyDescent="0.2">
      <c r="H735" s="58"/>
      <c r="I735" s="58"/>
      <c r="J735" s="58"/>
    </row>
    <row r="736" spans="8:10" x14ac:dyDescent="0.2">
      <c r="H736" s="58"/>
      <c r="I736" s="58"/>
      <c r="J736" s="58"/>
    </row>
    <row r="737" spans="8:10" x14ac:dyDescent="0.2">
      <c r="H737" s="58"/>
      <c r="I737" s="58"/>
      <c r="J737" s="58"/>
    </row>
    <row r="738" spans="8:10" x14ac:dyDescent="0.2">
      <c r="H738" s="58"/>
      <c r="I738" s="58"/>
      <c r="J738" s="58"/>
    </row>
    <row r="739" spans="8:10" x14ac:dyDescent="0.2">
      <c r="H739" s="58"/>
      <c r="I739" s="58"/>
      <c r="J739" s="58"/>
    </row>
    <row r="740" spans="8:10" x14ac:dyDescent="0.2">
      <c r="H740" s="58"/>
      <c r="I740" s="58"/>
      <c r="J740" s="58"/>
    </row>
    <row r="741" spans="8:10" x14ac:dyDescent="0.2">
      <c r="H741" s="58"/>
      <c r="I741" s="58"/>
      <c r="J741" s="58"/>
    </row>
    <row r="742" spans="8:10" x14ac:dyDescent="0.2">
      <c r="H742" s="58"/>
      <c r="I742" s="58"/>
      <c r="J742" s="58"/>
    </row>
    <row r="743" spans="8:10" x14ac:dyDescent="0.2">
      <c r="H743" s="58"/>
      <c r="I743" s="58"/>
      <c r="J743" s="58"/>
    </row>
    <row r="744" spans="8:10" x14ac:dyDescent="0.2">
      <c r="H744" s="58"/>
      <c r="I744" s="58"/>
      <c r="J744" s="58"/>
    </row>
    <row r="745" spans="8:10" x14ac:dyDescent="0.2">
      <c r="H745" s="58"/>
      <c r="I745" s="58"/>
      <c r="J745" s="58"/>
    </row>
    <row r="746" spans="8:10" x14ac:dyDescent="0.2">
      <c r="H746" s="58"/>
      <c r="I746" s="58"/>
      <c r="J746" s="58"/>
    </row>
    <row r="747" spans="8:10" x14ac:dyDescent="0.2">
      <c r="H747" s="58"/>
      <c r="I747" s="58"/>
      <c r="J747" s="58"/>
    </row>
    <row r="748" spans="8:10" x14ac:dyDescent="0.2">
      <c r="H748" s="58"/>
      <c r="I748" s="58"/>
      <c r="J748" s="58"/>
    </row>
    <row r="749" spans="8:10" x14ac:dyDescent="0.2">
      <c r="H749" s="58"/>
      <c r="I749" s="58"/>
      <c r="J749" s="58"/>
    </row>
    <row r="750" spans="8:10" x14ac:dyDescent="0.2">
      <c r="H750" s="58"/>
      <c r="I750" s="58"/>
      <c r="J750" s="58"/>
    </row>
    <row r="751" spans="8:10" x14ac:dyDescent="0.2">
      <c r="H751" s="58"/>
      <c r="I751" s="58"/>
      <c r="J751" s="58"/>
    </row>
    <row r="752" spans="8:10" x14ac:dyDescent="0.2">
      <c r="H752" s="58"/>
      <c r="I752" s="58"/>
      <c r="J752" s="58"/>
    </row>
    <row r="753" spans="8:10" x14ac:dyDescent="0.2">
      <c r="H753" s="58"/>
      <c r="I753" s="58"/>
      <c r="J753" s="58"/>
    </row>
    <row r="754" spans="8:10" x14ac:dyDescent="0.2">
      <c r="H754" s="58"/>
      <c r="I754" s="58"/>
      <c r="J754" s="58"/>
    </row>
    <row r="755" spans="8:10" x14ac:dyDescent="0.2">
      <c r="H755" s="58"/>
      <c r="I755" s="58"/>
      <c r="J755" s="58"/>
    </row>
    <row r="756" spans="8:10" x14ac:dyDescent="0.2">
      <c r="H756" s="58"/>
      <c r="I756" s="58"/>
      <c r="J756" s="58"/>
    </row>
    <row r="757" spans="8:10" x14ac:dyDescent="0.2">
      <c r="H757" s="58"/>
      <c r="I757" s="58"/>
      <c r="J757" s="58"/>
    </row>
    <row r="758" spans="8:10" x14ac:dyDescent="0.2">
      <c r="H758" s="58"/>
      <c r="I758" s="58"/>
      <c r="J758" s="58"/>
    </row>
    <row r="759" spans="8:10" x14ac:dyDescent="0.2">
      <c r="H759" s="58"/>
      <c r="I759" s="58"/>
      <c r="J759" s="58"/>
    </row>
    <row r="760" spans="8:10" x14ac:dyDescent="0.2">
      <c r="H760" s="58"/>
      <c r="I760" s="58"/>
      <c r="J760" s="58"/>
    </row>
    <row r="761" spans="8:10" x14ac:dyDescent="0.2">
      <c r="H761" s="58"/>
      <c r="I761" s="58"/>
      <c r="J761" s="58"/>
    </row>
    <row r="762" spans="8:10" x14ac:dyDescent="0.2">
      <c r="H762" s="58"/>
      <c r="I762" s="58"/>
      <c r="J762" s="58"/>
    </row>
    <row r="763" spans="8:10" x14ac:dyDescent="0.2">
      <c r="H763" s="58"/>
      <c r="I763" s="58"/>
      <c r="J763" s="58"/>
    </row>
    <row r="764" spans="8:10" x14ac:dyDescent="0.2">
      <c r="H764" s="58"/>
      <c r="I764" s="58"/>
      <c r="J764" s="58"/>
    </row>
    <row r="765" spans="8:10" x14ac:dyDescent="0.2">
      <c r="H765" s="58"/>
      <c r="I765" s="58"/>
      <c r="J765" s="58"/>
    </row>
    <row r="766" spans="8:10" x14ac:dyDescent="0.2">
      <c r="H766" s="58"/>
      <c r="I766" s="58"/>
      <c r="J766" s="58"/>
    </row>
    <row r="767" spans="8:10" x14ac:dyDescent="0.2">
      <c r="H767" s="58"/>
      <c r="I767" s="58"/>
      <c r="J767" s="58"/>
    </row>
    <row r="768" spans="8:10" x14ac:dyDescent="0.2">
      <c r="H768" s="58"/>
      <c r="I768" s="58"/>
      <c r="J768" s="58"/>
    </row>
    <row r="769" spans="8:10" x14ac:dyDescent="0.2">
      <c r="H769" s="58"/>
      <c r="I769" s="58"/>
      <c r="J769" s="58"/>
    </row>
    <row r="770" spans="8:10" x14ac:dyDescent="0.2">
      <c r="H770" s="58"/>
      <c r="I770" s="58"/>
      <c r="J770" s="58"/>
    </row>
    <row r="771" spans="8:10" x14ac:dyDescent="0.2">
      <c r="H771" s="58"/>
      <c r="I771" s="58"/>
      <c r="J771" s="58"/>
    </row>
    <row r="772" spans="8:10" x14ac:dyDescent="0.2">
      <c r="H772" s="58"/>
      <c r="I772" s="58"/>
      <c r="J772" s="58"/>
    </row>
    <row r="773" spans="8:10" x14ac:dyDescent="0.2">
      <c r="H773" s="58"/>
      <c r="I773" s="58"/>
      <c r="J773" s="58"/>
    </row>
    <row r="774" spans="8:10" x14ac:dyDescent="0.2">
      <c r="H774" s="58"/>
      <c r="I774" s="58"/>
      <c r="J774" s="58"/>
    </row>
    <row r="775" spans="8:10" x14ac:dyDescent="0.2">
      <c r="H775" s="58"/>
      <c r="I775" s="58"/>
      <c r="J775" s="58"/>
    </row>
    <row r="776" spans="8:10" x14ac:dyDescent="0.2">
      <c r="H776" s="58"/>
      <c r="I776" s="58"/>
      <c r="J776" s="58"/>
    </row>
    <row r="777" spans="8:10" x14ac:dyDescent="0.2">
      <c r="H777" s="58"/>
      <c r="I777" s="58"/>
      <c r="J777" s="58"/>
    </row>
    <row r="778" spans="8:10" x14ac:dyDescent="0.2">
      <c r="H778" s="58"/>
      <c r="I778" s="58"/>
      <c r="J778" s="58"/>
    </row>
    <row r="779" spans="8:10" x14ac:dyDescent="0.2">
      <c r="H779" s="58"/>
      <c r="I779" s="58"/>
      <c r="J779" s="58"/>
    </row>
    <row r="780" spans="8:10" x14ac:dyDescent="0.2">
      <c r="H780" s="58"/>
      <c r="I780" s="58"/>
      <c r="J780" s="58"/>
    </row>
    <row r="781" spans="8:10" x14ac:dyDescent="0.2">
      <c r="H781" s="58"/>
      <c r="I781" s="58"/>
      <c r="J781" s="58"/>
    </row>
    <row r="782" spans="8:10" x14ac:dyDescent="0.2">
      <c r="H782" s="58"/>
      <c r="I782" s="58"/>
      <c r="J782" s="58"/>
    </row>
    <row r="783" spans="8:10" x14ac:dyDescent="0.2">
      <c r="H783" s="58"/>
      <c r="I783" s="58"/>
      <c r="J783" s="58"/>
    </row>
    <row r="784" spans="8:10" x14ac:dyDescent="0.2">
      <c r="H784" s="58"/>
      <c r="I784" s="58"/>
      <c r="J784" s="58"/>
    </row>
    <row r="785" spans="8:10" x14ac:dyDescent="0.2">
      <c r="H785" s="58"/>
      <c r="I785" s="58"/>
      <c r="J785" s="58"/>
    </row>
    <row r="786" spans="8:10" x14ac:dyDescent="0.2">
      <c r="H786" s="58"/>
      <c r="I786" s="58"/>
      <c r="J786" s="58"/>
    </row>
    <row r="787" spans="8:10" x14ac:dyDescent="0.2">
      <c r="H787" s="58"/>
      <c r="I787" s="58"/>
      <c r="J787" s="58"/>
    </row>
    <row r="788" spans="8:10" x14ac:dyDescent="0.2">
      <c r="H788" s="58"/>
      <c r="I788" s="58"/>
      <c r="J788" s="58"/>
    </row>
    <row r="789" spans="8:10" x14ac:dyDescent="0.2">
      <c r="H789" s="58"/>
      <c r="I789" s="58"/>
      <c r="J789" s="58"/>
    </row>
    <row r="790" spans="8:10" x14ac:dyDescent="0.2">
      <c r="H790" s="58"/>
      <c r="I790" s="58"/>
      <c r="J790" s="58"/>
    </row>
    <row r="791" spans="8:10" x14ac:dyDescent="0.2">
      <c r="H791" s="58"/>
      <c r="I791" s="58"/>
      <c r="J791" s="58"/>
    </row>
    <row r="792" spans="8:10" x14ac:dyDescent="0.2">
      <c r="H792" s="58"/>
      <c r="I792" s="58"/>
      <c r="J792" s="58"/>
    </row>
    <row r="793" spans="8:10" x14ac:dyDescent="0.2">
      <c r="H793" s="58"/>
      <c r="I793" s="58"/>
      <c r="J793" s="58"/>
    </row>
    <row r="794" spans="8:10" x14ac:dyDescent="0.2">
      <c r="H794" s="58"/>
      <c r="I794" s="58"/>
      <c r="J794" s="58"/>
    </row>
    <row r="795" spans="8:10" x14ac:dyDescent="0.2">
      <c r="H795" s="58"/>
      <c r="I795" s="58"/>
      <c r="J795" s="58"/>
    </row>
    <row r="796" spans="8:10" x14ac:dyDescent="0.2">
      <c r="H796" s="58"/>
      <c r="I796" s="58"/>
      <c r="J796" s="58"/>
    </row>
    <row r="797" spans="8:10" x14ac:dyDescent="0.2">
      <c r="H797" s="58"/>
      <c r="I797" s="58"/>
      <c r="J797" s="58"/>
    </row>
    <row r="798" spans="8:10" x14ac:dyDescent="0.2">
      <c r="H798" s="58"/>
      <c r="I798" s="58"/>
      <c r="J798" s="58"/>
    </row>
    <row r="799" spans="8:10" x14ac:dyDescent="0.2">
      <c r="H799" s="58"/>
      <c r="I799" s="58"/>
      <c r="J799" s="58"/>
    </row>
    <row r="800" spans="8:10" x14ac:dyDescent="0.2">
      <c r="H800" s="58"/>
      <c r="I800" s="58"/>
      <c r="J800" s="58"/>
    </row>
    <row r="801" spans="8:10" x14ac:dyDescent="0.2">
      <c r="H801" s="58"/>
      <c r="I801" s="58"/>
      <c r="J801" s="58"/>
    </row>
    <row r="802" spans="8:10" x14ac:dyDescent="0.2">
      <c r="H802" s="58"/>
      <c r="I802" s="58"/>
      <c r="J802" s="58"/>
    </row>
    <row r="803" spans="8:10" x14ac:dyDescent="0.2">
      <c r="H803" s="58"/>
      <c r="I803" s="58"/>
      <c r="J803" s="58"/>
    </row>
    <row r="804" spans="8:10" x14ac:dyDescent="0.2">
      <c r="H804" s="58"/>
      <c r="I804" s="58"/>
      <c r="J804" s="58"/>
    </row>
    <row r="805" spans="8:10" x14ac:dyDescent="0.2">
      <c r="H805" s="58"/>
      <c r="I805" s="58"/>
      <c r="J805" s="58"/>
    </row>
    <row r="806" spans="8:10" x14ac:dyDescent="0.2">
      <c r="H806" s="58"/>
      <c r="I806" s="58"/>
      <c r="J806" s="58"/>
    </row>
    <row r="807" spans="8:10" x14ac:dyDescent="0.2">
      <c r="H807" s="58"/>
      <c r="I807" s="58"/>
      <c r="J807" s="58"/>
    </row>
    <row r="808" spans="8:10" x14ac:dyDescent="0.2">
      <c r="H808" s="58"/>
      <c r="I808" s="58"/>
      <c r="J808" s="58"/>
    </row>
    <row r="809" spans="8:10" x14ac:dyDescent="0.2">
      <c r="H809" s="58"/>
      <c r="I809" s="58"/>
      <c r="J809" s="58"/>
    </row>
    <row r="810" spans="8:10" x14ac:dyDescent="0.2">
      <c r="H810" s="58"/>
      <c r="I810" s="58"/>
      <c r="J810" s="58"/>
    </row>
    <row r="811" spans="8:10" x14ac:dyDescent="0.2">
      <c r="H811" s="58"/>
      <c r="I811" s="58"/>
      <c r="J811" s="58"/>
    </row>
    <row r="812" spans="8:10" x14ac:dyDescent="0.2">
      <c r="H812" s="58"/>
      <c r="I812" s="58"/>
      <c r="J812" s="58"/>
    </row>
    <row r="813" spans="8:10" x14ac:dyDescent="0.2">
      <c r="H813" s="58"/>
      <c r="I813" s="58"/>
      <c r="J813" s="58"/>
    </row>
    <row r="814" spans="8:10" x14ac:dyDescent="0.2">
      <c r="H814" s="58"/>
      <c r="I814" s="58"/>
      <c r="J814" s="58"/>
    </row>
    <row r="815" spans="8:10" x14ac:dyDescent="0.2">
      <c r="H815" s="58"/>
      <c r="I815" s="58"/>
      <c r="J815" s="58"/>
    </row>
    <row r="816" spans="8:10" x14ac:dyDescent="0.2">
      <c r="H816" s="58"/>
      <c r="I816" s="58"/>
      <c r="J816" s="58"/>
    </row>
    <row r="817" spans="8:10" x14ac:dyDescent="0.2">
      <c r="H817" s="58"/>
      <c r="I817" s="58"/>
      <c r="J817" s="58"/>
    </row>
    <row r="818" spans="8:10" x14ac:dyDescent="0.2">
      <c r="H818" s="58"/>
      <c r="I818" s="58"/>
      <c r="J818" s="58"/>
    </row>
    <row r="819" spans="8:10" x14ac:dyDescent="0.2">
      <c r="H819" s="58"/>
      <c r="I819" s="58"/>
      <c r="J819" s="58"/>
    </row>
    <row r="820" spans="8:10" x14ac:dyDescent="0.2">
      <c r="H820" s="58"/>
      <c r="I820" s="58"/>
      <c r="J820" s="58"/>
    </row>
    <row r="821" spans="8:10" x14ac:dyDescent="0.2">
      <c r="H821" s="58"/>
      <c r="I821" s="58"/>
      <c r="J821" s="58"/>
    </row>
    <row r="822" spans="8:10" x14ac:dyDescent="0.2">
      <c r="H822" s="58"/>
      <c r="I822" s="58"/>
      <c r="J822" s="58"/>
    </row>
    <row r="823" spans="8:10" x14ac:dyDescent="0.2">
      <c r="H823" s="58"/>
      <c r="I823" s="58"/>
      <c r="J823" s="58"/>
    </row>
    <row r="824" spans="8:10" x14ac:dyDescent="0.2">
      <c r="H824" s="58"/>
      <c r="I824" s="58"/>
      <c r="J824" s="58"/>
    </row>
    <row r="825" spans="8:10" x14ac:dyDescent="0.2">
      <c r="H825" s="58"/>
      <c r="I825" s="58"/>
      <c r="J825" s="58"/>
    </row>
    <row r="826" spans="8:10" x14ac:dyDescent="0.2">
      <c r="H826" s="58"/>
      <c r="I826" s="58"/>
      <c r="J826" s="58"/>
    </row>
    <row r="827" spans="8:10" x14ac:dyDescent="0.2">
      <c r="H827" s="58"/>
      <c r="I827" s="58"/>
      <c r="J827" s="58"/>
    </row>
    <row r="828" spans="8:10" x14ac:dyDescent="0.2">
      <c r="H828" s="58"/>
      <c r="I828" s="58"/>
      <c r="J828" s="58"/>
    </row>
    <row r="829" spans="8:10" x14ac:dyDescent="0.2">
      <c r="H829" s="58"/>
      <c r="I829" s="58"/>
      <c r="J829" s="58"/>
    </row>
    <row r="830" spans="8:10" x14ac:dyDescent="0.2">
      <c r="H830" s="58"/>
      <c r="I830" s="58"/>
      <c r="J830" s="58"/>
    </row>
    <row r="831" spans="8:10" x14ac:dyDescent="0.2">
      <c r="H831" s="58"/>
      <c r="I831" s="58"/>
      <c r="J831" s="58"/>
    </row>
    <row r="832" spans="8:10" x14ac:dyDescent="0.2">
      <c r="H832" s="58"/>
      <c r="I832" s="58"/>
      <c r="J832" s="58"/>
    </row>
    <row r="833" spans="8:10" x14ac:dyDescent="0.2">
      <c r="H833" s="58"/>
      <c r="I833" s="58"/>
      <c r="J833" s="58"/>
    </row>
    <row r="834" spans="8:10" x14ac:dyDescent="0.2">
      <c r="H834" s="58"/>
      <c r="I834" s="58"/>
      <c r="J834" s="58"/>
    </row>
    <row r="835" spans="8:10" x14ac:dyDescent="0.2">
      <c r="H835" s="58"/>
      <c r="I835" s="58"/>
      <c r="J835" s="58"/>
    </row>
    <row r="836" spans="8:10" x14ac:dyDescent="0.2">
      <c r="H836" s="58"/>
      <c r="I836" s="58"/>
      <c r="J836" s="58"/>
    </row>
    <row r="837" spans="8:10" x14ac:dyDescent="0.2">
      <c r="H837" s="58"/>
      <c r="I837" s="58"/>
      <c r="J837" s="58"/>
    </row>
    <row r="838" spans="8:10" x14ac:dyDescent="0.2">
      <c r="H838" s="58"/>
      <c r="I838" s="58"/>
      <c r="J838" s="58"/>
    </row>
    <row r="839" spans="8:10" x14ac:dyDescent="0.2">
      <c r="H839" s="58"/>
      <c r="I839" s="58"/>
      <c r="J839" s="58"/>
    </row>
    <row r="840" spans="8:10" x14ac:dyDescent="0.2">
      <c r="H840" s="58"/>
      <c r="I840" s="58"/>
      <c r="J840" s="58"/>
    </row>
    <row r="841" spans="8:10" x14ac:dyDescent="0.2">
      <c r="H841" s="58"/>
      <c r="I841" s="58"/>
      <c r="J841" s="58"/>
    </row>
    <row r="842" spans="8:10" x14ac:dyDescent="0.2">
      <c r="H842" s="58"/>
      <c r="I842" s="58"/>
      <c r="J842" s="58"/>
    </row>
    <row r="843" spans="8:10" x14ac:dyDescent="0.2">
      <c r="H843" s="58"/>
      <c r="I843" s="58"/>
      <c r="J843" s="58"/>
    </row>
    <row r="844" spans="8:10" x14ac:dyDescent="0.2">
      <c r="H844" s="58"/>
      <c r="I844" s="58"/>
      <c r="J844" s="58"/>
    </row>
    <row r="845" spans="8:10" x14ac:dyDescent="0.2">
      <c r="H845" s="58"/>
      <c r="I845" s="58"/>
      <c r="J845" s="58"/>
    </row>
    <row r="846" spans="8:10" x14ac:dyDescent="0.2">
      <c r="H846" s="58"/>
      <c r="I846" s="58"/>
      <c r="J846" s="58"/>
    </row>
    <row r="847" spans="8:10" x14ac:dyDescent="0.2">
      <c r="H847" s="58"/>
      <c r="I847" s="58"/>
      <c r="J847" s="58"/>
    </row>
    <row r="848" spans="8:10" x14ac:dyDescent="0.2">
      <c r="H848" s="58"/>
      <c r="I848" s="58"/>
      <c r="J848" s="58"/>
    </row>
    <row r="849" spans="8:10" x14ac:dyDescent="0.2">
      <c r="H849" s="58"/>
      <c r="I849" s="58"/>
      <c r="J849" s="58"/>
    </row>
    <row r="850" spans="8:10" x14ac:dyDescent="0.2">
      <c r="H850" s="58"/>
      <c r="I850" s="58"/>
      <c r="J850" s="58"/>
    </row>
    <row r="851" spans="8:10" x14ac:dyDescent="0.2">
      <c r="H851" s="58"/>
      <c r="I851" s="58"/>
      <c r="J851" s="58"/>
    </row>
    <row r="852" spans="8:10" x14ac:dyDescent="0.2">
      <c r="H852" s="58"/>
      <c r="I852" s="58"/>
      <c r="J852" s="58"/>
    </row>
    <row r="853" spans="8:10" x14ac:dyDescent="0.2">
      <c r="H853" s="58"/>
      <c r="I853" s="58"/>
      <c r="J853" s="58"/>
    </row>
    <row r="854" spans="8:10" x14ac:dyDescent="0.2">
      <c r="H854" s="58"/>
      <c r="I854" s="58"/>
      <c r="J854" s="58"/>
    </row>
    <row r="855" spans="8:10" x14ac:dyDescent="0.2">
      <c r="H855" s="58"/>
      <c r="I855" s="58"/>
      <c r="J855" s="58"/>
    </row>
    <row r="856" spans="8:10" x14ac:dyDescent="0.2">
      <c r="H856" s="58"/>
      <c r="I856" s="58"/>
      <c r="J856" s="58"/>
    </row>
    <row r="857" spans="8:10" x14ac:dyDescent="0.2">
      <c r="H857" s="58"/>
      <c r="I857" s="58"/>
      <c r="J857" s="58"/>
    </row>
    <row r="858" spans="8:10" x14ac:dyDescent="0.2">
      <c r="H858" s="58"/>
      <c r="I858" s="58"/>
      <c r="J858" s="58"/>
    </row>
    <row r="859" spans="8:10" x14ac:dyDescent="0.2">
      <c r="H859" s="58"/>
      <c r="I859" s="58"/>
      <c r="J859" s="58"/>
    </row>
    <row r="860" spans="8:10" x14ac:dyDescent="0.2">
      <c r="H860" s="58"/>
      <c r="I860" s="58"/>
      <c r="J860" s="58"/>
    </row>
    <row r="861" spans="8:10" x14ac:dyDescent="0.2">
      <c r="H861" s="58"/>
      <c r="I861" s="58"/>
      <c r="J861" s="58"/>
    </row>
    <row r="862" spans="8:10" x14ac:dyDescent="0.2">
      <c r="H862" s="58"/>
      <c r="I862" s="58"/>
      <c r="J862" s="58"/>
    </row>
    <row r="863" spans="8:10" x14ac:dyDescent="0.2">
      <c r="H863" s="58"/>
      <c r="I863" s="58"/>
      <c r="J863" s="58"/>
    </row>
    <row r="864" spans="8:10" x14ac:dyDescent="0.2">
      <c r="H864" s="58"/>
      <c r="I864" s="58"/>
      <c r="J864" s="58"/>
    </row>
    <row r="865" spans="8:10" x14ac:dyDescent="0.2">
      <c r="H865" s="58"/>
      <c r="I865" s="58"/>
      <c r="J865" s="58"/>
    </row>
    <row r="866" spans="8:10" x14ac:dyDescent="0.2">
      <c r="H866" s="58"/>
      <c r="I866" s="58"/>
      <c r="J866" s="58"/>
    </row>
    <row r="867" spans="8:10" x14ac:dyDescent="0.2">
      <c r="H867" s="58"/>
      <c r="I867" s="58"/>
      <c r="J867" s="58"/>
    </row>
    <row r="868" spans="8:10" x14ac:dyDescent="0.2">
      <c r="H868" s="58"/>
      <c r="I868" s="58"/>
      <c r="J868" s="58"/>
    </row>
    <row r="869" spans="8:10" x14ac:dyDescent="0.2">
      <c r="H869" s="58"/>
      <c r="I869" s="58"/>
      <c r="J869" s="58"/>
    </row>
    <row r="870" spans="8:10" x14ac:dyDescent="0.2">
      <c r="H870" s="58"/>
      <c r="I870" s="58"/>
      <c r="J870" s="58"/>
    </row>
    <row r="871" spans="8:10" x14ac:dyDescent="0.2">
      <c r="H871" s="58"/>
      <c r="I871" s="58"/>
      <c r="J871" s="58"/>
    </row>
    <row r="872" spans="8:10" x14ac:dyDescent="0.2">
      <c r="H872" s="58"/>
      <c r="I872" s="58"/>
      <c r="J872" s="58"/>
    </row>
    <row r="873" spans="8:10" x14ac:dyDescent="0.2">
      <c r="H873" s="58"/>
      <c r="I873" s="58"/>
      <c r="J873" s="58"/>
    </row>
    <row r="874" spans="8:10" x14ac:dyDescent="0.2">
      <c r="H874" s="58"/>
      <c r="I874" s="58"/>
      <c r="J874" s="58"/>
    </row>
    <row r="875" spans="8:10" x14ac:dyDescent="0.2">
      <c r="H875" s="58"/>
      <c r="I875" s="58"/>
      <c r="J875" s="58"/>
    </row>
    <row r="876" spans="8:10" x14ac:dyDescent="0.2">
      <c r="H876" s="58"/>
      <c r="I876" s="58"/>
      <c r="J876" s="58"/>
    </row>
    <row r="877" spans="8:10" x14ac:dyDescent="0.2">
      <c r="H877" s="58"/>
      <c r="I877" s="58"/>
      <c r="J877" s="58"/>
    </row>
    <row r="878" spans="8:10" x14ac:dyDescent="0.2">
      <c r="H878" s="58"/>
      <c r="I878" s="58"/>
      <c r="J878" s="58"/>
    </row>
    <row r="879" spans="8:10" x14ac:dyDescent="0.2">
      <c r="H879" s="58"/>
      <c r="I879" s="58"/>
      <c r="J879" s="58"/>
    </row>
    <row r="880" spans="8:10" x14ac:dyDescent="0.2">
      <c r="H880" s="58"/>
      <c r="I880" s="58"/>
      <c r="J880" s="58"/>
    </row>
    <row r="881" spans="8:10" x14ac:dyDescent="0.2">
      <c r="H881" s="58"/>
      <c r="I881" s="58"/>
      <c r="J881" s="58"/>
    </row>
    <row r="882" spans="8:10" x14ac:dyDescent="0.2">
      <c r="H882" s="58"/>
      <c r="I882" s="58"/>
      <c r="J882" s="58"/>
    </row>
    <row r="883" spans="8:10" x14ac:dyDescent="0.2">
      <c r="H883" s="58"/>
      <c r="I883" s="58"/>
      <c r="J883" s="58"/>
    </row>
    <row r="884" spans="8:10" x14ac:dyDescent="0.2">
      <c r="H884" s="58"/>
      <c r="I884" s="58"/>
      <c r="J884" s="58"/>
    </row>
    <row r="885" spans="8:10" x14ac:dyDescent="0.2">
      <c r="H885" s="58"/>
      <c r="I885" s="58"/>
      <c r="J885" s="58"/>
    </row>
    <row r="886" spans="8:10" x14ac:dyDescent="0.2">
      <c r="H886" s="58"/>
      <c r="I886" s="58"/>
      <c r="J886" s="58"/>
    </row>
    <row r="887" spans="8:10" x14ac:dyDescent="0.2">
      <c r="H887" s="58"/>
      <c r="I887" s="58"/>
      <c r="J887" s="58"/>
    </row>
    <row r="888" spans="8:10" x14ac:dyDescent="0.2">
      <c r="H888" s="58"/>
      <c r="I888" s="58"/>
      <c r="J888" s="58"/>
    </row>
    <row r="889" spans="8:10" x14ac:dyDescent="0.2">
      <c r="H889" s="58"/>
      <c r="I889" s="58"/>
      <c r="J889" s="58"/>
    </row>
    <row r="890" spans="8:10" x14ac:dyDescent="0.2">
      <c r="H890" s="58"/>
      <c r="I890" s="58"/>
      <c r="J890" s="58"/>
    </row>
    <row r="891" spans="8:10" x14ac:dyDescent="0.2">
      <c r="H891" s="58"/>
      <c r="I891" s="58"/>
      <c r="J891" s="58"/>
    </row>
    <row r="892" spans="8:10" x14ac:dyDescent="0.2">
      <c r="H892" s="58"/>
      <c r="I892" s="58"/>
      <c r="J892" s="58"/>
    </row>
    <row r="893" spans="8:10" x14ac:dyDescent="0.2">
      <c r="H893" s="58"/>
      <c r="I893" s="58"/>
      <c r="J893" s="58"/>
    </row>
    <row r="894" spans="8:10" x14ac:dyDescent="0.2">
      <c r="H894" s="58"/>
      <c r="I894" s="58"/>
      <c r="J894" s="58"/>
    </row>
    <row r="895" spans="8:10" x14ac:dyDescent="0.2">
      <c r="H895" s="58"/>
      <c r="I895" s="58"/>
      <c r="J895" s="58"/>
    </row>
    <row r="896" spans="8:10" x14ac:dyDescent="0.2">
      <c r="H896" s="58"/>
      <c r="I896" s="58"/>
      <c r="J896" s="58"/>
    </row>
    <row r="897" spans="8:10" x14ac:dyDescent="0.2">
      <c r="H897" s="58"/>
      <c r="I897" s="58"/>
      <c r="J897" s="58"/>
    </row>
    <row r="898" spans="8:10" x14ac:dyDescent="0.2">
      <c r="H898" s="58"/>
      <c r="I898" s="58"/>
      <c r="J898" s="58"/>
    </row>
    <row r="899" spans="8:10" x14ac:dyDescent="0.2">
      <c r="H899" s="58"/>
      <c r="I899" s="58"/>
      <c r="J899" s="58"/>
    </row>
    <row r="900" spans="8:10" x14ac:dyDescent="0.2">
      <c r="H900" s="58"/>
      <c r="I900" s="58"/>
      <c r="J900" s="58"/>
    </row>
    <row r="901" spans="8:10" x14ac:dyDescent="0.2">
      <c r="H901" s="58"/>
      <c r="I901" s="58"/>
      <c r="J901" s="58"/>
    </row>
    <row r="902" spans="8:10" x14ac:dyDescent="0.2">
      <c r="H902" s="58"/>
      <c r="I902" s="58"/>
      <c r="J902" s="58"/>
    </row>
    <row r="903" spans="8:10" x14ac:dyDescent="0.2">
      <c r="H903" s="58"/>
      <c r="I903" s="58"/>
      <c r="J903" s="58"/>
    </row>
    <row r="904" spans="8:10" x14ac:dyDescent="0.2">
      <c r="H904" s="58"/>
      <c r="I904" s="58"/>
      <c r="J904" s="58"/>
    </row>
    <row r="905" spans="8:10" x14ac:dyDescent="0.2">
      <c r="H905" s="58"/>
      <c r="I905" s="58"/>
      <c r="J905" s="58"/>
    </row>
    <row r="906" spans="8:10" x14ac:dyDescent="0.2">
      <c r="H906" s="58"/>
      <c r="I906" s="58"/>
      <c r="J906" s="58"/>
    </row>
    <row r="907" spans="8:10" x14ac:dyDescent="0.2">
      <c r="H907" s="58"/>
      <c r="I907" s="58"/>
      <c r="J907" s="58"/>
    </row>
    <row r="908" spans="8:10" x14ac:dyDescent="0.2">
      <c r="H908" s="58"/>
      <c r="I908" s="58"/>
      <c r="J908" s="58"/>
    </row>
    <row r="909" spans="8:10" x14ac:dyDescent="0.2">
      <c r="H909" s="58"/>
      <c r="I909" s="58"/>
      <c r="J909" s="58"/>
    </row>
    <row r="910" spans="8:10" x14ac:dyDescent="0.2">
      <c r="H910" s="58"/>
      <c r="I910" s="58"/>
      <c r="J910" s="58"/>
    </row>
    <row r="911" spans="8:10" x14ac:dyDescent="0.2">
      <c r="H911" s="58"/>
      <c r="I911" s="58"/>
      <c r="J911" s="58"/>
    </row>
    <row r="912" spans="8:10" x14ac:dyDescent="0.2">
      <c r="H912" s="58"/>
      <c r="I912" s="58"/>
      <c r="J912" s="58"/>
    </row>
    <row r="913" spans="8:10" x14ac:dyDescent="0.2">
      <c r="H913" s="58"/>
      <c r="I913" s="58"/>
      <c r="J913" s="58"/>
    </row>
    <row r="914" spans="8:10" x14ac:dyDescent="0.2">
      <c r="H914" s="58"/>
      <c r="I914" s="58"/>
      <c r="J914" s="58"/>
    </row>
    <row r="915" spans="8:10" x14ac:dyDescent="0.2">
      <c r="H915" s="58"/>
      <c r="I915" s="58"/>
      <c r="J915" s="58"/>
    </row>
    <row r="916" spans="8:10" x14ac:dyDescent="0.2">
      <c r="H916" s="58"/>
      <c r="I916" s="58"/>
      <c r="J916" s="58"/>
    </row>
    <row r="917" spans="8:10" x14ac:dyDescent="0.2">
      <c r="H917" s="58"/>
      <c r="I917" s="58"/>
      <c r="J917" s="58"/>
    </row>
    <row r="918" spans="8:10" x14ac:dyDescent="0.2">
      <c r="H918" s="58"/>
      <c r="I918" s="58"/>
      <c r="J918" s="58"/>
    </row>
    <row r="919" spans="8:10" x14ac:dyDescent="0.2">
      <c r="H919" s="58"/>
      <c r="I919" s="58"/>
      <c r="J919" s="58"/>
    </row>
    <row r="920" spans="8:10" x14ac:dyDescent="0.2">
      <c r="H920" s="58"/>
      <c r="I920" s="58"/>
      <c r="J920" s="58"/>
    </row>
    <row r="921" spans="8:10" x14ac:dyDescent="0.2">
      <c r="H921" s="58"/>
      <c r="I921" s="58"/>
      <c r="J921" s="58"/>
    </row>
    <row r="922" spans="8:10" x14ac:dyDescent="0.2">
      <c r="H922" s="58"/>
      <c r="I922" s="58"/>
      <c r="J922" s="58"/>
    </row>
    <row r="923" spans="8:10" x14ac:dyDescent="0.2">
      <c r="H923" s="58"/>
      <c r="I923" s="58"/>
      <c r="J923" s="58"/>
    </row>
    <row r="924" spans="8:10" x14ac:dyDescent="0.2">
      <c r="H924" s="58"/>
      <c r="I924" s="58"/>
      <c r="J924" s="58"/>
    </row>
    <row r="925" spans="8:10" x14ac:dyDescent="0.2">
      <c r="H925" s="58"/>
      <c r="I925" s="58"/>
      <c r="J925" s="58"/>
    </row>
    <row r="926" spans="8:10" x14ac:dyDescent="0.2">
      <c r="H926" s="58"/>
      <c r="I926" s="58"/>
      <c r="J926" s="58"/>
    </row>
    <row r="927" spans="8:10" x14ac:dyDescent="0.2">
      <c r="H927" s="58"/>
      <c r="I927" s="58"/>
      <c r="J927" s="58"/>
    </row>
    <row r="928" spans="8:10" x14ac:dyDescent="0.2">
      <c r="H928" s="58"/>
      <c r="I928" s="58"/>
      <c r="J928" s="58"/>
    </row>
    <row r="929" spans="8:10" x14ac:dyDescent="0.2">
      <c r="H929" s="58"/>
      <c r="I929" s="58"/>
      <c r="J929" s="58"/>
    </row>
    <row r="930" spans="8:10" x14ac:dyDescent="0.2">
      <c r="H930" s="58"/>
      <c r="I930" s="58"/>
      <c r="J930" s="58"/>
    </row>
    <row r="931" spans="8:10" x14ac:dyDescent="0.2">
      <c r="H931" s="58"/>
      <c r="I931" s="58"/>
      <c r="J931" s="58"/>
    </row>
    <row r="932" spans="8:10" x14ac:dyDescent="0.2">
      <c r="H932" s="58"/>
      <c r="I932" s="58"/>
      <c r="J932" s="58"/>
    </row>
    <row r="933" spans="8:10" x14ac:dyDescent="0.2">
      <c r="H933" s="58"/>
      <c r="I933" s="58"/>
      <c r="J933" s="58"/>
    </row>
    <row r="934" spans="8:10" x14ac:dyDescent="0.2">
      <c r="H934" s="58"/>
      <c r="I934" s="58"/>
      <c r="J934" s="58"/>
    </row>
    <row r="935" spans="8:10" x14ac:dyDescent="0.2">
      <c r="H935" s="58"/>
      <c r="I935" s="58"/>
      <c r="J935" s="58"/>
    </row>
    <row r="936" spans="8:10" x14ac:dyDescent="0.2">
      <c r="H936" s="58"/>
      <c r="I936" s="58"/>
      <c r="J936" s="58"/>
    </row>
    <row r="937" spans="8:10" x14ac:dyDescent="0.2">
      <c r="H937" s="58"/>
      <c r="I937" s="58"/>
      <c r="J937" s="58"/>
    </row>
    <row r="938" spans="8:10" x14ac:dyDescent="0.2">
      <c r="H938" s="58"/>
      <c r="I938" s="58"/>
      <c r="J938" s="58"/>
    </row>
    <row r="939" spans="8:10" x14ac:dyDescent="0.2">
      <c r="H939" s="58"/>
      <c r="I939" s="58"/>
      <c r="J939" s="58"/>
    </row>
    <row r="940" spans="8:10" x14ac:dyDescent="0.2">
      <c r="H940" s="58"/>
      <c r="I940" s="58"/>
      <c r="J940" s="58"/>
    </row>
    <row r="941" spans="8:10" x14ac:dyDescent="0.2">
      <c r="H941" s="58"/>
      <c r="I941" s="58"/>
      <c r="J941" s="58"/>
    </row>
    <row r="942" spans="8:10" x14ac:dyDescent="0.2">
      <c r="H942" s="58"/>
      <c r="I942" s="58"/>
      <c r="J942" s="58"/>
    </row>
    <row r="943" spans="8:10" x14ac:dyDescent="0.2">
      <c r="H943" s="58"/>
      <c r="I943" s="58"/>
      <c r="J943" s="58"/>
    </row>
    <row r="944" spans="8:10" x14ac:dyDescent="0.2">
      <c r="H944" s="58"/>
      <c r="I944" s="58"/>
      <c r="J944" s="58"/>
    </row>
    <row r="945" spans="8:10" x14ac:dyDescent="0.2">
      <c r="H945" s="58"/>
      <c r="I945" s="58"/>
      <c r="J945" s="58"/>
    </row>
    <row r="946" spans="8:10" x14ac:dyDescent="0.2">
      <c r="H946" s="58"/>
      <c r="I946" s="58"/>
      <c r="J946" s="58"/>
    </row>
    <row r="947" spans="8:10" x14ac:dyDescent="0.2">
      <c r="H947" s="58"/>
      <c r="I947" s="58"/>
      <c r="J947" s="58"/>
    </row>
    <row r="948" spans="8:10" x14ac:dyDescent="0.2">
      <c r="H948" s="58"/>
      <c r="I948" s="58"/>
      <c r="J948" s="58"/>
    </row>
    <row r="949" spans="8:10" x14ac:dyDescent="0.2">
      <c r="H949" s="58"/>
      <c r="I949" s="58"/>
      <c r="J949" s="58"/>
    </row>
    <row r="950" spans="8:10" x14ac:dyDescent="0.2">
      <c r="H950" s="58"/>
      <c r="I950" s="58"/>
      <c r="J950" s="58"/>
    </row>
    <row r="951" spans="8:10" x14ac:dyDescent="0.2">
      <c r="H951" s="58"/>
      <c r="I951" s="58"/>
      <c r="J951" s="58"/>
    </row>
    <row r="952" spans="8:10" x14ac:dyDescent="0.2">
      <c r="H952" s="58"/>
      <c r="I952" s="58"/>
      <c r="J952" s="58"/>
    </row>
    <row r="953" spans="8:10" x14ac:dyDescent="0.2">
      <c r="H953" s="58"/>
      <c r="I953" s="58"/>
      <c r="J953" s="58"/>
    </row>
    <row r="954" spans="8:10" x14ac:dyDescent="0.2">
      <c r="H954" s="58"/>
      <c r="I954" s="58"/>
      <c r="J954" s="58"/>
    </row>
    <row r="955" spans="8:10" x14ac:dyDescent="0.2">
      <c r="H955" s="58"/>
      <c r="I955" s="58"/>
      <c r="J955" s="58"/>
    </row>
    <row r="956" spans="8:10" x14ac:dyDescent="0.2">
      <c r="H956" s="58"/>
      <c r="I956" s="58"/>
      <c r="J956" s="58"/>
    </row>
    <row r="957" spans="8:10" x14ac:dyDescent="0.2">
      <c r="H957" s="58"/>
      <c r="I957" s="58"/>
      <c r="J957" s="58"/>
    </row>
    <row r="958" spans="8:10" x14ac:dyDescent="0.2">
      <c r="H958" s="58"/>
      <c r="I958" s="58"/>
      <c r="J958" s="58"/>
    </row>
    <row r="959" spans="8:10" x14ac:dyDescent="0.2">
      <c r="H959" s="58"/>
      <c r="I959" s="58"/>
      <c r="J959" s="58"/>
    </row>
    <row r="960" spans="8:10" x14ac:dyDescent="0.2">
      <c r="H960" s="58"/>
      <c r="I960" s="58"/>
      <c r="J960" s="58"/>
    </row>
    <row r="961" spans="8:10" x14ac:dyDescent="0.2">
      <c r="H961" s="58"/>
      <c r="I961" s="58"/>
      <c r="J961" s="58"/>
    </row>
    <row r="962" spans="8:10" x14ac:dyDescent="0.2">
      <c r="H962" s="58"/>
      <c r="I962" s="58"/>
      <c r="J962" s="58"/>
    </row>
    <row r="963" spans="8:10" x14ac:dyDescent="0.2">
      <c r="H963" s="58"/>
      <c r="I963" s="58"/>
      <c r="J963" s="58"/>
    </row>
    <row r="964" spans="8:10" x14ac:dyDescent="0.2">
      <c r="H964" s="58"/>
      <c r="I964" s="58"/>
      <c r="J964" s="58"/>
    </row>
    <row r="965" spans="8:10" x14ac:dyDescent="0.2">
      <c r="H965" s="58"/>
      <c r="I965" s="58"/>
      <c r="J965" s="58"/>
    </row>
    <row r="966" spans="8:10" x14ac:dyDescent="0.2">
      <c r="H966" s="58"/>
      <c r="I966" s="58"/>
      <c r="J966" s="58"/>
    </row>
    <row r="967" spans="8:10" x14ac:dyDescent="0.2">
      <c r="H967" s="58"/>
      <c r="I967" s="58"/>
      <c r="J967" s="58"/>
    </row>
    <row r="968" spans="8:10" x14ac:dyDescent="0.2">
      <c r="H968" s="58"/>
      <c r="I968" s="58"/>
      <c r="J968" s="58"/>
    </row>
    <row r="969" spans="8:10" x14ac:dyDescent="0.2">
      <c r="H969" s="58"/>
      <c r="I969" s="58"/>
      <c r="J969" s="58"/>
    </row>
    <row r="970" spans="8:10" x14ac:dyDescent="0.2">
      <c r="H970" s="58"/>
      <c r="I970" s="58"/>
      <c r="J970" s="58"/>
    </row>
    <row r="971" spans="8:10" x14ac:dyDescent="0.2">
      <c r="H971" s="58"/>
      <c r="I971" s="58"/>
      <c r="J971" s="58"/>
    </row>
    <row r="972" spans="8:10" x14ac:dyDescent="0.2">
      <c r="H972" s="58"/>
      <c r="I972" s="58"/>
      <c r="J972" s="58"/>
    </row>
    <row r="973" spans="8:10" x14ac:dyDescent="0.2">
      <c r="H973" s="58"/>
      <c r="I973" s="58"/>
      <c r="J973" s="58"/>
    </row>
    <row r="974" spans="8:10" x14ac:dyDescent="0.2">
      <c r="H974" s="58"/>
      <c r="I974" s="58"/>
      <c r="J974" s="58"/>
    </row>
    <row r="975" spans="8:10" x14ac:dyDescent="0.2">
      <c r="H975" s="58"/>
      <c r="I975" s="58"/>
      <c r="J975" s="58"/>
    </row>
    <row r="976" spans="8:10" x14ac:dyDescent="0.2">
      <c r="H976" s="58"/>
      <c r="I976" s="58"/>
      <c r="J976" s="58"/>
    </row>
    <row r="977" spans="8:10" x14ac:dyDescent="0.2">
      <c r="H977" s="58"/>
      <c r="I977" s="58"/>
      <c r="J977" s="58"/>
    </row>
    <row r="978" spans="8:10" x14ac:dyDescent="0.2">
      <c r="H978" s="58"/>
      <c r="I978" s="58"/>
      <c r="J978" s="58"/>
    </row>
    <row r="979" spans="8:10" x14ac:dyDescent="0.2">
      <c r="H979" s="58"/>
      <c r="I979" s="58"/>
      <c r="J979" s="58"/>
    </row>
    <row r="980" spans="8:10" x14ac:dyDescent="0.2">
      <c r="H980" s="58"/>
      <c r="I980" s="58"/>
      <c r="J980" s="58"/>
    </row>
    <row r="981" spans="8:10" x14ac:dyDescent="0.2">
      <c r="H981" s="58"/>
      <c r="I981" s="58"/>
      <c r="J981" s="58"/>
    </row>
    <row r="982" spans="8:10" x14ac:dyDescent="0.2">
      <c r="H982" s="58"/>
      <c r="I982" s="58"/>
      <c r="J982" s="58"/>
    </row>
    <row r="983" spans="8:10" x14ac:dyDescent="0.2">
      <c r="H983" s="58"/>
      <c r="I983" s="58"/>
      <c r="J983" s="58"/>
    </row>
    <row r="984" spans="8:10" x14ac:dyDescent="0.2">
      <c r="H984" s="58"/>
      <c r="I984" s="58"/>
      <c r="J984" s="58"/>
    </row>
    <row r="985" spans="8:10" x14ac:dyDescent="0.2">
      <c r="H985" s="58"/>
      <c r="I985" s="58"/>
      <c r="J985" s="58"/>
    </row>
    <row r="986" spans="8:10" x14ac:dyDescent="0.2">
      <c r="H986" s="58"/>
      <c r="I986" s="58"/>
      <c r="J986" s="58"/>
    </row>
    <row r="987" spans="8:10" x14ac:dyDescent="0.2">
      <c r="H987" s="58"/>
      <c r="I987" s="58"/>
      <c r="J987" s="58"/>
    </row>
    <row r="988" spans="8:10" x14ac:dyDescent="0.2">
      <c r="H988" s="58"/>
      <c r="I988" s="58"/>
      <c r="J988" s="58"/>
    </row>
    <row r="989" spans="8:10" x14ac:dyDescent="0.2">
      <c r="H989" s="58"/>
      <c r="I989" s="58"/>
      <c r="J989" s="58"/>
    </row>
    <row r="990" spans="8:10" x14ac:dyDescent="0.2">
      <c r="H990" s="58"/>
      <c r="I990" s="58"/>
      <c r="J990" s="58"/>
    </row>
    <row r="991" spans="8:10" x14ac:dyDescent="0.2">
      <c r="H991" s="58"/>
      <c r="I991" s="58"/>
      <c r="J991" s="58"/>
    </row>
    <row r="992" spans="8:10" x14ac:dyDescent="0.2">
      <c r="H992" s="58"/>
      <c r="I992" s="58"/>
      <c r="J992" s="58"/>
    </row>
    <row r="993" spans="8:10" x14ac:dyDescent="0.2">
      <c r="H993" s="58"/>
      <c r="I993" s="58"/>
      <c r="J993" s="58"/>
    </row>
    <row r="994" spans="8:10" x14ac:dyDescent="0.2">
      <c r="H994" s="58"/>
      <c r="I994" s="58"/>
      <c r="J994" s="58"/>
    </row>
    <row r="995" spans="8:10" x14ac:dyDescent="0.2">
      <c r="H995" s="58"/>
      <c r="I995" s="58"/>
      <c r="J995" s="58"/>
    </row>
    <row r="996" spans="8:10" x14ac:dyDescent="0.2">
      <c r="H996" s="58"/>
      <c r="I996" s="58"/>
      <c r="J996" s="58"/>
    </row>
    <row r="997" spans="8:10" x14ac:dyDescent="0.2">
      <c r="H997" s="58"/>
      <c r="I997" s="58"/>
      <c r="J997" s="58"/>
    </row>
    <row r="998" spans="8:10" x14ac:dyDescent="0.2">
      <c r="H998" s="58"/>
      <c r="I998" s="58"/>
      <c r="J998" s="58"/>
    </row>
    <row r="999" spans="8:10" x14ac:dyDescent="0.2">
      <c r="H999" s="58"/>
      <c r="I999" s="58"/>
      <c r="J999" s="58"/>
    </row>
    <row r="1000" spans="8:10" x14ac:dyDescent="0.2">
      <c r="H1000" s="58"/>
      <c r="I1000" s="58"/>
      <c r="J1000" s="58"/>
    </row>
    <row r="1001" spans="8:10" x14ac:dyDescent="0.2">
      <c r="H1001" s="58"/>
      <c r="I1001" s="58"/>
      <c r="J1001" s="58"/>
    </row>
    <row r="1002" spans="8:10" x14ac:dyDescent="0.2">
      <c r="H1002" s="58"/>
      <c r="I1002" s="58"/>
      <c r="J1002" s="58"/>
    </row>
    <row r="1003" spans="8:10" x14ac:dyDescent="0.2">
      <c r="H1003" s="58"/>
      <c r="I1003" s="58"/>
      <c r="J1003" s="58"/>
    </row>
    <row r="1004" spans="8:10" x14ac:dyDescent="0.2">
      <c r="H1004" s="58"/>
      <c r="I1004" s="58"/>
      <c r="J1004" s="58"/>
    </row>
    <row r="1005" spans="8:10" x14ac:dyDescent="0.2">
      <c r="H1005" s="58"/>
      <c r="I1005" s="58"/>
      <c r="J1005" s="58"/>
    </row>
    <row r="1006" spans="8:10" x14ac:dyDescent="0.2">
      <c r="H1006" s="58"/>
      <c r="I1006" s="58"/>
      <c r="J1006" s="58"/>
    </row>
    <row r="1007" spans="8:10" x14ac:dyDescent="0.2">
      <c r="H1007" s="58"/>
      <c r="I1007" s="58"/>
      <c r="J1007" s="58"/>
    </row>
    <row r="1008" spans="8:10" x14ac:dyDescent="0.2">
      <c r="H1008" s="58"/>
      <c r="I1008" s="58"/>
      <c r="J1008" s="58"/>
    </row>
    <row r="1009" spans="8:10" x14ac:dyDescent="0.2">
      <c r="H1009" s="58"/>
      <c r="I1009" s="58"/>
      <c r="J1009" s="58"/>
    </row>
    <row r="1010" spans="8:10" x14ac:dyDescent="0.2">
      <c r="H1010" s="58"/>
      <c r="I1010" s="58"/>
      <c r="J1010" s="58"/>
    </row>
    <row r="1011" spans="8:10" x14ac:dyDescent="0.2">
      <c r="H1011" s="58"/>
      <c r="I1011" s="58"/>
      <c r="J1011" s="58"/>
    </row>
    <row r="1012" spans="8:10" x14ac:dyDescent="0.2">
      <c r="H1012" s="58"/>
      <c r="I1012" s="58"/>
      <c r="J1012" s="58"/>
    </row>
    <row r="1013" spans="8:10" x14ac:dyDescent="0.2">
      <c r="H1013" s="58"/>
      <c r="I1013" s="58"/>
      <c r="J1013" s="58"/>
    </row>
    <row r="1014" spans="8:10" x14ac:dyDescent="0.2">
      <c r="H1014" s="58"/>
      <c r="I1014" s="58"/>
      <c r="J1014" s="58"/>
    </row>
    <row r="1015" spans="8:10" x14ac:dyDescent="0.2">
      <c r="H1015" s="58"/>
      <c r="I1015" s="58"/>
      <c r="J1015" s="58"/>
    </row>
    <row r="1016" spans="8:10" x14ac:dyDescent="0.2">
      <c r="H1016" s="58"/>
      <c r="I1016" s="58"/>
      <c r="J1016" s="58"/>
    </row>
    <row r="1017" spans="8:10" x14ac:dyDescent="0.2">
      <c r="H1017" s="58"/>
      <c r="I1017" s="58"/>
      <c r="J1017" s="58"/>
    </row>
    <row r="1018" spans="8:10" x14ac:dyDescent="0.2">
      <c r="H1018" s="58"/>
      <c r="I1018" s="58"/>
      <c r="J1018" s="58"/>
    </row>
    <row r="1019" spans="8:10" x14ac:dyDescent="0.2">
      <c r="H1019" s="58"/>
      <c r="I1019" s="58"/>
      <c r="J1019" s="58"/>
    </row>
    <row r="1020" spans="8:10" x14ac:dyDescent="0.2">
      <c r="H1020" s="58"/>
      <c r="I1020" s="58"/>
      <c r="J1020" s="58"/>
    </row>
    <row r="1021" spans="8:10" x14ac:dyDescent="0.2">
      <c r="H1021" s="58"/>
      <c r="I1021" s="58"/>
      <c r="J1021" s="58"/>
    </row>
    <row r="1022" spans="8:10" x14ac:dyDescent="0.2">
      <c r="H1022" s="58"/>
      <c r="I1022" s="58"/>
      <c r="J1022" s="58"/>
    </row>
    <row r="1023" spans="8:10" x14ac:dyDescent="0.2">
      <c r="H1023" s="58"/>
      <c r="I1023" s="58"/>
      <c r="J1023" s="58"/>
    </row>
    <row r="1024" spans="8:10" x14ac:dyDescent="0.2">
      <c r="H1024" s="58"/>
      <c r="I1024" s="58"/>
      <c r="J1024" s="58"/>
    </row>
    <row r="1025" spans="8:10" x14ac:dyDescent="0.2">
      <c r="H1025" s="58"/>
      <c r="I1025" s="58"/>
      <c r="J1025" s="58"/>
    </row>
    <row r="1026" spans="8:10" x14ac:dyDescent="0.2">
      <c r="H1026" s="58"/>
      <c r="I1026" s="58"/>
      <c r="J1026" s="58"/>
    </row>
    <row r="1027" spans="8:10" x14ac:dyDescent="0.2">
      <c r="H1027" s="58"/>
      <c r="I1027" s="58"/>
      <c r="J1027" s="58"/>
    </row>
    <row r="1028" spans="8:10" x14ac:dyDescent="0.2">
      <c r="H1028" s="58"/>
      <c r="I1028" s="58"/>
      <c r="J1028" s="58"/>
    </row>
    <row r="1029" spans="8:10" x14ac:dyDescent="0.2">
      <c r="H1029" s="58"/>
      <c r="I1029" s="58"/>
      <c r="J1029" s="58"/>
    </row>
    <row r="1030" spans="8:10" x14ac:dyDescent="0.2">
      <c r="H1030" s="58"/>
      <c r="I1030" s="58"/>
      <c r="J1030" s="58"/>
    </row>
    <row r="1031" spans="8:10" x14ac:dyDescent="0.2">
      <c r="H1031" s="58"/>
      <c r="I1031" s="58"/>
      <c r="J1031" s="58"/>
    </row>
    <row r="1032" spans="8:10" x14ac:dyDescent="0.2">
      <c r="H1032" s="58"/>
      <c r="I1032" s="58"/>
      <c r="J1032" s="58"/>
    </row>
    <row r="1033" spans="8:10" x14ac:dyDescent="0.2">
      <c r="H1033" s="58"/>
      <c r="I1033" s="58"/>
      <c r="J1033" s="58"/>
    </row>
    <row r="1034" spans="8:10" x14ac:dyDescent="0.2">
      <c r="H1034" s="58"/>
      <c r="I1034" s="58"/>
      <c r="J1034" s="58"/>
    </row>
    <row r="1035" spans="8:10" x14ac:dyDescent="0.2">
      <c r="H1035" s="58"/>
      <c r="I1035" s="58"/>
      <c r="J1035" s="58"/>
    </row>
    <row r="1036" spans="8:10" x14ac:dyDescent="0.2">
      <c r="H1036" s="58"/>
      <c r="I1036" s="58"/>
      <c r="J1036" s="58"/>
    </row>
    <row r="1037" spans="8:10" x14ac:dyDescent="0.2">
      <c r="H1037" s="58"/>
      <c r="I1037" s="58"/>
      <c r="J1037" s="58"/>
    </row>
    <row r="1038" spans="8:10" x14ac:dyDescent="0.2">
      <c r="H1038" s="58"/>
      <c r="I1038" s="58"/>
      <c r="J1038" s="58"/>
    </row>
    <row r="1039" spans="8:10" x14ac:dyDescent="0.2">
      <c r="H1039" s="58"/>
      <c r="I1039" s="58"/>
      <c r="J1039" s="58"/>
    </row>
    <row r="1040" spans="8:10" x14ac:dyDescent="0.2">
      <c r="H1040" s="58"/>
      <c r="I1040" s="58"/>
      <c r="J1040" s="58"/>
    </row>
    <row r="1041" spans="8:10" x14ac:dyDescent="0.2">
      <c r="H1041" s="58"/>
      <c r="I1041" s="58"/>
      <c r="J1041" s="58"/>
    </row>
    <row r="1042" spans="8:10" x14ac:dyDescent="0.2">
      <c r="H1042" s="58"/>
      <c r="I1042" s="58"/>
      <c r="J1042" s="58"/>
    </row>
    <row r="1043" spans="8:10" x14ac:dyDescent="0.2">
      <c r="H1043" s="58"/>
      <c r="I1043" s="58"/>
      <c r="J1043" s="58"/>
    </row>
    <row r="1044" spans="8:10" x14ac:dyDescent="0.2">
      <c r="H1044" s="58"/>
      <c r="I1044" s="58"/>
      <c r="J1044" s="58"/>
    </row>
    <row r="1045" spans="8:10" x14ac:dyDescent="0.2">
      <c r="H1045" s="58"/>
      <c r="I1045" s="58"/>
      <c r="J1045" s="58"/>
    </row>
    <row r="1046" spans="8:10" x14ac:dyDescent="0.2">
      <c r="H1046" s="58"/>
      <c r="I1046" s="58"/>
      <c r="J1046" s="58"/>
    </row>
    <row r="1047" spans="8:10" x14ac:dyDescent="0.2">
      <c r="H1047" s="58"/>
      <c r="I1047" s="58"/>
      <c r="J1047" s="58"/>
    </row>
    <row r="1048" spans="8:10" x14ac:dyDescent="0.2">
      <c r="H1048" s="58"/>
      <c r="I1048" s="58"/>
      <c r="J1048" s="58"/>
    </row>
    <row r="1049" spans="8:10" x14ac:dyDescent="0.2">
      <c r="H1049" s="58"/>
      <c r="I1049" s="58"/>
      <c r="J1049" s="58"/>
    </row>
    <row r="1050" spans="8:10" x14ac:dyDescent="0.2">
      <c r="H1050" s="58"/>
      <c r="I1050" s="58"/>
      <c r="J1050" s="58"/>
    </row>
    <row r="1051" spans="8:10" x14ac:dyDescent="0.2">
      <c r="H1051" s="58"/>
      <c r="I1051" s="58"/>
      <c r="J1051" s="58"/>
    </row>
    <row r="1052" spans="8:10" x14ac:dyDescent="0.2">
      <c r="H1052" s="58"/>
      <c r="I1052" s="58"/>
      <c r="J1052" s="58"/>
    </row>
    <row r="1053" spans="8:10" x14ac:dyDescent="0.2">
      <c r="H1053" s="58"/>
      <c r="I1053" s="58"/>
      <c r="J1053" s="58"/>
    </row>
    <row r="1054" spans="8:10" x14ac:dyDescent="0.2">
      <c r="H1054" s="58"/>
      <c r="I1054" s="58"/>
      <c r="J1054" s="58"/>
    </row>
    <row r="1055" spans="8:10" x14ac:dyDescent="0.2">
      <c r="H1055" s="58"/>
      <c r="I1055" s="58"/>
      <c r="J1055" s="58"/>
    </row>
    <row r="1056" spans="8:10" x14ac:dyDescent="0.2">
      <c r="H1056" s="58"/>
      <c r="I1056" s="58"/>
      <c r="J1056" s="58"/>
    </row>
    <row r="1057" spans="8:10" x14ac:dyDescent="0.2">
      <c r="H1057" s="58"/>
      <c r="I1057" s="58"/>
      <c r="J1057" s="58"/>
    </row>
    <row r="1058" spans="8:10" x14ac:dyDescent="0.2">
      <c r="H1058" s="58"/>
      <c r="I1058" s="58"/>
      <c r="J1058" s="58"/>
    </row>
    <row r="1059" spans="8:10" x14ac:dyDescent="0.2">
      <c r="H1059" s="58"/>
      <c r="I1059" s="58"/>
      <c r="J1059" s="58"/>
    </row>
    <row r="1060" spans="8:10" x14ac:dyDescent="0.2">
      <c r="H1060" s="58"/>
      <c r="I1060" s="58"/>
      <c r="J1060" s="58"/>
    </row>
    <row r="1061" spans="8:10" x14ac:dyDescent="0.2">
      <c r="H1061" s="58"/>
      <c r="I1061" s="58"/>
      <c r="J1061" s="58"/>
    </row>
    <row r="1062" spans="8:10" x14ac:dyDescent="0.2">
      <c r="H1062" s="58"/>
      <c r="I1062" s="58"/>
      <c r="J1062" s="58"/>
    </row>
    <row r="1063" spans="8:10" x14ac:dyDescent="0.2">
      <c r="H1063" s="58"/>
      <c r="I1063" s="58"/>
      <c r="J1063" s="58"/>
    </row>
    <row r="1064" spans="8:10" x14ac:dyDescent="0.2">
      <c r="H1064" s="58"/>
      <c r="I1064" s="58"/>
      <c r="J1064" s="58"/>
    </row>
    <row r="1065" spans="8:10" x14ac:dyDescent="0.2">
      <c r="H1065" s="58"/>
      <c r="I1065" s="58"/>
      <c r="J1065" s="58"/>
    </row>
    <row r="1066" spans="8:10" x14ac:dyDescent="0.2">
      <c r="H1066" s="58"/>
      <c r="I1066" s="58"/>
      <c r="J1066" s="58"/>
    </row>
    <row r="1067" spans="8:10" x14ac:dyDescent="0.2">
      <c r="H1067" s="58"/>
      <c r="I1067" s="58"/>
      <c r="J1067" s="58"/>
    </row>
    <row r="1068" spans="8:10" x14ac:dyDescent="0.2">
      <c r="H1068" s="58"/>
      <c r="I1068" s="58"/>
      <c r="J1068" s="58"/>
    </row>
    <row r="1069" spans="8:10" x14ac:dyDescent="0.2">
      <c r="H1069" s="58"/>
      <c r="I1069" s="58"/>
      <c r="J1069" s="58"/>
    </row>
    <row r="1070" spans="8:10" x14ac:dyDescent="0.2">
      <c r="H1070" s="58"/>
      <c r="I1070" s="58"/>
      <c r="J1070" s="58"/>
    </row>
    <row r="1071" spans="8:10" x14ac:dyDescent="0.2">
      <c r="H1071" s="58"/>
      <c r="I1071" s="58"/>
      <c r="J1071" s="58"/>
    </row>
    <row r="1072" spans="8:10" x14ac:dyDescent="0.2">
      <c r="H1072" s="58"/>
      <c r="I1072" s="58"/>
      <c r="J1072" s="58"/>
    </row>
    <row r="1073" spans="8:10" x14ac:dyDescent="0.2">
      <c r="H1073" s="58"/>
      <c r="I1073" s="58"/>
      <c r="J1073" s="58"/>
    </row>
    <row r="1074" spans="8:10" x14ac:dyDescent="0.2">
      <c r="H1074" s="58"/>
      <c r="I1074" s="58"/>
      <c r="J1074" s="58"/>
    </row>
    <row r="1075" spans="8:10" x14ac:dyDescent="0.2">
      <c r="H1075" s="58"/>
      <c r="I1075" s="58"/>
      <c r="J1075" s="58"/>
    </row>
    <row r="1076" spans="8:10" x14ac:dyDescent="0.2">
      <c r="H1076" s="58"/>
      <c r="I1076" s="58"/>
      <c r="J1076" s="58"/>
    </row>
    <row r="1077" spans="8:10" x14ac:dyDescent="0.2">
      <c r="H1077" s="58"/>
      <c r="I1077" s="58"/>
      <c r="J1077" s="58"/>
    </row>
    <row r="1078" spans="8:10" x14ac:dyDescent="0.2">
      <c r="H1078" s="58"/>
      <c r="I1078" s="58"/>
      <c r="J1078" s="58"/>
    </row>
    <row r="1079" spans="8:10" x14ac:dyDescent="0.2">
      <c r="H1079" s="58"/>
      <c r="I1079" s="58"/>
      <c r="J1079" s="58"/>
    </row>
    <row r="1080" spans="8:10" x14ac:dyDescent="0.2">
      <c r="H1080" s="58"/>
      <c r="I1080" s="58"/>
      <c r="J1080" s="58"/>
    </row>
    <row r="1081" spans="8:10" x14ac:dyDescent="0.2">
      <c r="H1081" s="58"/>
      <c r="I1081" s="58"/>
      <c r="J1081" s="58"/>
    </row>
    <row r="1082" spans="8:10" x14ac:dyDescent="0.2">
      <c r="H1082" s="58"/>
      <c r="I1082" s="58"/>
      <c r="J1082" s="58"/>
    </row>
    <row r="1083" spans="8:10" x14ac:dyDescent="0.2">
      <c r="H1083" s="58"/>
      <c r="I1083" s="58"/>
      <c r="J1083" s="58"/>
    </row>
    <row r="1084" spans="8:10" x14ac:dyDescent="0.2">
      <c r="H1084" s="58"/>
      <c r="I1084" s="58"/>
      <c r="J1084" s="58"/>
    </row>
    <row r="1085" spans="8:10" x14ac:dyDescent="0.2">
      <c r="H1085" s="58"/>
      <c r="I1085" s="58"/>
      <c r="J1085" s="58"/>
    </row>
    <row r="1086" spans="8:10" x14ac:dyDescent="0.2">
      <c r="H1086" s="58"/>
      <c r="I1086" s="58"/>
      <c r="J1086" s="58"/>
    </row>
    <row r="1087" spans="8:10" x14ac:dyDescent="0.2">
      <c r="H1087" s="58"/>
      <c r="I1087" s="58"/>
      <c r="J1087" s="58"/>
    </row>
    <row r="1088" spans="8:10" x14ac:dyDescent="0.2">
      <c r="H1088" s="58"/>
      <c r="I1088" s="58"/>
      <c r="J1088" s="58"/>
    </row>
    <row r="1089" spans="8:10" x14ac:dyDescent="0.2">
      <c r="H1089" s="58"/>
      <c r="I1089" s="58"/>
      <c r="J1089" s="58"/>
    </row>
    <row r="1090" spans="8:10" x14ac:dyDescent="0.2">
      <c r="H1090" s="58"/>
      <c r="I1090" s="58"/>
      <c r="J1090" s="58"/>
    </row>
    <row r="1091" spans="8:10" x14ac:dyDescent="0.2">
      <c r="H1091" s="58"/>
      <c r="I1091" s="58"/>
      <c r="J1091" s="58"/>
    </row>
    <row r="1092" spans="8:10" x14ac:dyDescent="0.2">
      <c r="H1092" s="58"/>
      <c r="I1092" s="58"/>
      <c r="J1092" s="58"/>
    </row>
    <row r="1093" spans="8:10" x14ac:dyDescent="0.2">
      <c r="H1093" s="58"/>
      <c r="I1093" s="58"/>
      <c r="J1093" s="58"/>
    </row>
    <row r="1094" spans="8:10" x14ac:dyDescent="0.2">
      <c r="H1094" s="58"/>
      <c r="I1094" s="58"/>
      <c r="J1094" s="58"/>
    </row>
    <row r="1095" spans="8:10" x14ac:dyDescent="0.2">
      <c r="H1095" s="58"/>
      <c r="I1095" s="58"/>
      <c r="J1095" s="58"/>
    </row>
    <row r="1096" spans="8:10" x14ac:dyDescent="0.2">
      <c r="H1096" s="58"/>
      <c r="I1096" s="58"/>
      <c r="J1096" s="58"/>
    </row>
    <row r="1097" spans="8:10" x14ac:dyDescent="0.2">
      <c r="H1097" s="58"/>
      <c r="I1097" s="58"/>
      <c r="J1097" s="58"/>
    </row>
    <row r="1098" spans="8:10" x14ac:dyDescent="0.2">
      <c r="H1098" s="58"/>
      <c r="I1098" s="58"/>
      <c r="J1098" s="58"/>
    </row>
    <row r="1099" spans="8:10" x14ac:dyDescent="0.2">
      <c r="H1099" s="58"/>
      <c r="I1099" s="58"/>
      <c r="J1099" s="58"/>
    </row>
    <row r="1100" spans="8:10" x14ac:dyDescent="0.2">
      <c r="H1100" s="58"/>
      <c r="I1100" s="58"/>
      <c r="J1100" s="58"/>
    </row>
    <row r="1101" spans="8:10" x14ac:dyDescent="0.2">
      <c r="H1101" s="58"/>
      <c r="I1101" s="58"/>
      <c r="J1101" s="58"/>
    </row>
    <row r="1102" spans="8:10" x14ac:dyDescent="0.2">
      <c r="H1102" s="58"/>
      <c r="I1102" s="58"/>
      <c r="J1102" s="58"/>
    </row>
    <row r="1103" spans="8:10" x14ac:dyDescent="0.2">
      <c r="H1103" s="58"/>
      <c r="I1103" s="58"/>
      <c r="J1103" s="58"/>
    </row>
    <row r="1104" spans="8:10" x14ac:dyDescent="0.2">
      <c r="H1104" s="58"/>
      <c r="I1104" s="58"/>
      <c r="J1104" s="58"/>
    </row>
    <row r="1105" spans="8:10" x14ac:dyDescent="0.2">
      <c r="H1105" s="58"/>
      <c r="I1105" s="58"/>
      <c r="J1105" s="58"/>
    </row>
    <row r="1106" spans="8:10" x14ac:dyDescent="0.2">
      <c r="H1106" s="58"/>
      <c r="I1106" s="58"/>
      <c r="J1106" s="58"/>
    </row>
    <row r="1107" spans="8:10" x14ac:dyDescent="0.2">
      <c r="H1107" s="58"/>
      <c r="I1107" s="58"/>
      <c r="J1107" s="58"/>
    </row>
    <row r="1108" spans="8:10" x14ac:dyDescent="0.2">
      <c r="H1108" s="58"/>
      <c r="I1108" s="58"/>
      <c r="J1108" s="58"/>
    </row>
    <row r="1109" spans="8:10" x14ac:dyDescent="0.2">
      <c r="H1109" s="58"/>
      <c r="I1109" s="58"/>
      <c r="J1109" s="58"/>
    </row>
    <row r="1110" spans="8:10" x14ac:dyDescent="0.2">
      <c r="H1110" s="58"/>
      <c r="I1110" s="58"/>
      <c r="J1110" s="58"/>
    </row>
    <row r="1111" spans="8:10" x14ac:dyDescent="0.2">
      <c r="H1111" s="58"/>
      <c r="I1111" s="58"/>
      <c r="J1111" s="58"/>
    </row>
    <row r="1112" spans="8:10" x14ac:dyDescent="0.2">
      <c r="H1112" s="58"/>
      <c r="I1112" s="58"/>
      <c r="J1112" s="58"/>
    </row>
    <row r="1113" spans="8:10" x14ac:dyDescent="0.2">
      <c r="H1113" s="58"/>
      <c r="I1113" s="58"/>
      <c r="J1113" s="58"/>
    </row>
    <row r="1114" spans="8:10" x14ac:dyDescent="0.2">
      <c r="H1114" s="58"/>
      <c r="I1114" s="58"/>
      <c r="J1114" s="58"/>
    </row>
    <row r="1115" spans="8:10" x14ac:dyDescent="0.2">
      <c r="H1115" s="58"/>
      <c r="I1115" s="58"/>
      <c r="J1115" s="58"/>
    </row>
    <row r="1116" spans="8:10" x14ac:dyDescent="0.2">
      <c r="H1116" s="58"/>
      <c r="I1116" s="58"/>
      <c r="J1116" s="58"/>
    </row>
    <row r="1117" spans="8:10" x14ac:dyDescent="0.2">
      <c r="H1117" s="58"/>
      <c r="I1117" s="58"/>
      <c r="J1117" s="58"/>
    </row>
    <row r="1118" spans="8:10" x14ac:dyDescent="0.2">
      <c r="H1118" s="58"/>
      <c r="I1118" s="58"/>
      <c r="J1118" s="58"/>
    </row>
    <row r="1119" spans="8:10" x14ac:dyDescent="0.2">
      <c r="H1119" s="58"/>
      <c r="I1119" s="58"/>
      <c r="J1119" s="58"/>
    </row>
    <row r="1120" spans="8:10" x14ac:dyDescent="0.2">
      <c r="H1120" s="58"/>
      <c r="I1120" s="58"/>
      <c r="J1120" s="58"/>
    </row>
    <row r="1121" spans="8:10" x14ac:dyDescent="0.2">
      <c r="H1121" s="58"/>
      <c r="I1121" s="58"/>
      <c r="J1121" s="58"/>
    </row>
    <row r="1122" spans="8:10" x14ac:dyDescent="0.2">
      <c r="H1122" s="58"/>
      <c r="I1122" s="58"/>
      <c r="J1122" s="58"/>
    </row>
    <row r="1123" spans="8:10" x14ac:dyDescent="0.2">
      <c r="H1123" s="58"/>
      <c r="I1123" s="58"/>
      <c r="J1123" s="58"/>
    </row>
    <row r="1124" spans="8:10" x14ac:dyDescent="0.2">
      <c r="H1124" s="58"/>
      <c r="I1124" s="58"/>
      <c r="J1124" s="58"/>
    </row>
    <row r="1125" spans="8:10" x14ac:dyDescent="0.2">
      <c r="H1125" s="58"/>
      <c r="I1125" s="58"/>
      <c r="J1125" s="58"/>
    </row>
    <row r="1126" spans="8:10" x14ac:dyDescent="0.2">
      <c r="H1126" s="58"/>
      <c r="I1126" s="58"/>
      <c r="J1126" s="58"/>
    </row>
    <row r="1127" spans="8:10" x14ac:dyDescent="0.2">
      <c r="H1127" s="58"/>
      <c r="I1127" s="58"/>
      <c r="J1127" s="58"/>
    </row>
    <row r="1128" spans="8:10" x14ac:dyDescent="0.2">
      <c r="H1128" s="58"/>
      <c r="I1128" s="58"/>
      <c r="J1128" s="58"/>
    </row>
    <row r="1129" spans="8:10" x14ac:dyDescent="0.2">
      <c r="H1129" s="58"/>
      <c r="I1129" s="58"/>
      <c r="J1129" s="58"/>
    </row>
    <row r="1130" spans="8:10" x14ac:dyDescent="0.2">
      <c r="H1130" s="58"/>
      <c r="I1130" s="58"/>
      <c r="J1130" s="58"/>
    </row>
    <row r="1131" spans="8:10" x14ac:dyDescent="0.2">
      <c r="H1131" s="58"/>
      <c r="I1131" s="58"/>
      <c r="J1131" s="58"/>
    </row>
    <row r="1132" spans="8:10" x14ac:dyDescent="0.2">
      <c r="H1132" s="58"/>
      <c r="I1132" s="58"/>
      <c r="J1132" s="58"/>
    </row>
    <row r="1133" spans="8:10" x14ac:dyDescent="0.2">
      <c r="H1133" s="58"/>
      <c r="I1133" s="58"/>
      <c r="J1133" s="58"/>
    </row>
    <row r="1134" spans="8:10" x14ac:dyDescent="0.2">
      <c r="H1134" s="58"/>
      <c r="I1134" s="58"/>
      <c r="J1134" s="58"/>
    </row>
    <row r="1135" spans="8:10" x14ac:dyDescent="0.2">
      <c r="H1135" s="58"/>
      <c r="I1135" s="58"/>
      <c r="J1135" s="58"/>
    </row>
    <row r="1136" spans="8:10" x14ac:dyDescent="0.2">
      <c r="H1136" s="58"/>
      <c r="I1136" s="58"/>
      <c r="J1136" s="58"/>
    </row>
    <row r="1137" spans="8:10" x14ac:dyDescent="0.2">
      <c r="H1137" s="58"/>
      <c r="I1137" s="58"/>
      <c r="J1137" s="58"/>
    </row>
    <row r="1138" spans="8:10" x14ac:dyDescent="0.2">
      <c r="H1138" s="58"/>
      <c r="I1138" s="58"/>
      <c r="J1138" s="58"/>
    </row>
    <row r="1139" spans="8:10" x14ac:dyDescent="0.2">
      <c r="H1139" s="58"/>
      <c r="I1139" s="58"/>
      <c r="J1139" s="58"/>
    </row>
    <row r="1140" spans="8:10" x14ac:dyDescent="0.2">
      <c r="H1140" s="58"/>
      <c r="I1140" s="58"/>
      <c r="J1140" s="58"/>
    </row>
    <row r="1141" spans="8:10" x14ac:dyDescent="0.2">
      <c r="H1141" s="58"/>
      <c r="I1141" s="58"/>
      <c r="J1141" s="58"/>
    </row>
    <row r="1142" spans="8:10" x14ac:dyDescent="0.2">
      <c r="H1142" s="58"/>
      <c r="I1142" s="58"/>
      <c r="J1142" s="58"/>
    </row>
    <row r="1143" spans="8:10" x14ac:dyDescent="0.2">
      <c r="H1143" s="58"/>
      <c r="I1143" s="58"/>
      <c r="J1143" s="58"/>
    </row>
    <row r="1144" spans="8:10" x14ac:dyDescent="0.2">
      <c r="H1144" s="58"/>
      <c r="I1144" s="58"/>
      <c r="J1144" s="58"/>
    </row>
    <row r="1145" spans="8:10" x14ac:dyDescent="0.2">
      <c r="H1145" s="58"/>
      <c r="I1145" s="58"/>
      <c r="J1145" s="58"/>
    </row>
    <row r="1146" spans="8:10" x14ac:dyDescent="0.2">
      <c r="H1146" s="58"/>
      <c r="I1146" s="58"/>
      <c r="J1146" s="58"/>
    </row>
    <row r="1147" spans="8:10" x14ac:dyDescent="0.2">
      <c r="H1147" s="58"/>
      <c r="I1147" s="58"/>
      <c r="J1147" s="58"/>
    </row>
    <row r="1148" spans="8:10" x14ac:dyDescent="0.2">
      <c r="H1148" s="58"/>
      <c r="I1148" s="58"/>
      <c r="J1148" s="58"/>
    </row>
    <row r="1149" spans="8:10" x14ac:dyDescent="0.2">
      <c r="H1149" s="58"/>
      <c r="I1149" s="58"/>
      <c r="J1149" s="58"/>
    </row>
    <row r="1150" spans="8:10" x14ac:dyDescent="0.2">
      <c r="H1150" s="58"/>
      <c r="I1150" s="58"/>
      <c r="J1150" s="58"/>
    </row>
    <row r="1151" spans="8:10" x14ac:dyDescent="0.2">
      <c r="H1151" s="58"/>
      <c r="I1151" s="58"/>
      <c r="J1151" s="58"/>
    </row>
    <row r="1152" spans="8:10" x14ac:dyDescent="0.2">
      <c r="H1152" s="58"/>
      <c r="I1152" s="58"/>
      <c r="J1152" s="58"/>
    </row>
    <row r="1153" spans="8:10" x14ac:dyDescent="0.2">
      <c r="H1153" s="58"/>
      <c r="I1153" s="58"/>
      <c r="J1153" s="58"/>
    </row>
    <row r="1154" spans="8:10" x14ac:dyDescent="0.2">
      <c r="H1154" s="58"/>
      <c r="I1154" s="58"/>
      <c r="J1154" s="58"/>
    </row>
    <row r="1155" spans="8:10" x14ac:dyDescent="0.2">
      <c r="H1155" s="58"/>
      <c r="I1155" s="58"/>
      <c r="J1155" s="58"/>
    </row>
    <row r="1156" spans="8:10" x14ac:dyDescent="0.2">
      <c r="H1156" s="58"/>
      <c r="I1156" s="58"/>
      <c r="J1156" s="58"/>
    </row>
    <row r="1157" spans="8:10" x14ac:dyDescent="0.2">
      <c r="H1157" s="58"/>
      <c r="I1157" s="58"/>
      <c r="J1157" s="58"/>
    </row>
    <row r="1158" spans="8:10" x14ac:dyDescent="0.2">
      <c r="H1158" s="58"/>
      <c r="I1158" s="58"/>
      <c r="J1158" s="58"/>
    </row>
    <row r="1159" spans="8:10" x14ac:dyDescent="0.2">
      <c r="H1159" s="58"/>
      <c r="I1159" s="58"/>
      <c r="J1159" s="58"/>
    </row>
    <row r="1160" spans="8:10" x14ac:dyDescent="0.2">
      <c r="H1160" s="58"/>
      <c r="I1160" s="58"/>
      <c r="J1160" s="58"/>
    </row>
    <row r="1161" spans="8:10" x14ac:dyDescent="0.2">
      <c r="H1161" s="58"/>
      <c r="I1161" s="58"/>
      <c r="J1161" s="58"/>
    </row>
    <row r="1162" spans="8:10" x14ac:dyDescent="0.2">
      <c r="H1162" s="58"/>
      <c r="I1162" s="58"/>
      <c r="J1162" s="58"/>
    </row>
    <row r="1163" spans="8:10" x14ac:dyDescent="0.2">
      <c r="H1163" s="58"/>
      <c r="I1163" s="58"/>
      <c r="J1163" s="58"/>
    </row>
    <row r="1164" spans="8:10" x14ac:dyDescent="0.2">
      <c r="H1164" s="58"/>
      <c r="I1164" s="58"/>
      <c r="J1164" s="58"/>
    </row>
    <row r="1165" spans="8:10" x14ac:dyDescent="0.2">
      <c r="H1165" s="58"/>
      <c r="I1165" s="58"/>
      <c r="J1165" s="58"/>
    </row>
    <row r="1166" spans="8:10" x14ac:dyDescent="0.2">
      <c r="H1166" s="58"/>
      <c r="I1166" s="58"/>
      <c r="J1166" s="58"/>
    </row>
    <row r="1167" spans="8:10" x14ac:dyDescent="0.2">
      <c r="H1167" s="58"/>
      <c r="I1167" s="58"/>
      <c r="J1167" s="58"/>
    </row>
    <row r="1168" spans="8:10" x14ac:dyDescent="0.2">
      <c r="H1168" s="58"/>
      <c r="I1168" s="58"/>
      <c r="J1168" s="58"/>
    </row>
    <row r="1169" spans="8:10" x14ac:dyDescent="0.2">
      <c r="H1169" s="58"/>
      <c r="I1169" s="58"/>
      <c r="J1169" s="58"/>
    </row>
    <row r="1170" spans="8:10" x14ac:dyDescent="0.2">
      <c r="H1170" s="58"/>
      <c r="I1170" s="58"/>
      <c r="J1170" s="58"/>
    </row>
    <row r="1171" spans="8:10" x14ac:dyDescent="0.2">
      <c r="H1171" s="58"/>
      <c r="I1171" s="58"/>
      <c r="J1171" s="58"/>
    </row>
    <row r="1172" spans="8:10" x14ac:dyDescent="0.2">
      <c r="H1172" s="58"/>
      <c r="I1172" s="58"/>
      <c r="J1172" s="58"/>
    </row>
    <row r="1173" spans="8:10" x14ac:dyDescent="0.2">
      <c r="H1173" s="58"/>
      <c r="I1173" s="58"/>
      <c r="J1173" s="58"/>
    </row>
    <row r="1174" spans="8:10" x14ac:dyDescent="0.2">
      <c r="H1174" s="58"/>
      <c r="I1174" s="58"/>
      <c r="J1174" s="58"/>
    </row>
    <row r="1175" spans="8:10" x14ac:dyDescent="0.2">
      <c r="H1175" s="58"/>
      <c r="I1175" s="58"/>
      <c r="J1175" s="58"/>
    </row>
    <row r="1176" spans="8:10" x14ac:dyDescent="0.2">
      <c r="H1176" s="58"/>
      <c r="I1176" s="58"/>
      <c r="J1176" s="58"/>
    </row>
    <row r="1177" spans="8:10" x14ac:dyDescent="0.2">
      <c r="H1177" s="58"/>
      <c r="I1177" s="58"/>
      <c r="J1177" s="58"/>
    </row>
    <row r="1178" spans="8:10" x14ac:dyDescent="0.2">
      <c r="H1178" s="58"/>
      <c r="I1178" s="58"/>
      <c r="J1178" s="58"/>
    </row>
    <row r="1179" spans="8:10" x14ac:dyDescent="0.2">
      <c r="H1179" s="58"/>
      <c r="I1179" s="58"/>
      <c r="J1179" s="58"/>
    </row>
    <row r="1180" spans="8:10" x14ac:dyDescent="0.2">
      <c r="H1180" s="58"/>
      <c r="I1180" s="58"/>
      <c r="J1180" s="58"/>
    </row>
    <row r="1181" spans="8:10" x14ac:dyDescent="0.2">
      <c r="H1181" s="58"/>
      <c r="I1181" s="58"/>
      <c r="J1181" s="58"/>
    </row>
    <row r="1182" spans="8:10" x14ac:dyDescent="0.2">
      <c r="H1182" s="58"/>
      <c r="I1182" s="58"/>
      <c r="J1182" s="58"/>
    </row>
    <row r="1183" spans="8:10" x14ac:dyDescent="0.2">
      <c r="H1183" s="58"/>
      <c r="I1183" s="58"/>
      <c r="J1183" s="58"/>
    </row>
    <row r="1184" spans="8:10" x14ac:dyDescent="0.2">
      <c r="H1184" s="58"/>
      <c r="I1184" s="58"/>
      <c r="J1184" s="58"/>
    </row>
    <row r="1185" spans="8:10" x14ac:dyDescent="0.2">
      <c r="H1185" s="58"/>
      <c r="I1185" s="58"/>
      <c r="J1185" s="58"/>
    </row>
    <row r="1186" spans="8:10" x14ac:dyDescent="0.2">
      <c r="H1186" s="58"/>
      <c r="I1186" s="58"/>
      <c r="J1186" s="58"/>
    </row>
    <row r="1187" spans="8:10" x14ac:dyDescent="0.2">
      <c r="H1187" s="58"/>
      <c r="I1187" s="58"/>
      <c r="J1187" s="58"/>
    </row>
    <row r="1188" spans="8:10" x14ac:dyDescent="0.2">
      <c r="H1188" s="58"/>
      <c r="I1188" s="58"/>
      <c r="J1188" s="58"/>
    </row>
    <row r="1189" spans="8:10" x14ac:dyDescent="0.2">
      <c r="H1189" s="58"/>
      <c r="I1189" s="58"/>
      <c r="J1189" s="58"/>
    </row>
    <row r="1190" spans="8:10" x14ac:dyDescent="0.2">
      <c r="H1190" s="58"/>
      <c r="I1190" s="58"/>
      <c r="J1190" s="58"/>
    </row>
    <row r="1191" spans="8:10" x14ac:dyDescent="0.2">
      <c r="H1191" s="58"/>
      <c r="I1191" s="58"/>
      <c r="J1191" s="58"/>
    </row>
    <row r="1192" spans="8:10" x14ac:dyDescent="0.2">
      <c r="H1192" s="58"/>
      <c r="I1192" s="58"/>
      <c r="J1192" s="58"/>
    </row>
    <row r="1193" spans="8:10" x14ac:dyDescent="0.2">
      <c r="H1193" s="58"/>
      <c r="I1193" s="58"/>
      <c r="J1193" s="58"/>
    </row>
    <row r="1194" spans="8:10" x14ac:dyDescent="0.2">
      <c r="H1194" s="58"/>
      <c r="I1194" s="58"/>
      <c r="J1194" s="58"/>
    </row>
    <row r="1195" spans="8:10" x14ac:dyDescent="0.2">
      <c r="H1195" s="58"/>
      <c r="I1195" s="58"/>
      <c r="J1195" s="58"/>
    </row>
    <row r="1196" spans="8:10" x14ac:dyDescent="0.2">
      <c r="H1196" s="58"/>
      <c r="I1196" s="58"/>
      <c r="J1196" s="58"/>
    </row>
    <row r="1197" spans="8:10" x14ac:dyDescent="0.2">
      <c r="H1197" s="58"/>
      <c r="I1197" s="58"/>
      <c r="J1197" s="58"/>
    </row>
    <row r="1198" spans="8:10" x14ac:dyDescent="0.2">
      <c r="H1198" s="58"/>
      <c r="I1198" s="58"/>
      <c r="J1198" s="58"/>
    </row>
    <row r="1199" spans="8:10" x14ac:dyDescent="0.2">
      <c r="H1199" s="58"/>
      <c r="I1199" s="58"/>
      <c r="J1199" s="58"/>
    </row>
    <row r="1200" spans="8:10" x14ac:dyDescent="0.2">
      <c r="H1200" s="58"/>
      <c r="I1200" s="58"/>
      <c r="J1200" s="58"/>
    </row>
    <row r="1201" spans="8:10" x14ac:dyDescent="0.2">
      <c r="H1201" s="58"/>
      <c r="I1201" s="58"/>
      <c r="J1201" s="58"/>
    </row>
    <row r="1202" spans="8:10" x14ac:dyDescent="0.2">
      <c r="H1202" s="58"/>
      <c r="I1202" s="58"/>
      <c r="J1202" s="58"/>
    </row>
    <row r="1203" spans="8:10" x14ac:dyDescent="0.2">
      <c r="H1203" s="58"/>
      <c r="I1203" s="58"/>
      <c r="J1203" s="58"/>
    </row>
    <row r="1204" spans="8:10" x14ac:dyDescent="0.2">
      <c r="H1204" s="58"/>
      <c r="I1204" s="58"/>
      <c r="J1204" s="58"/>
    </row>
    <row r="1205" spans="8:10" x14ac:dyDescent="0.2">
      <c r="H1205" s="58"/>
      <c r="I1205" s="58"/>
      <c r="J1205" s="58"/>
    </row>
    <row r="1206" spans="8:10" x14ac:dyDescent="0.2">
      <c r="H1206" s="58"/>
      <c r="I1206" s="58"/>
      <c r="J1206" s="58"/>
    </row>
    <row r="1207" spans="8:10" x14ac:dyDescent="0.2">
      <c r="H1207" s="58"/>
      <c r="I1207" s="58"/>
      <c r="J1207" s="58"/>
    </row>
    <row r="1208" spans="8:10" x14ac:dyDescent="0.2">
      <c r="H1208" s="58"/>
      <c r="I1208" s="58"/>
      <c r="J1208" s="58"/>
    </row>
    <row r="1209" spans="8:10" x14ac:dyDescent="0.2">
      <c r="H1209" s="58"/>
      <c r="I1209" s="58"/>
      <c r="J1209" s="58"/>
    </row>
    <row r="1210" spans="8:10" x14ac:dyDescent="0.2">
      <c r="H1210" s="58"/>
      <c r="I1210" s="58"/>
      <c r="J1210" s="58"/>
    </row>
    <row r="1211" spans="8:10" x14ac:dyDescent="0.2">
      <c r="H1211" s="58"/>
      <c r="I1211" s="58"/>
      <c r="J1211" s="58"/>
    </row>
    <row r="1212" spans="8:10" x14ac:dyDescent="0.2">
      <c r="H1212" s="58"/>
      <c r="I1212" s="58"/>
      <c r="J1212" s="58"/>
    </row>
    <row r="1213" spans="8:10" x14ac:dyDescent="0.2">
      <c r="H1213" s="58"/>
      <c r="I1213" s="58"/>
      <c r="J1213" s="58"/>
    </row>
    <row r="1214" spans="8:10" x14ac:dyDescent="0.2">
      <c r="H1214" s="58"/>
      <c r="I1214" s="58"/>
      <c r="J1214" s="58"/>
    </row>
    <row r="1215" spans="8:10" x14ac:dyDescent="0.2">
      <c r="H1215" s="58"/>
      <c r="I1215" s="58"/>
      <c r="J1215" s="58"/>
    </row>
    <row r="1216" spans="8:10" x14ac:dyDescent="0.2">
      <c r="H1216" s="58"/>
      <c r="I1216" s="58"/>
      <c r="J1216" s="58"/>
    </row>
    <row r="1217" spans="8:10" x14ac:dyDescent="0.2">
      <c r="H1217" s="58"/>
      <c r="I1217" s="58"/>
      <c r="J1217" s="58"/>
    </row>
    <row r="1218" spans="8:10" x14ac:dyDescent="0.2">
      <c r="H1218" s="58"/>
      <c r="I1218" s="58"/>
      <c r="J1218" s="58"/>
    </row>
    <row r="1219" spans="8:10" x14ac:dyDescent="0.2">
      <c r="H1219" s="58"/>
      <c r="I1219" s="58"/>
      <c r="J1219" s="58"/>
    </row>
    <row r="1220" spans="8:10" x14ac:dyDescent="0.2">
      <c r="H1220" s="58"/>
      <c r="I1220" s="58"/>
      <c r="J1220" s="58"/>
    </row>
    <row r="1221" spans="8:10" x14ac:dyDescent="0.2">
      <c r="H1221" s="58"/>
      <c r="I1221" s="58"/>
      <c r="J1221" s="58"/>
    </row>
    <row r="1222" spans="8:10" x14ac:dyDescent="0.2">
      <c r="H1222" s="58"/>
      <c r="I1222" s="58"/>
      <c r="J1222" s="58"/>
    </row>
    <row r="1223" spans="8:10" x14ac:dyDescent="0.2">
      <c r="H1223" s="58"/>
      <c r="I1223" s="58"/>
      <c r="J1223" s="58"/>
    </row>
    <row r="1224" spans="8:10" x14ac:dyDescent="0.2">
      <c r="H1224" s="58"/>
      <c r="I1224" s="58"/>
      <c r="J1224" s="58"/>
    </row>
    <row r="1225" spans="8:10" x14ac:dyDescent="0.2">
      <c r="H1225" s="58"/>
      <c r="I1225" s="58"/>
      <c r="J1225" s="58"/>
    </row>
    <row r="1226" spans="8:10" x14ac:dyDescent="0.2">
      <c r="H1226" s="58"/>
      <c r="I1226" s="58"/>
      <c r="J1226" s="58"/>
    </row>
    <row r="1227" spans="8:10" x14ac:dyDescent="0.2">
      <c r="H1227" s="58"/>
      <c r="I1227" s="58"/>
      <c r="J1227" s="58"/>
    </row>
    <row r="1228" spans="8:10" x14ac:dyDescent="0.2">
      <c r="H1228" s="58"/>
      <c r="I1228" s="58"/>
      <c r="J1228" s="58"/>
    </row>
    <row r="1229" spans="8:10" x14ac:dyDescent="0.2">
      <c r="H1229" s="58"/>
      <c r="I1229" s="58"/>
      <c r="J1229" s="58"/>
    </row>
    <row r="1230" spans="8:10" x14ac:dyDescent="0.2">
      <c r="H1230" s="58"/>
      <c r="I1230" s="58"/>
      <c r="J1230" s="58"/>
    </row>
    <row r="1231" spans="8:10" x14ac:dyDescent="0.2">
      <c r="H1231" s="58"/>
      <c r="I1231" s="58"/>
      <c r="J1231" s="58"/>
    </row>
    <row r="1232" spans="8:10" x14ac:dyDescent="0.2">
      <c r="H1232" s="58"/>
      <c r="I1232" s="58"/>
      <c r="J1232" s="58"/>
    </row>
    <row r="1233" spans="8:10" x14ac:dyDescent="0.2">
      <c r="H1233" s="58"/>
      <c r="I1233" s="58"/>
      <c r="J1233" s="58"/>
    </row>
    <row r="1234" spans="8:10" x14ac:dyDescent="0.2">
      <c r="H1234" s="58"/>
      <c r="I1234" s="58"/>
      <c r="J1234" s="58"/>
    </row>
    <row r="1235" spans="8:10" x14ac:dyDescent="0.2">
      <c r="H1235" s="58"/>
      <c r="I1235" s="58"/>
      <c r="J1235" s="58"/>
    </row>
    <row r="1236" spans="8:10" x14ac:dyDescent="0.2">
      <c r="H1236" s="58"/>
      <c r="I1236" s="58"/>
      <c r="J1236" s="58"/>
    </row>
    <row r="1237" spans="8:10" x14ac:dyDescent="0.2">
      <c r="H1237" s="58"/>
      <c r="I1237" s="58"/>
      <c r="J1237" s="58"/>
    </row>
    <row r="1238" spans="8:10" x14ac:dyDescent="0.2">
      <c r="H1238" s="58"/>
      <c r="I1238" s="58"/>
      <c r="J1238" s="58"/>
    </row>
    <row r="1239" spans="8:10" x14ac:dyDescent="0.2">
      <c r="H1239" s="58"/>
      <c r="I1239" s="58"/>
      <c r="J1239" s="58"/>
    </row>
    <row r="1240" spans="8:10" x14ac:dyDescent="0.2">
      <c r="H1240" s="58"/>
      <c r="I1240" s="58"/>
      <c r="J1240" s="58"/>
    </row>
    <row r="1241" spans="8:10" x14ac:dyDescent="0.2">
      <c r="H1241" s="58"/>
      <c r="I1241" s="58"/>
      <c r="J1241" s="58"/>
    </row>
    <row r="1242" spans="8:10" x14ac:dyDescent="0.2">
      <c r="H1242" s="58"/>
      <c r="I1242" s="58"/>
      <c r="J1242" s="58"/>
    </row>
    <row r="1243" spans="8:10" x14ac:dyDescent="0.2">
      <c r="H1243" s="58"/>
      <c r="I1243" s="58"/>
      <c r="J1243" s="58"/>
    </row>
    <row r="1244" spans="8:10" x14ac:dyDescent="0.2">
      <c r="H1244" s="58"/>
      <c r="I1244" s="58"/>
      <c r="J1244" s="58"/>
    </row>
    <row r="1245" spans="8:10" x14ac:dyDescent="0.2">
      <c r="H1245" s="58"/>
      <c r="I1245" s="58"/>
      <c r="J1245" s="58"/>
    </row>
    <row r="1246" spans="8:10" x14ac:dyDescent="0.2">
      <c r="H1246" s="58"/>
      <c r="I1246" s="58"/>
      <c r="J1246" s="58"/>
    </row>
    <row r="1247" spans="8:10" x14ac:dyDescent="0.2">
      <c r="H1247" s="58"/>
      <c r="I1247" s="58"/>
      <c r="J1247" s="58"/>
    </row>
    <row r="1248" spans="8:10" x14ac:dyDescent="0.2">
      <c r="H1248" s="58"/>
      <c r="I1248" s="58"/>
      <c r="J1248" s="58"/>
    </row>
    <row r="1249" spans="8:119" x14ac:dyDescent="0.2">
      <c r="H1249" s="58"/>
      <c r="I1249" s="58"/>
      <c r="J1249" s="58"/>
    </row>
    <row r="1250" spans="8:119" x14ac:dyDescent="0.2">
      <c r="J1250" s="58"/>
    </row>
    <row r="1251" spans="8:119" x14ac:dyDescent="0.2">
      <c r="J1251" s="58"/>
    </row>
    <row r="1252" spans="8:119" x14ac:dyDescent="0.2">
      <c r="J1252" s="58"/>
    </row>
    <row r="1253" spans="8:119" x14ac:dyDescent="0.2">
      <c r="J1253" s="58"/>
    </row>
    <row r="1254" spans="8:119" x14ac:dyDescent="0.2">
      <c r="J1254" s="58"/>
    </row>
    <row r="1255" spans="8:119" x14ac:dyDescent="0.2">
      <c r="J1255" s="58"/>
      <c r="DO1255" s="40"/>
    </row>
    <row r="1256" spans="8:119" x14ac:dyDescent="0.2">
      <c r="J1256" s="58"/>
    </row>
    <row r="1257" spans="8:119" x14ac:dyDescent="0.2">
      <c r="J1257" s="58"/>
    </row>
    <row r="1258" spans="8:119" x14ac:dyDescent="0.2">
      <c r="J1258" s="58"/>
    </row>
    <row r="1259" spans="8:119" x14ac:dyDescent="0.2">
      <c r="J1259" s="58"/>
    </row>
    <row r="1260" spans="8:119" x14ac:dyDescent="0.2">
      <c r="J1260" s="58"/>
    </row>
    <row r="1261" spans="8:119" x14ac:dyDescent="0.2">
      <c r="J1261" s="58"/>
    </row>
    <row r="1262" spans="8:119" x14ac:dyDescent="0.2">
      <c r="J1262" s="58"/>
    </row>
    <row r="1263" spans="8:119" x14ac:dyDescent="0.2">
      <c r="J1263" s="58"/>
    </row>
    <row r="1264" spans="8:119" x14ac:dyDescent="0.2">
      <c r="J1264" s="58"/>
    </row>
    <row r="1265" spans="10:90" x14ac:dyDescent="0.2">
      <c r="J1265" s="58"/>
    </row>
    <row r="1266" spans="10:90" x14ac:dyDescent="0.2">
      <c r="J1266" s="58"/>
    </row>
    <row r="1267" spans="10:90" x14ac:dyDescent="0.2">
      <c r="J1267" s="58"/>
    </row>
    <row r="1268" spans="10:90" x14ac:dyDescent="0.2">
      <c r="J1268" s="58"/>
    </row>
    <row r="1269" spans="10:90" x14ac:dyDescent="0.2">
      <c r="J1269" s="58"/>
    </row>
    <row r="1270" spans="10:90" x14ac:dyDescent="0.2">
      <c r="J1270" s="58"/>
    </row>
    <row r="1271" spans="10:90" x14ac:dyDescent="0.2">
      <c r="J1271" s="58"/>
    </row>
    <row r="1272" spans="10:90" x14ac:dyDescent="0.2">
      <c r="J1272" s="58"/>
      <c r="CL1272" s="40"/>
    </row>
    <row r="1273" spans="10:90" x14ac:dyDescent="0.2">
      <c r="J1273" s="58"/>
    </row>
    <row r="1274" spans="10:90" x14ac:dyDescent="0.2">
      <c r="J1274" s="58"/>
    </row>
    <row r="1275" spans="10:90" x14ac:dyDescent="0.2">
      <c r="J1275" s="58"/>
    </row>
    <row r="1276" spans="10:90" x14ac:dyDescent="0.2">
      <c r="J1276" s="58"/>
    </row>
    <row r="1277" spans="10:90" x14ac:dyDescent="0.2">
      <c r="J1277" s="58"/>
    </row>
    <row r="1278" spans="10:90" x14ac:dyDescent="0.2">
      <c r="J1278" s="58"/>
    </row>
    <row r="1279" spans="10:90" x14ac:dyDescent="0.2">
      <c r="J1279" s="58"/>
    </row>
    <row r="1280" spans="10:90" x14ac:dyDescent="0.2">
      <c r="J1280" s="58"/>
    </row>
    <row r="1281" spans="10:10" x14ac:dyDescent="0.2">
      <c r="J1281" s="58"/>
    </row>
    <row r="1282" spans="10:10" x14ac:dyDescent="0.2">
      <c r="J1282" s="58"/>
    </row>
    <row r="1283" spans="10:10" x14ac:dyDescent="0.2">
      <c r="J1283" s="58"/>
    </row>
    <row r="1284" spans="10:10" x14ac:dyDescent="0.2">
      <c r="J1284" s="58"/>
    </row>
    <row r="1285" spans="10:10" x14ac:dyDescent="0.2">
      <c r="J1285" s="58"/>
    </row>
    <row r="1286" spans="10:10" x14ac:dyDescent="0.2">
      <c r="J1286" s="58"/>
    </row>
    <row r="1287" spans="10:10" x14ac:dyDescent="0.2">
      <c r="J1287" s="58"/>
    </row>
    <row r="1288" spans="10:10" x14ac:dyDescent="0.2">
      <c r="J1288" s="58"/>
    </row>
    <row r="1289" spans="10:10" x14ac:dyDescent="0.2">
      <c r="J1289" s="58"/>
    </row>
    <row r="1290" spans="10:10" x14ac:dyDescent="0.2">
      <c r="J1290" s="58"/>
    </row>
    <row r="1291" spans="10:10" x14ac:dyDescent="0.2">
      <c r="J1291" s="58"/>
    </row>
    <row r="1292" spans="10:10" x14ac:dyDescent="0.2">
      <c r="J1292" s="58"/>
    </row>
    <row r="1293" spans="10:10" x14ac:dyDescent="0.2">
      <c r="J1293" s="58"/>
    </row>
    <row r="1294" spans="10:10" x14ac:dyDescent="0.2">
      <c r="J1294" s="58"/>
    </row>
    <row r="1295" spans="10:10" x14ac:dyDescent="0.2">
      <c r="J1295" s="58"/>
    </row>
    <row r="1296" spans="10:10" x14ac:dyDescent="0.2">
      <c r="J1296" s="58"/>
    </row>
    <row r="1297" spans="10:10" x14ac:dyDescent="0.2">
      <c r="J1297" s="58"/>
    </row>
    <row r="1298" spans="10:10" x14ac:dyDescent="0.2">
      <c r="J1298" s="58"/>
    </row>
    <row r="1299" spans="10:10" x14ac:dyDescent="0.2">
      <c r="J1299" s="58"/>
    </row>
    <row r="1300" spans="10:10" x14ac:dyDescent="0.2">
      <c r="J1300" s="58"/>
    </row>
    <row r="1301" spans="10:10" x14ac:dyDescent="0.2">
      <c r="J1301" s="58"/>
    </row>
    <row r="1302" spans="10:10" x14ac:dyDescent="0.2">
      <c r="J1302" s="58"/>
    </row>
    <row r="1303" spans="10:10" x14ac:dyDescent="0.2">
      <c r="J1303" s="58"/>
    </row>
    <row r="1304" spans="10:10" x14ac:dyDescent="0.2">
      <c r="J1304" s="58"/>
    </row>
    <row r="1305" spans="10:10" x14ac:dyDescent="0.2">
      <c r="J1305" s="58"/>
    </row>
    <row r="1306" spans="10:10" x14ac:dyDescent="0.2">
      <c r="J1306" s="58"/>
    </row>
    <row r="1307" spans="10:10" x14ac:dyDescent="0.2">
      <c r="J1307" s="58"/>
    </row>
    <row r="1308" spans="10:10" x14ac:dyDescent="0.2">
      <c r="J1308" s="58"/>
    </row>
    <row r="1309" spans="10:10" x14ac:dyDescent="0.2">
      <c r="J1309" s="58"/>
    </row>
    <row r="1310" spans="10:10" x14ac:dyDescent="0.2">
      <c r="J1310" s="58"/>
    </row>
    <row r="1311" spans="10:10" x14ac:dyDescent="0.2">
      <c r="J1311" s="58"/>
    </row>
    <row r="1312" spans="10:10" x14ac:dyDescent="0.2">
      <c r="J1312" s="58"/>
    </row>
    <row r="1313" spans="10:136" x14ac:dyDescent="0.2">
      <c r="J1313" s="58"/>
    </row>
    <row r="1314" spans="10:136" x14ac:dyDescent="0.2">
      <c r="J1314" s="58"/>
    </row>
    <row r="1315" spans="10:136" x14ac:dyDescent="0.2">
      <c r="J1315" s="58"/>
    </row>
    <row r="1316" spans="10:136" x14ac:dyDescent="0.2">
      <c r="J1316" s="58"/>
    </row>
    <row r="1317" spans="10:136" x14ac:dyDescent="0.2">
      <c r="J1317" s="58"/>
    </row>
    <row r="1318" spans="10:136" x14ac:dyDescent="0.2">
      <c r="J1318" s="58"/>
    </row>
    <row r="1319" spans="10:136" x14ac:dyDescent="0.2">
      <c r="J1319" s="58"/>
    </row>
    <row r="1320" spans="10:136" x14ac:dyDescent="0.2">
      <c r="J1320" s="58"/>
    </row>
    <row r="1321" spans="10:136" x14ac:dyDescent="0.2">
      <c r="J1321" s="58"/>
    </row>
    <row r="1322" spans="10:136" x14ac:dyDescent="0.2">
      <c r="J1322" s="58"/>
    </row>
    <row r="1323" spans="10:136" x14ac:dyDescent="0.2">
      <c r="J1323" s="58"/>
    </row>
    <row r="1324" spans="10:136" x14ac:dyDescent="0.2">
      <c r="J1324" s="58"/>
    </row>
    <row r="1325" spans="10:136" x14ac:dyDescent="0.2">
      <c r="J1325" s="58"/>
    </row>
    <row r="1326" spans="10:136" x14ac:dyDescent="0.2">
      <c r="J1326" s="58"/>
    </row>
    <row r="1327" spans="10:136" x14ac:dyDescent="0.2">
      <c r="J1327" s="58"/>
    </row>
    <row r="1328" spans="10:136" x14ac:dyDescent="0.2">
      <c r="J1328" s="58"/>
      <c r="EF1328" s="40"/>
    </row>
    <row r="1329" spans="10:10" x14ac:dyDescent="0.2">
      <c r="J1329" s="58"/>
    </row>
    <row r="1330" spans="10:10" x14ac:dyDescent="0.2">
      <c r="J1330" s="58"/>
    </row>
    <row r="1331" spans="10:10" x14ac:dyDescent="0.2">
      <c r="J1331" s="58"/>
    </row>
    <row r="1332" spans="10:10" x14ac:dyDescent="0.2">
      <c r="J1332" s="58"/>
    </row>
    <row r="1333" spans="10:10" x14ac:dyDescent="0.2">
      <c r="J1333" s="58"/>
    </row>
    <row r="1334" spans="10:10" x14ac:dyDescent="0.2">
      <c r="J1334" s="58"/>
    </row>
    <row r="1335" spans="10:10" x14ac:dyDescent="0.2">
      <c r="J1335" s="58"/>
    </row>
    <row r="1336" spans="10:10" x14ac:dyDescent="0.2">
      <c r="J1336" s="58"/>
    </row>
    <row r="1337" spans="10:10" x14ac:dyDescent="0.2">
      <c r="J1337" s="58"/>
    </row>
    <row r="1338" spans="10:10" x14ac:dyDescent="0.2">
      <c r="J1338" s="58"/>
    </row>
    <row r="1339" spans="10:10" x14ac:dyDescent="0.2">
      <c r="J1339" s="58"/>
    </row>
    <row r="1340" spans="10:10" x14ac:dyDescent="0.2">
      <c r="J1340" s="58"/>
    </row>
    <row r="1341" spans="10:10" x14ac:dyDescent="0.2">
      <c r="J1341" s="58"/>
    </row>
    <row r="1342" spans="10:10" x14ac:dyDescent="0.2">
      <c r="J1342" s="58"/>
    </row>
    <row r="1343" spans="10:10" x14ac:dyDescent="0.2">
      <c r="J1343" s="58"/>
    </row>
    <row r="1344" spans="10:10" x14ac:dyDescent="0.2">
      <c r="J1344" s="58"/>
    </row>
    <row r="1345" spans="10:10" x14ac:dyDescent="0.2">
      <c r="J1345" s="58"/>
    </row>
    <row r="1346" spans="10:10" x14ac:dyDescent="0.2">
      <c r="J1346" s="58"/>
    </row>
    <row r="1347" spans="10:10" x14ac:dyDescent="0.2">
      <c r="J1347" s="58"/>
    </row>
    <row r="1348" spans="10:10" x14ac:dyDescent="0.2">
      <c r="J1348" s="58"/>
    </row>
    <row r="1349" spans="10:10" x14ac:dyDescent="0.2">
      <c r="J1349" s="58"/>
    </row>
    <row r="1350" spans="10:10" x14ac:dyDescent="0.2">
      <c r="J1350" s="58"/>
    </row>
    <row r="1351" spans="10:10" x14ac:dyDescent="0.2">
      <c r="J1351" s="58"/>
    </row>
    <row r="1352" spans="10:10" x14ac:dyDescent="0.2">
      <c r="J1352" s="58"/>
    </row>
    <row r="1353" spans="10:10" x14ac:dyDescent="0.2">
      <c r="J1353" s="58"/>
    </row>
    <row r="1354" spans="10:10" x14ac:dyDescent="0.2">
      <c r="J1354" s="58"/>
    </row>
    <row r="1355" spans="10:10" x14ac:dyDescent="0.2">
      <c r="J1355" s="58"/>
    </row>
    <row r="1356" spans="10:10" x14ac:dyDescent="0.2">
      <c r="J1356" s="58"/>
    </row>
    <row r="1357" spans="10:10" x14ac:dyDescent="0.2">
      <c r="J1357" s="58"/>
    </row>
    <row r="1358" spans="10:10" x14ac:dyDescent="0.2">
      <c r="J1358" s="58"/>
    </row>
    <row r="1359" spans="10:10" x14ac:dyDescent="0.2">
      <c r="J1359" s="58"/>
    </row>
    <row r="1360" spans="10:10" x14ac:dyDescent="0.2">
      <c r="J1360" s="58"/>
    </row>
    <row r="1361" spans="10:10" x14ac:dyDescent="0.2">
      <c r="J1361" s="58"/>
    </row>
    <row r="1362" spans="10:10" x14ac:dyDescent="0.2">
      <c r="J1362" s="58"/>
    </row>
    <row r="1363" spans="10:10" x14ac:dyDescent="0.2">
      <c r="J1363" s="58"/>
    </row>
    <row r="1364" spans="10:10" x14ac:dyDescent="0.2">
      <c r="J1364" s="58"/>
    </row>
    <row r="1365" spans="10:10" x14ac:dyDescent="0.2">
      <c r="J1365" s="58"/>
    </row>
    <row r="1366" spans="10:10" x14ac:dyDescent="0.2">
      <c r="J1366" s="58"/>
    </row>
    <row r="1367" spans="10:10" x14ac:dyDescent="0.2">
      <c r="J1367" s="58"/>
    </row>
    <row r="1368" spans="10:10" x14ac:dyDescent="0.2">
      <c r="J1368" s="58"/>
    </row>
    <row r="1369" spans="10:10" x14ac:dyDescent="0.2">
      <c r="J1369" s="58"/>
    </row>
    <row r="1370" spans="10:10" x14ac:dyDescent="0.2">
      <c r="J1370" s="58"/>
    </row>
    <row r="1371" spans="10:10" x14ac:dyDescent="0.2">
      <c r="J1371" s="58"/>
    </row>
    <row r="1372" spans="10:10" x14ac:dyDescent="0.2">
      <c r="J1372" s="58"/>
    </row>
    <row r="1373" spans="10:10" x14ac:dyDescent="0.2">
      <c r="J1373" s="58"/>
    </row>
    <row r="1374" spans="10:10" x14ac:dyDescent="0.2">
      <c r="J1374" s="58"/>
    </row>
    <row r="1375" spans="10:10" x14ac:dyDescent="0.2">
      <c r="J1375" s="58"/>
    </row>
    <row r="1376" spans="10:10" x14ac:dyDescent="0.2">
      <c r="J1376" s="58"/>
    </row>
    <row r="1377" spans="10:10" x14ac:dyDescent="0.2">
      <c r="J1377" s="58"/>
    </row>
    <row r="1378" spans="10:10" x14ac:dyDescent="0.2">
      <c r="J1378" s="58"/>
    </row>
    <row r="1379" spans="10:10" x14ac:dyDescent="0.2">
      <c r="J1379" s="58"/>
    </row>
    <row r="1380" spans="10:10" x14ac:dyDescent="0.2">
      <c r="J1380" s="58"/>
    </row>
    <row r="1381" spans="10:10" x14ac:dyDescent="0.2">
      <c r="J1381" s="58"/>
    </row>
    <row r="1382" spans="10:10" x14ac:dyDescent="0.2">
      <c r="J1382" s="58"/>
    </row>
    <row r="1383" spans="10:10" x14ac:dyDescent="0.2">
      <c r="J1383" s="58"/>
    </row>
    <row r="1384" spans="10:10" x14ac:dyDescent="0.2">
      <c r="J1384" s="58"/>
    </row>
    <row r="1385" spans="10:10" x14ac:dyDescent="0.2">
      <c r="J1385" s="58"/>
    </row>
    <row r="1386" spans="10:10" x14ac:dyDescent="0.2">
      <c r="J1386" s="58"/>
    </row>
    <row r="1387" spans="10:10" x14ac:dyDescent="0.2">
      <c r="J1387" s="58"/>
    </row>
    <row r="1388" spans="10:10" x14ac:dyDescent="0.2">
      <c r="J1388" s="58"/>
    </row>
    <row r="1389" spans="10:10" x14ac:dyDescent="0.2">
      <c r="J1389" s="58"/>
    </row>
    <row r="1390" spans="10:10" x14ac:dyDescent="0.2">
      <c r="J1390" s="58"/>
    </row>
    <row r="1391" spans="10:10" x14ac:dyDescent="0.2">
      <c r="J1391" s="58"/>
    </row>
    <row r="1392" spans="10:10" x14ac:dyDescent="0.2">
      <c r="J1392" s="58"/>
    </row>
    <row r="1393" spans="10:10" x14ac:dyDescent="0.2">
      <c r="J1393" s="58"/>
    </row>
    <row r="1394" spans="10:10" x14ac:dyDescent="0.2">
      <c r="J1394" s="58"/>
    </row>
    <row r="1395" spans="10:10" x14ac:dyDescent="0.2">
      <c r="J1395" s="58"/>
    </row>
    <row r="1396" spans="10:10" x14ac:dyDescent="0.2">
      <c r="J1396" s="58"/>
    </row>
    <row r="1397" spans="10:10" x14ac:dyDescent="0.2">
      <c r="J1397" s="58"/>
    </row>
    <row r="1398" spans="10:10" x14ac:dyDescent="0.2">
      <c r="J1398" s="58"/>
    </row>
    <row r="1399" spans="10:10" x14ac:dyDescent="0.2">
      <c r="J1399" s="58"/>
    </row>
    <row r="1400" spans="10:10" x14ac:dyDescent="0.2">
      <c r="J1400" s="58"/>
    </row>
    <row r="1401" spans="10:10" x14ac:dyDescent="0.2">
      <c r="J1401" s="58"/>
    </row>
    <row r="1402" spans="10:10" x14ac:dyDescent="0.2">
      <c r="J1402" s="58"/>
    </row>
    <row r="1403" spans="10:10" x14ac:dyDescent="0.2">
      <c r="J1403" s="58"/>
    </row>
    <row r="1404" spans="10:10" x14ac:dyDescent="0.2">
      <c r="J1404" s="58"/>
    </row>
    <row r="1405" spans="10:10" x14ac:dyDescent="0.2">
      <c r="J1405" s="58"/>
    </row>
    <row r="1406" spans="10:10" x14ac:dyDescent="0.2">
      <c r="J1406" s="58"/>
    </row>
    <row r="1407" spans="10:10" x14ac:dyDescent="0.2">
      <c r="J1407" s="58"/>
    </row>
    <row r="1408" spans="10:10" x14ac:dyDescent="0.2">
      <c r="J1408" s="58"/>
    </row>
    <row r="1409" spans="10:10" x14ac:dyDescent="0.2">
      <c r="J1409" s="58"/>
    </row>
    <row r="1410" spans="10:10" x14ac:dyDescent="0.2">
      <c r="J1410" s="58"/>
    </row>
    <row r="1411" spans="10:10" x14ac:dyDescent="0.2">
      <c r="J1411" s="58"/>
    </row>
    <row r="1412" spans="10:10" x14ac:dyDescent="0.2">
      <c r="J1412" s="58"/>
    </row>
    <row r="1413" spans="10:10" x14ac:dyDescent="0.2">
      <c r="J1413" s="58"/>
    </row>
    <row r="1414" spans="10:10" x14ac:dyDescent="0.2">
      <c r="J1414" s="58"/>
    </row>
    <row r="1415" spans="10:10" x14ac:dyDescent="0.2">
      <c r="J1415" s="58"/>
    </row>
    <row r="1416" spans="10:10" x14ac:dyDescent="0.2">
      <c r="J1416" s="58"/>
    </row>
    <row r="1417" spans="10:10" x14ac:dyDescent="0.2">
      <c r="J1417" s="58"/>
    </row>
    <row r="1418" spans="10:10" x14ac:dyDescent="0.2">
      <c r="J1418" s="58"/>
    </row>
    <row r="1419" spans="10:10" x14ac:dyDescent="0.2">
      <c r="J1419" s="58"/>
    </row>
    <row r="1420" spans="10:10" x14ac:dyDescent="0.2">
      <c r="J1420" s="58"/>
    </row>
    <row r="1421" spans="10:10" x14ac:dyDescent="0.2">
      <c r="J1421" s="58"/>
    </row>
    <row r="1422" spans="10:10" x14ac:dyDescent="0.2">
      <c r="J1422" s="58"/>
    </row>
    <row r="1423" spans="10:10" x14ac:dyDescent="0.2">
      <c r="J1423" s="58"/>
    </row>
    <row r="1424" spans="10:10" x14ac:dyDescent="0.2">
      <c r="J1424" s="58"/>
    </row>
    <row r="1425" spans="10:10" x14ac:dyDescent="0.2">
      <c r="J1425" s="58"/>
    </row>
    <row r="1426" spans="10:10" x14ac:dyDescent="0.2">
      <c r="J1426" s="58"/>
    </row>
    <row r="1427" spans="10:10" x14ac:dyDescent="0.2">
      <c r="J1427" s="58"/>
    </row>
    <row r="1428" spans="10:10" x14ac:dyDescent="0.2">
      <c r="J1428" s="58"/>
    </row>
    <row r="1429" spans="10:10" x14ac:dyDescent="0.2">
      <c r="J1429" s="58"/>
    </row>
    <row r="1430" spans="10:10" x14ac:dyDescent="0.2">
      <c r="J1430" s="58"/>
    </row>
    <row r="1431" spans="10:10" x14ac:dyDescent="0.2">
      <c r="J1431" s="58"/>
    </row>
    <row r="1432" spans="10:10" x14ac:dyDescent="0.2">
      <c r="J1432" s="58"/>
    </row>
    <row r="1433" spans="10:10" x14ac:dyDescent="0.2">
      <c r="J1433" s="58"/>
    </row>
    <row r="1434" spans="10:10" x14ac:dyDescent="0.2">
      <c r="J1434" s="58"/>
    </row>
    <row r="1435" spans="10:10" x14ac:dyDescent="0.2">
      <c r="J1435" s="58"/>
    </row>
    <row r="1436" spans="10:10" x14ac:dyDescent="0.2">
      <c r="J1436" s="58"/>
    </row>
    <row r="1437" spans="10:10" x14ac:dyDescent="0.2">
      <c r="J1437" s="58"/>
    </row>
    <row r="1438" spans="10:10" x14ac:dyDescent="0.2">
      <c r="J1438" s="58"/>
    </row>
    <row r="1439" spans="10:10" x14ac:dyDescent="0.2">
      <c r="J1439" s="58"/>
    </row>
    <row r="1440" spans="10:10" x14ac:dyDescent="0.2">
      <c r="J1440" s="58"/>
    </row>
    <row r="1441" spans="10:82" x14ac:dyDescent="0.2">
      <c r="J1441" s="58"/>
    </row>
    <row r="1442" spans="10:82" x14ac:dyDescent="0.2">
      <c r="J1442" s="58"/>
      <c r="CD1442" s="40"/>
    </row>
    <row r="1443" spans="10:82" x14ac:dyDescent="0.2">
      <c r="J1443" s="58"/>
      <c r="CD1443" s="40"/>
    </row>
    <row r="1444" spans="10:82" x14ac:dyDescent="0.2">
      <c r="J1444" s="58"/>
      <c r="CD1444" s="40"/>
    </row>
    <row r="1445" spans="10:82" x14ac:dyDescent="0.2">
      <c r="J1445" s="58"/>
      <c r="CD1445" s="40"/>
    </row>
    <row r="1446" spans="10:82" x14ac:dyDescent="0.2">
      <c r="J1446" s="58"/>
      <c r="CD1446" s="40"/>
    </row>
    <row r="1447" spans="10:82" x14ac:dyDescent="0.2">
      <c r="J1447" s="58"/>
      <c r="CD1447" s="40"/>
    </row>
    <row r="1448" spans="10:82" x14ac:dyDescent="0.2">
      <c r="J1448" s="58"/>
      <c r="CD1448" s="40"/>
    </row>
    <row r="1449" spans="10:82" x14ac:dyDescent="0.2">
      <c r="J1449" s="58"/>
      <c r="CD1449" s="40"/>
    </row>
    <row r="1450" spans="10:82" x14ac:dyDescent="0.2">
      <c r="J1450" s="58"/>
      <c r="CD1450" s="40"/>
    </row>
    <row r="1451" spans="10:82" x14ac:dyDescent="0.2">
      <c r="J1451" s="58"/>
      <c r="CD1451" s="40"/>
    </row>
    <row r="1452" spans="10:82" x14ac:dyDescent="0.2">
      <c r="J1452" s="58"/>
      <c r="CD1452" s="40"/>
    </row>
    <row r="1453" spans="10:82" x14ac:dyDescent="0.2">
      <c r="J1453" s="58"/>
      <c r="CD1453" s="40"/>
    </row>
    <row r="1454" spans="10:82" x14ac:dyDescent="0.2">
      <c r="J1454" s="58"/>
    </row>
    <row r="1455" spans="10:82" x14ac:dyDescent="0.2">
      <c r="J1455" s="58"/>
    </row>
    <row r="1456" spans="10:82" x14ac:dyDescent="0.2">
      <c r="J1456" s="58"/>
    </row>
    <row r="1457" spans="10:10" x14ac:dyDescent="0.2">
      <c r="J1457" s="58"/>
    </row>
    <row r="1458" spans="10:10" x14ac:dyDescent="0.2">
      <c r="J1458" s="58"/>
    </row>
    <row r="1459" spans="10:10" x14ac:dyDescent="0.2">
      <c r="J1459" s="58"/>
    </row>
    <row r="1460" spans="10:10" x14ac:dyDescent="0.2">
      <c r="J1460" s="58"/>
    </row>
    <row r="1461" spans="10:10" x14ac:dyDescent="0.2">
      <c r="J1461" s="58"/>
    </row>
    <row r="1462" spans="10:10" x14ac:dyDescent="0.2">
      <c r="J1462" s="58"/>
    </row>
    <row r="1463" spans="10:10" x14ac:dyDescent="0.2">
      <c r="J1463" s="58"/>
    </row>
    <row r="1464" spans="10:10" x14ac:dyDescent="0.2">
      <c r="J1464" s="58"/>
    </row>
    <row r="1465" spans="10:10" x14ac:dyDescent="0.2">
      <c r="J1465" s="58"/>
    </row>
    <row r="1466" spans="10:10" x14ac:dyDescent="0.2">
      <c r="J1466" s="58"/>
    </row>
    <row r="1467" spans="10:10" x14ac:dyDescent="0.2">
      <c r="J1467" s="58"/>
    </row>
    <row r="1468" spans="10:10" x14ac:dyDescent="0.2">
      <c r="J1468" s="58"/>
    </row>
    <row r="1469" spans="10:10" x14ac:dyDescent="0.2">
      <c r="J1469" s="58"/>
    </row>
    <row r="1470" spans="10:10" x14ac:dyDescent="0.2">
      <c r="J1470" s="58"/>
    </row>
    <row r="1471" spans="10:10" x14ac:dyDescent="0.2">
      <c r="J1471" s="58"/>
    </row>
    <row r="1472" spans="10:10" x14ac:dyDescent="0.2">
      <c r="J1472" s="58"/>
    </row>
    <row r="1473" spans="10:10" x14ac:dyDescent="0.2">
      <c r="J1473" s="58"/>
    </row>
    <row r="1474" spans="10:10" x14ac:dyDescent="0.2">
      <c r="J1474" s="58"/>
    </row>
    <row r="1475" spans="10:10" x14ac:dyDescent="0.2">
      <c r="J1475" s="58"/>
    </row>
    <row r="1476" spans="10:10" x14ac:dyDescent="0.2">
      <c r="J1476" s="58"/>
    </row>
    <row r="1477" spans="10:10" x14ac:dyDescent="0.2">
      <c r="J1477" s="58"/>
    </row>
    <row r="1478" spans="10:10" x14ac:dyDescent="0.2">
      <c r="J1478" s="58"/>
    </row>
    <row r="1479" spans="10:10" x14ac:dyDescent="0.2">
      <c r="J1479" s="58"/>
    </row>
    <row r="1480" spans="10:10" x14ac:dyDescent="0.2">
      <c r="J1480" s="58"/>
    </row>
    <row r="1481" spans="10:10" x14ac:dyDescent="0.2">
      <c r="J1481" s="58"/>
    </row>
    <row r="1482" spans="10:10" x14ac:dyDescent="0.2">
      <c r="J1482" s="58"/>
    </row>
    <row r="1483" spans="10:10" x14ac:dyDescent="0.2">
      <c r="J1483" s="58"/>
    </row>
    <row r="1484" spans="10:10" x14ac:dyDescent="0.2">
      <c r="J1484" s="58"/>
    </row>
    <row r="1485" spans="10:10" x14ac:dyDescent="0.2">
      <c r="J1485" s="58"/>
    </row>
    <row r="1486" spans="10:10" x14ac:dyDescent="0.2">
      <c r="J1486" s="58"/>
    </row>
    <row r="1487" spans="10:10" x14ac:dyDescent="0.2">
      <c r="J1487" s="58"/>
    </row>
    <row r="1488" spans="10:10" x14ac:dyDescent="0.2">
      <c r="J1488" s="58"/>
    </row>
    <row r="1489" spans="10:10" x14ac:dyDescent="0.2">
      <c r="J1489" s="58"/>
    </row>
    <row r="1490" spans="10:10" x14ac:dyDescent="0.2">
      <c r="J1490" s="58"/>
    </row>
    <row r="1491" spans="10:10" x14ac:dyDescent="0.2">
      <c r="J1491" s="58"/>
    </row>
    <row r="1492" spans="10:10" x14ac:dyDescent="0.2">
      <c r="J1492" s="58"/>
    </row>
    <row r="1493" spans="10:10" x14ac:dyDescent="0.2">
      <c r="J1493" s="58"/>
    </row>
    <row r="1494" spans="10:10" x14ac:dyDescent="0.2">
      <c r="J1494" s="58"/>
    </row>
    <row r="1495" spans="10:10" x14ac:dyDescent="0.2">
      <c r="J1495" s="58"/>
    </row>
    <row r="1496" spans="10:10" x14ac:dyDescent="0.2">
      <c r="J1496" s="58"/>
    </row>
    <row r="1497" spans="10:10" x14ac:dyDescent="0.2">
      <c r="J1497" s="58"/>
    </row>
    <row r="1498" spans="10:10" x14ac:dyDescent="0.2">
      <c r="J1498" s="58"/>
    </row>
    <row r="1499" spans="10:10" x14ac:dyDescent="0.2">
      <c r="J1499" s="58"/>
    </row>
    <row r="1500" spans="10:10" x14ac:dyDescent="0.2">
      <c r="J1500" s="58"/>
    </row>
    <row r="1501" spans="10:10" x14ac:dyDescent="0.2">
      <c r="J1501" s="58"/>
    </row>
    <row r="1502" spans="10:10" x14ac:dyDescent="0.2">
      <c r="J1502" s="58"/>
    </row>
    <row r="1503" spans="10:10" x14ac:dyDescent="0.2">
      <c r="J1503" s="58"/>
    </row>
    <row r="1504" spans="10:10" x14ac:dyDescent="0.2">
      <c r="J1504" s="58"/>
    </row>
    <row r="1505" spans="10:10" x14ac:dyDescent="0.2">
      <c r="J1505" s="58"/>
    </row>
    <row r="1506" spans="10:10" x14ac:dyDescent="0.2">
      <c r="J1506" s="58"/>
    </row>
    <row r="1507" spans="10:10" x14ac:dyDescent="0.2">
      <c r="J1507" s="58"/>
    </row>
    <row r="1508" spans="10:10" x14ac:dyDescent="0.2">
      <c r="J1508" s="58"/>
    </row>
    <row r="1509" spans="10:10" x14ac:dyDescent="0.2">
      <c r="J1509" s="58"/>
    </row>
    <row r="1510" spans="10:10" x14ac:dyDescent="0.2">
      <c r="J1510" s="58"/>
    </row>
    <row r="1511" spans="10:10" x14ac:dyDescent="0.2">
      <c r="J1511" s="58"/>
    </row>
    <row r="1512" spans="10:10" x14ac:dyDescent="0.2">
      <c r="J1512" s="58"/>
    </row>
    <row r="1513" spans="10:10" x14ac:dyDescent="0.2">
      <c r="J1513" s="58"/>
    </row>
    <row r="1514" spans="10:10" x14ac:dyDescent="0.2">
      <c r="J1514" s="58"/>
    </row>
    <row r="1515" spans="10:10" x14ac:dyDescent="0.2">
      <c r="J1515" s="58"/>
    </row>
    <row r="1516" spans="10:10" x14ac:dyDescent="0.2">
      <c r="J1516" s="58"/>
    </row>
    <row r="1517" spans="10:10" x14ac:dyDescent="0.2">
      <c r="J1517" s="58"/>
    </row>
    <row r="1518" spans="10:10" x14ac:dyDescent="0.2">
      <c r="J1518" s="58"/>
    </row>
    <row r="1519" spans="10:10" x14ac:dyDescent="0.2">
      <c r="J1519" s="58"/>
    </row>
    <row r="1520" spans="10:10" x14ac:dyDescent="0.2">
      <c r="J1520" s="58"/>
    </row>
    <row r="1521" spans="10:10" x14ac:dyDescent="0.2">
      <c r="J1521" s="58"/>
    </row>
    <row r="1522" spans="10:10" x14ac:dyDescent="0.2">
      <c r="J1522" s="58"/>
    </row>
    <row r="1523" spans="10:10" x14ac:dyDescent="0.2">
      <c r="J1523" s="58"/>
    </row>
    <row r="1524" spans="10:10" x14ac:dyDescent="0.2">
      <c r="J1524" s="58"/>
    </row>
    <row r="1525" spans="10:10" x14ac:dyDescent="0.2">
      <c r="J1525" s="58"/>
    </row>
    <row r="1526" spans="10:10" x14ac:dyDescent="0.2">
      <c r="J1526" s="58"/>
    </row>
    <row r="1527" spans="10:10" x14ac:dyDescent="0.2">
      <c r="J1527" s="58"/>
    </row>
    <row r="1528" spans="10:10" x14ac:dyDescent="0.2">
      <c r="J1528" s="58"/>
    </row>
    <row r="1529" spans="10:10" x14ac:dyDescent="0.2">
      <c r="J1529" s="58"/>
    </row>
    <row r="1530" spans="10:10" x14ac:dyDescent="0.2">
      <c r="J1530" s="58"/>
    </row>
    <row r="1531" spans="10:10" x14ac:dyDescent="0.2">
      <c r="J1531" s="58"/>
    </row>
    <row r="1532" spans="10:10" x14ac:dyDescent="0.2">
      <c r="J1532" s="58"/>
    </row>
    <row r="1533" spans="10:10" x14ac:dyDescent="0.2">
      <c r="J1533" s="58"/>
    </row>
    <row r="1534" spans="10:10" x14ac:dyDescent="0.2">
      <c r="J1534" s="58"/>
    </row>
    <row r="1535" spans="10:10" x14ac:dyDescent="0.2">
      <c r="J1535" s="58"/>
    </row>
    <row r="1536" spans="10:10" x14ac:dyDescent="0.2">
      <c r="J1536" s="58"/>
    </row>
    <row r="1537" spans="10:10" x14ac:dyDescent="0.2">
      <c r="J1537" s="58"/>
    </row>
    <row r="1538" spans="10:10" x14ac:dyDescent="0.2">
      <c r="J1538" s="58"/>
    </row>
    <row r="1539" spans="10:10" x14ac:dyDescent="0.2">
      <c r="J1539" s="58"/>
    </row>
    <row r="1540" spans="10:10" x14ac:dyDescent="0.2">
      <c r="J1540" s="58"/>
    </row>
    <row r="1541" spans="10:10" x14ac:dyDescent="0.2">
      <c r="J1541" s="58"/>
    </row>
    <row r="1542" spans="10:10" x14ac:dyDescent="0.2">
      <c r="J1542" s="58"/>
    </row>
    <row r="1543" spans="10:10" x14ac:dyDescent="0.2">
      <c r="J1543" s="58"/>
    </row>
    <row r="1544" spans="10:10" x14ac:dyDescent="0.2">
      <c r="J1544" s="58"/>
    </row>
    <row r="1545" spans="10:10" x14ac:dyDescent="0.2">
      <c r="J1545" s="58"/>
    </row>
    <row r="1546" spans="10:10" x14ac:dyDescent="0.2">
      <c r="J1546" s="58"/>
    </row>
    <row r="1547" spans="10:10" x14ac:dyDescent="0.2">
      <c r="J1547" s="58"/>
    </row>
    <row r="1548" spans="10:10" x14ac:dyDescent="0.2">
      <c r="J1548" s="58"/>
    </row>
    <row r="1549" spans="10:10" x14ac:dyDescent="0.2">
      <c r="J1549" s="58"/>
    </row>
    <row r="1550" spans="10:10" x14ac:dyDescent="0.2">
      <c r="J1550" s="58"/>
    </row>
    <row r="1551" spans="10:10" x14ac:dyDescent="0.2">
      <c r="J1551" s="58"/>
    </row>
    <row r="1552" spans="10:10" x14ac:dyDescent="0.2">
      <c r="J1552" s="58"/>
    </row>
    <row r="1553" spans="10:10" x14ac:dyDescent="0.2">
      <c r="J1553" s="58"/>
    </row>
    <row r="1554" spans="10:10" x14ac:dyDescent="0.2">
      <c r="J1554" s="58"/>
    </row>
    <row r="1555" spans="10:10" x14ac:dyDescent="0.2">
      <c r="J1555" s="58"/>
    </row>
    <row r="1556" spans="10:10" x14ac:dyDescent="0.2">
      <c r="J1556" s="58"/>
    </row>
    <row r="1557" spans="10:10" x14ac:dyDescent="0.2">
      <c r="J1557" s="58"/>
    </row>
    <row r="1558" spans="10:10" x14ac:dyDescent="0.2">
      <c r="J1558" s="58"/>
    </row>
    <row r="1559" spans="10:10" x14ac:dyDescent="0.2">
      <c r="J1559" s="58"/>
    </row>
    <row r="1560" spans="10:10" x14ac:dyDescent="0.2">
      <c r="J1560" s="58"/>
    </row>
    <row r="1561" spans="10:10" x14ac:dyDescent="0.2">
      <c r="J1561" s="58"/>
    </row>
    <row r="1562" spans="10:10" x14ac:dyDescent="0.2">
      <c r="J1562" s="58"/>
    </row>
    <row r="1563" spans="10:10" x14ac:dyDescent="0.2">
      <c r="J1563" s="58"/>
    </row>
    <row r="1564" spans="10:10" x14ac:dyDescent="0.2">
      <c r="J1564" s="58"/>
    </row>
    <row r="1565" spans="10:10" x14ac:dyDescent="0.2">
      <c r="J1565" s="58"/>
    </row>
    <row r="1566" spans="10:10" x14ac:dyDescent="0.2">
      <c r="J1566" s="58"/>
    </row>
    <row r="1567" spans="10:10" x14ac:dyDescent="0.2">
      <c r="J1567" s="58"/>
    </row>
    <row r="1568" spans="10:10" x14ac:dyDescent="0.2">
      <c r="J1568" s="58"/>
    </row>
    <row r="1569" spans="10:10" x14ac:dyDescent="0.2">
      <c r="J1569" s="58"/>
    </row>
    <row r="1570" spans="10:10" x14ac:dyDescent="0.2">
      <c r="J1570" s="58"/>
    </row>
    <row r="1571" spans="10:10" x14ac:dyDescent="0.2">
      <c r="J1571" s="58"/>
    </row>
    <row r="1572" spans="10:10" x14ac:dyDescent="0.2">
      <c r="J1572" s="58"/>
    </row>
    <row r="1573" spans="10:10" x14ac:dyDescent="0.2">
      <c r="J1573" s="58"/>
    </row>
    <row r="1574" spans="10:10" x14ac:dyDescent="0.2">
      <c r="J1574" s="58"/>
    </row>
    <row r="1575" spans="10:10" x14ac:dyDescent="0.2">
      <c r="J1575" s="58"/>
    </row>
    <row r="1576" spans="10:10" x14ac:dyDescent="0.2">
      <c r="J1576" s="58"/>
    </row>
    <row r="1577" spans="10:10" x14ac:dyDescent="0.2">
      <c r="J1577" s="58"/>
    </row>
    <row r="1578" spans="10:10" x14ac:dyDescent="0.2">
      <c r="J1578" s="58"/>
    </row>
    <row r="1579" spans="10:10" x14ac:dyDescent="0.2">
      <c r="J1579" s="58"/>
    </row>
    <row r="1580" spans="10:10" x14ac:dyDescent="0.2">
      <c r="J1580" s="58"/>
    </row>
    <row r="1581" spans="10:10" x14ac:dyDescent="0.2">
      <c r="J1581" s="58"/>
    </row>
    <row r="1582" spans="10:10" x14ac:dyDescent="0.2">
      <c r="J1582" s="58"/>
    </row>
    <row r="1583" spans="10:10" x14ac:dyDescent="0.2">
      <c r="J1583" s="58"/>
    </row>
    <row r="1584" spans="10:10" x14ac:dyDescent="0.2">
      <c r="J1584" s="58"/>
    </row>
    <row r="1585" spans="10:10" x14ac:dyDescent="0.2">
      <c r="J1585" s="58"/>
    </row>
    <row r="1586" spans="10:10" x14ac:dyDescent="0.2">
      <c r="J1586" s="58"/>
    </row>
    <row r="1587" spans="10:10" x14ac:dyDescent="0.2">
      <c r="J1587" s="58"/>
    </row>
    <row r="1588" spans="10:10" x14ac:dyDescent="0.2">
      <c r="J1588" s="58"/>
    </row>
    <row r="1589" spans="10:10" x14ac:dyDescent="0.2">
      <c r="J1589" s="58"/>
    </row>
    <row r="1590" spans="10:10" x14ac:dyDescent="0.2">
      <c r="J1590" s="58"/>
    </row>
    <row r="1591" spans="10:10" x14ac:dyDescent="0.2">
      <c r="J1591" s="58"/>
    </row>
    <row r="1592" spans="10:10" x14ac:dyDescent="0.2">
      <c r="J1592" s="58"/>
    </row>
    <row r="1593" spans="10:10" x14ac:dyDescent="0.2">
      <c r="J1593" s="58"/>
    </row>
    <row r="1594" spans="10:10" x14ac:dyDescent="0.2">
      <c r="J1594" s="58"/>
    </row>
    <row r="1595" spans="10:10" x14ac:dyDescent="0.2">
      <c r="J1595" s="58"/>
    </row>
    <row r="1596" spans="10:10" x14ac:dyDescent="0.2">
      <c r="J1596" s="58"/>
    </row>
    <row r="1597" spans="10:10" x14ac:dyDescent="0.2">
      <c r="J1597" s="58"/>
    </row>
    <row r="1598" spans="10:10" x14ac:dyDescent="0.2">
      <c r="J1598" s="58"/>
    </row>
    <row r="1599" spans="10:10" x14ac:dyDescent="0.2">
      <c r="J1599" s="58"/>
    </row>
    <row r="1600" spans="10:10" x14ac:dyDescent="0.2">
      <c r="J1600" s="58"/>
    </row>
    <row r="1601" spans="10:10" x14ac:dyDescent="0.2">
      <c r="J1601" s="58"/>
    </row>
    <row r="1602" spans="10:10" x14ac:dyDescent="0.2">
      <c r="J1602" s="58"/>
    </row>
    <row r="1603" spans="10:10" x14ac:dyDescent="0.2">
      <c r="J1603" s="58"/>
    </row>
    <row r="1604" spans="10:10" x14ac:dyDescent="0.2">
      <c r="J1604" s="58"/>
    </row>
    <row r="1605" spans="10:10" x14ac:dyDescent="0.2">
      <c r="J1605" s="58"/>
    </row>
    <row r="1606" spans="10:10" x14ac:dyDescent="0.2">
      <c r="J1606" s="58"/>
    </row>
    <row r="1607" spans="10:10" x14ac:dyDescent="0.2">
      <c r="J1607" s="58"/>
    </row>
    <row r="1608" spans="10:10" x14ac:dyDescent="0.2">
      <c r="J1608" s="58"/>
    </row>
    <row r="1609" spans="10:10" x14ac:dyDescent="0.2">
      <c r="J1609" s="58"/>
    </row>
    <row r="1610" spans="10:10" x14ac:dyDescent="0.2">
      <c r="J1610" s="58"/>
    </row>
    <row r="1611" spans="10:10" x14ac:dyDescent="0.2">
      <c r="J1611" s="58"/>
    </row>
    <row r="1612" spans="10:10" x14ac:dyDescent="0.2">
      <c r="J1612" s="58"/>
    </row>
    <row r="1613" spans="10:10" x14ac:dyDescent="0.2">
      <c r="J1613" s="58"/>
    </row>
    <row r="1614" spans="10:10" x14ac:dyDescent="0.2">
      <c r="J1614" s="58"/>
    </row>
    <row r="1615" spans="10:10" x14ac:dyDescent="0.2">
      <c r="J1615" s="58"/>
    </row>
    <row r="1616" spans="10:10" x14ac:dyDescent="0.2">
      <c r="J1616" s="58"/>
    </row>
    <row r="1617" spans="10:10" x14ac:dyDescent="0.2">
      <c r="J1617" s="58"/>
    </row>
    <row r="1618" spans="10:10" x14ac:dyDescent="0.2">
      <c r="J1618" s="58"/>
    </row>
    <row r="1619" spans="10:10" x14ac:dyDescent="0.2">
      <c r="J1619" s="58"/>
    </row>
    <row r="1620" spans="10:10" x14ac:dyDescent="0.2">
      <c r="J1620" s="58"/>
    </row>
    <row r="1621" spans="10:10" x14ac:dyDescent="0.2">
      <c r="J1621" s="58"/>
    </row>
    <row r="1622" spans="10:10" x14ac:dyDescent="0.2">
      <c r="J1622" s="58"/>
    </row>
    <row r="1623" spans="10:10" x14ac:dyDescent="0.2">
      <c r="J1623" s="58"/>
    </row>
    <row r="1624" spans="10:10" x14ac:dyDescent="0.2">
      <c r="J1624" s="58"/>
    </row>
    <row r="1625" spans="10:10" x14ac:dyDescent="0.2">
      <c r="J1625" s="58"/>
    </row>
    <row r="1626" spans="10:10" x14ac:dyDescent="0.2">
      <c r="J1626" s="58"/>
    </row>
    <row r="1627" spans="10:10" x14ac:dyDescent="0.2">
      <c r="J1627" s="58"/>
    </row>
    <row r="1628" spans="10:10" x14ac:dyDescent="0.2">
      <c r="J1628" s="58"/>
    </row>
    <row r="1629" spans="10:10" x14ac:dyDescent="0.2">
      <c r="J1629" s="58"/>
    </row>
    <row r="1630" spans="10:10" x14ac:dyDescent="0.2">
      <c r="J1630" s="58"/>
    </row>
    <row r="1631" spans="10:10" x14ac:dyDescent="0.2">
      <c r="J1631" s="58"/>
    </row>
    <row r="1632" spans="10:10" x14ac:dyDescent="0.2">
      <c r="J1632" s="58"/>
    </row>
    <row r="1633" spans="10:83" x14ac:dyDescent="0.2">
      <c r="J1633" s="58"/>
    </row>
    <row r="1634" spans="10:83" x14ac:dyDescent="0.2">
      <c r="J1634" s="58"/>
    </row>
    <row r="1635" spans="10:83" x14ac:dyDescent="0.2">
      <c r="J1635" s="58"/>
    </row>
    <row r="1636" spans="10:83" x14ac:dyDescent="0.2">
      <c r="J1636" s="58"/>
    </row>
    <row r="1637" spans="10:83" x14ac:dyDescent="0.2">
      <c r="J1637" s="58"/>
    </row>
    <row r="1638" spans="10:83" x14ac:dyDescent="0.2">
      <c r="J1638" s="58"/>
    </row>
    <row r="1639" spans="10:83" x14ac:dyDescent="0.2">
      <c r="J1639" s="58"/>
      <c r="CE1639" s="40"/>
    </row>
    <row r="1640" spans="10:83" x14ac:dyDescent="0.2">
      <c r="J1640" s="58"/>
    </row>
    <row r="1641" spans="10:83" x14ac:dyDescent="0.2">
      <c r="J1641" s="58"/>
    </row>
    <row r="1642" spans="10:83" x14ac:dyDescent="0.2">
      <c r="J1642" s="58"/>
    </row>
    <row r="1643" spans="10:83" x14ac:dyDescent="0.2">
      <c r="J1643" s="58"/>
    </row>
    <row r="1644" spans="10:83" x14ac:dyDescent="0.2">
      <c r="J1644" s="58"/>
    </row>
    <row r="1645" spans="10:83" x14ac:dyDescent="0.2">
      <c r="J1645" s="58"/>
    </row>
    <row r="1646" spans="10:83" x14ac:dyDescent="0.2">
      <c r="J1646" s="58"/>
    </row>
    <row r="1647" spans="10:83" x14ac:dyDescent="0.2">
      <c r="J1647" s="58"/>
    </row>
    <row r="1648" spans="10:83" x14ac:dyDescent="0.2">
      <c r="J1648" s="58"/>
    </row>
    <row r="1649" spans="10:10" x14ac:dyDescent="0.2">
      <c r="J1649" s="58"/>
    </row>
    <row r="1650" spans="10:10" x14ac:dyDescent="0.2">
      <c r="J1650" s="58"/>
    </row>
    <row r="1651" spans="10:10" x14ac:dyDescent="0.2">
      <c r="J1651" s="58"/>
    </row>
    <row r="1652" spans="10:10" x14ac:dyDescent="0.2">
      <c r="J1652" s="58"/>
    </row>
    <row r="1653" spans="10:10" x14ac:dyDescent="0.2">
      <c r="J1653" s="58"/>
    </row>
    <row r="1654" spans="10:10" x14ac:dyDescent="0.2">
      <c r="J1654" s="58"/>
    </row>
    <row r="1655" spans="10:10" x14ac:dyDescent="0.2">
      <c r="J1655" s="58"/>
    </row>
    <row r="1656" spans="10:10" x14ac:dyDescent="0.2">
      <c r="J1656" s="58"/>
    </row>
    <row r="1657" spans="10:10" x14ac:dyDescent="0.2">
      <c r="J1657" s="58"/>
    </row>
    <row r="1658" spans="10:10" x14ac:dyDescent="0.2">
      <c r="J1658" s="58"/>
    </row>
    <row r="1659" spans="10:10" x14ac:dyDescent="0.2">
      <c r="J1659" s="58"/>
    </row>
    <row r="1660" spans="10:10" x14ac:dyDescent="0.2">
      <c r="J1660" s="58"/>
    </row>
    <row r="1661" spans="10:10" x14ac:dyDescent="0.2">
      <c r="J1661" s="58"/>
    </row>
    <row r="1662" spans="10:10" x14ac:dyDescent="0.2">
      <c r="J1662" s="58"/>
    </row>
    <row r="1663" spans="10:10" x14ac:dyDescent="0.2">
      <c r="J1663" s="58"/>
    </row>
    <row r="1664" spans="10:10" x14ac:dyDescent="0.2">
      <c r="J1664" s="58"/>
    </row>
    <row r="1665" spans="10:10" x14ac:dyDescent="0.2">
      <c r="J1665" s="58"/>
    </row>
    <row r="1666" spans="10:10" x14ac:dyDescent="0.2">
      <c r="J1666" s="58"/>
    </row>
    <row r="1667" spans="10:10" x14ac:dyDescent="0.2">
      <c r="J1667" s="58"/>
    </row>
    <row r="1668" spans="10:10" x14ac:dyDescent="0.2">
      <c r="J1668" s="58"/>
    </row>
    <row r="1669" spans="10:10" x14ac:dyDescent="0.2">
      <c r="J1669" s="58"/>
    </row>
    <row r="1670" spans="10:10" x14ac:dyDescent="0.2">
      <c r="J1670" s="58"/>
    </row>
    <row r="1671" spans="10:10" x14ac:dyDescent="0.2">
      <c r="J1671" s="58"/>
    </row>
    <row r="1672" spans="10:10" x14ac:dyDescent="0.2">
      <c r="J1672" s="58"/>
    </row>
    <row r="1673" spans="10:10" x14ac:dyDescent="0.2">
      <c r="J1673" s="58"/>
    </row>
    <row r="1674" spans="10:10" x14ac:dyDescent="0.2">
      <c r="J1674" s="58"/>
    </row>
    <row r="1675" spans="10:10" x14ac:dyDescent="0.2">
      <c r="J1675" s="58"/>
    </row>
    <row r="1676" spans="10:10" x14ac:dyDescent="0.2">
      <c r="J1676" s="58"/>
    </row>
    <row r="1677" spans="10:10" x14ac:dyDescent="0.2">
      <c r="J1677" s="58"/>
    </row>
    <row r="1678" spans="10:10" x14ac:dyDescent="0.2">
      <c r="J1678" s="58"/>
    </row>
    <row r="1679" spans="10:10" x14ac:dyDescent="0.2">
      <c r="J1679" s="58"/>
    </row>
    <row r="1680" spans="10:10" x14ac:dyDescent="0.2">
      <c r="J1680" s="58"/>
    </row>
    <row r="1681" spans="10:10" x14ac:dyDescent="0.2">
      <c r="J1681" s="58"/>
    </row>
    <row r="1682" spans="10:10" x14ac:dyDescent="0.2">
      <c r="J1682" s="58"/>
    </row>
    <row r="1683" spans="10:10" x14ac:dyDescent="0.2">
      <c r="J1683" s="58"/>
    </row>
    <row r="1684" spans="10:10" x14ac:dyDescent="0.2">
      <c r="J1684" s="58"/>
    </row>
    <row r="1685" spans="10:10" x14ac:dyDescent="0.2">
      <c r="J1685" s="58"/>
    </row>
    <row r="1686" spans="10:10" x14ac:dyDescent="0.2">
      <c r="J1686" s="58"/>
    </row>
    <row r="1687" spans="10:10" x14ac:dyDescent="0.2">
      <c r="J1687" s="58"/>
    </row>
    <row r="1688" spans="10:10" x14ac:dyDescent="0.2">
      <c r="J1688" s="58"/>
    </row>
    <row r="1689" spans="10:10" x14ac:dyDescent="0.2">
      <c r="J1689" s="58"/>
    </row>
    <row r="1690" spans="10:10" x14ac:dyDescent="0.2">
      <c r="J1690" s="58"/>
    </row>
    <row r="1691" spans="10:10" x14ac:dyDescent="0.2">
      <c r="J1691" s="58"/>
    </row>
    <row r="1692" spans="10:10" x14ac:dyDescent="0.2">
      <c r="J1692" s="58"/>
    </row>
    <row r="1693" spans="10:10" x14ac:dyDescent="0.2">
      <c r="J1693" s="58"/>
    </row>
    <row r="1694" spans="10:10" x14ac:dyDescent="0.2">
      <c r="J1694" s="58"/>
    </row>
    <row r="1695" spans="10:10" x14ac:dyDescent="0.2">
      <c r="J1695" s="58"/>
    </row>
    <row r="1696" spans="10:10" x14ac:dyDescent="0.2">
      <c r="J1696" s="58"/>
    </row>
    <row r="1697" spans="10:10" x14ac:dyDescent="0.2">
      <c r="J1697" s="58"/>
    </row>
    <row r="1698" spans="10:10" x14ac:dyDescent="0.2">
      <c r="J1698" s="58"/>
    </row>
    <row r="1699" spans="10:10" x14ac:dyDescent="0.2">
      <c r="J1699" s="58"/>
    </row>
    <row r="1700" spans="10:10" x14ac:dyDescent="0.2">
      <c r="J1700" s="58"/>
    </row>
    <row r="1701" spans="10:10" x14ac:dyDescent="0.2">
      <c r="J1701" s="58"/>
    </row>
    <row r="1702" spans="10:10" x14ac:dyDescent="0.2">
      <c r="J1702" s="58"/>
    </row>
    <row r="1703" spans="10:10" x14ac:dyDescent="0.2">
      <c r="J1703" s="58"/>
    </row>
    <row r="1704" spans="10:10" x14ac:dyDescent="0.2">
      <c r="J1704" s="58"/>
    </row>
    <row r="1705" spans="10:10" x14ac:dyDescent="0.2">
      <c r="J1705" s="58"/>
    </row>
    <row r="1706" spans="10:10" x14ac:dyDescent="0.2">
      <c r="J1706" s="58"/>
    </row>
    <row r="1707" spans="10:10" x14ac:dyDescent="0.2">
      <c r="J1707" s="58"/>
    </row>
    <row r="1708" spans="10:10" x14ac:dyDescent="0.2">
      <c r="J1708" s="58"/>
    </row>
    <row r="1709" spans="10:10" x14ac:dyDescent="0.2">
      <c r="J1709" s="58"/>
    </row>
    <row r="1710" spans="10:10" x14ac:dyDescent="0.2">
      <c r="J1710" s="58"/>
    </row>
    <row r="1711" spans="10:10" x14ac:dyDescent="0.2">
      <c r="J1711" s="58"/>
    </row>
    <row r="1712" spans="10:10" x14ac:dyDescent="0.2">
      <c r="J1712" s="58"/>
    </row>
    <row r="1713" spans="10:10" x14ac:dyDescent="0.2">
      <c r="J1713" s="58"/>
    </row>
    <row r="1714" spans="10:10" x14ac:dyDescent="0.2">
      <c r="J1714" s="58"/>
    </row>
    <row r="1715" spans="10:10" x14ac:dyDescent="0.2">
      <c r="J1715" s="58"/>
    </row>
    <row r="1716" spans="10:10" x14ac:dyDescent="0.2">
      <c r="J1716" s="58"/>
    </row>
    <row r="1717" spans="10:10" x14ac:dyDescent="0.2">
      <c r="J1717" s="58"/>
    </row>
    <row r="1718" spans="10:10" x14ac:dyDescent="0.2">
      <c r="J1718" s="58"/>
    </row>
    <row r="1719" spans="10:10" x14ac:dyDescent="0.2">
      <c r="J1719" s="58"/>
    </row>
    <row r="1720" spans="10:10" x14ac:dyDescent="0.2">
      <c r="J1720" s="58"/>
    </row>
    <row r="1721" spans="10:10" x14ac:dyDescent="0.2">
      <c r="J1721" s="58"/>
    </row>
    <row r="1722" spans="10:10" x14ac:dyDescent="0.2">
      <c r="J1722" s="58"/>
    </row>
    <row r="1723" spans="10:10" x14ac:dyDescent="0.2">
      <c r="J1723" s="58"/>
    </row>
    <row r="1724" spans="10:10" x14ac:dyDescent="0.2">
      <c r="J1724" s="58"/>
    </row>
    <row r="1725" spans="10:10" x14ac:dyDescent="0.2">
      <c r="J1725" s="58"/>
    </row>
    <row r="1726" spans="10:10" x14ac:dyDescent="0.2">
      <c r="J1726" s="58"/>
    </row>
    <row r="1727" spans="10:10" x14ac:dyDescent="0.2">
      <c r="J1727" s="58"/>
    </row>
    <row r="1728" spans="10:10" x14ac:dyDescent="0.2">
      <c r="J1728" s="58"/>
    </row>
    <row r="1729" spans="10:10" x14ac:dyDescent="0.2">
      <c r="J1729" s="58"/>
    </row>
    <row r="1730" spans="10:10" x14ac:dyDescent="0.2">
      <c r="J1730" s="58"/>
    </row>
    <row r="1731" spans="10:10" x14ac:dyDescent="0.2">
      <c r="J1731" s="58"/>
    </row>
    <row r="1732" spans="10:10" x14ac:dyDescent="0.2">
      <c r="J1732" s="58"/>
    </row>
    <row r="1733" spans="10:10" x14ac:dyDescent="0.2">
      <c r="J1733" s="58"/>
    </row>
    <row r="1734" spans="10:10" x14ac:dyDescent="0.2">
      <c r="J1734" s="58"/>
    </row>
    <row r="1735" spans="10:10" x14ac:dyDescent="0.2">
      <c r="J1735" s="58"/>
    </row>
    <row r="1736" spans="10:10" x14ac:dyDescent="0.2">
      <c r="J1736" s="58"/>
    </row>
    <row r="1737" spans="10:10" x14ac:dyDescent="0.2">
      <c r="J1737" s="58"/>
    </row>
    <row r="1738" spans="10:10" x14ac:dyDescent="0.2">
      <c r="J1738" s="58"/>
    </row>
    <row r="1739" spans="10:10" x14ac:dyDescent="0.2">
      <c r="J1739" s="58"/>
    </row>
    <row r="1740" spans="10:10" x14ac:dyDescent="0.2">
      <c r="J1740" s="58"/>
    </row>
    <row r="1741" spans="10:10" x14ac:dyDescent="0.2">
      <c r="J1741" s="58"/>
    </row>
    <row r="1742" spans="10:10" x14ac:dyDescent="0.2">
      <c r="J1742" s="58"/>
    </row>
    <row r="1743" spans="10:10" x14ac:dyDescent="0.2">
      <c r="J1743" s="58"/>
    </row>
    <row r="1744" spans="10:10" x14ac:dyDescent="0.2">
      <c r="J1744" s="58"/>
    </row>
    <row r="1745" spans="10:82" x14ac:dyDescent="0.2">
      <c r="J1745" s="58"/>
    </row>
    <row r="1746" spans="10:82" x14ac:dyDescent="0.2">
      <c r="J1746" s="58"/>
    </row>
    <row r="1747" spans="10:82" x14ac:dyDescent="0.2">
      <c r="J1747" s="58"/>
    </row>
    <row r="1748" spans="10:82" x14ac:dyDescent="0.2">
      <c r="J1748" s="58"/>
    </row>
    <row r="1749" spans="10:82" x14ac:dyDescent="0.2">
      <c r="J1749" s="58"/>
    </row>
    <row r="1750" spans="10:82" x14ac:dyDescent="0.2">
      <c r="J1750" s="58"/>
    </row>
    <row r="1751" spans="10:82" x14ac:dyDescent="0.2">
      <c r="J1751" s="58"/>
    </row>
    <row r="1752" spans="10:82" x14ac:dyDescent="0.2">
      <c r="J1752" s="58"/>
    </row>
    <row r="1753" spans="10:82" x14ac:dyDescent="0.2">
      <c r="J1753" s="58"/>
    </row>
    <row r="1754" spans="10:82" x14ac:dyDescent="0.2">
      <c r="J1754" s="58"/>
      <c r="CD1754" s="40"/>
    </row>
    <row r="1755" spans="10:82" x14ac:dyDescent="0.2">
      <c r="J1755" s="58"/>
      <c r="CD1755" s="40"/>
    </row>
    <row r="1756" spans="10:82" x14ac:dyDescent="0.2">
      <c r="J1756" s="58"/>
      <c r="CD1756" s="40"/>
    </row>
    <row r="1757" spans="10:82" x14ac:dyDescent="0.2">
      <c r="J1757" s="58"/>
      <c r="CD1757" s="40"/>
    </row>
    <row r="1758" spans="10:82" x14ac:dyDescent="0.2">
      <c r="J1758" s="58"/>
      <c r="CD1758" s="40"/>
    </row>
    <row r="1759" spans="10:82" x14ac:dyDescent="0.2">
      <c r="J1759" s="58"/>
      <c r="CD1759" s="40"/>
    </row>
    <row r="1760" spans="10:82" x14ac:dyDescent="0.2">
      <c r="J1760" s="58"/>
      <c r="CD1760" s="40"/>
    </row>
    <row r="1761" spans="10:82" x14ac:dyDescent="0.2">
      <c r="J1761" s="58"/>
      <c r="CD1761" s="40"/>
    </row>
    <row r="1762" spans="10:82" x14ac:dyDescent="0.2">
      <c r="J1762" s="58"/>
      <c r="CD1762" s="40"/>
    </row>
    <row r="1763" spans="10:82" x14ac:dyDescent="0.2">
      <c r="J1763" s="58"/>
      <c r="CD1763" s="40"/>
    </row>
    <row r="1764" spans="10:82" x14ac:dyDescent="0.2">
      <c r="J1764" s="58"/>
      <c r="CD1764" s="40"/>
    </row>
    <row r="1765" spans="10:82" x14ac:dyDescent="0.2">
      <c r="J1765" s="58"/>
      <c r="CD1765" s="40"/>
    </row>
    <row r="1766" spans="10:82" x14ac:dyDescent="0.2">
      <c r="J1766" s="58"/>
    </row>
    <row r="1767" spans="10:82" x14ac:dyDescent="0.2">
      <c r="J1767" s="58"/>
    </row>
    <row r="1768" spans="10:82" x14ac:dyDescent="0.2">
      <c r="J1768" s="58"/>
    </row>
    <row r="1769" spans="10:82" x14ac:dyDescent="0.2">
      <c r="J1769" s="58"/>
    </row>
    <row r="1770" spans="10:82" x14ac:dyDescent="0.2">
      <c r="J1770" s="58"/>
    </row>
    <row r="1771" spans="10:82" x14ac:dyDescent="0.2">
      <c r="J1771" s="58"/>
    </row>
    <row r="1772" spans="10:82" x14ac:dyDescent="0.2">
      <c r="J1772" s="58"/>
    </row>
    <row r="1773" spans="10:82" x14ac:dyDescent="0.2">
      <c r="J1773" s="58"/>
    </row>
    <row r="1774" spans="10:82" x14ac:dyDescent="0.2">
      <c r="J1774" s="58"/>
    </row>
    <row r="1775" spans="10:82" x14ac:dyDescent="0.2">
      <c r="J1775" s="58"/>
    </row>
    <row r="1776" spans="10:82" x14ac:dyDescent="0.2">
      <c r="J1776" s="58"/>
    </row>
    <row r="1777" spans="10:10" x14ac:dyDescent="0.2">
      <c r="J1777" s="58"/>
    </row>
    <row r="1778" spans="10:10" x14ac:dyDescent="0.2">
      <c r="J1778" s="58"/>
    </row>
    <row r="1779" spans="10:10" x14ac:dyDescent="0.2">
      <c r="J1779" s="58"/>
    </row>
    <row r="1780" spans="10:10" x14ac:dyDescent="0.2">
      <c r="J1780" s="58"/>
    </row>
    <row r="1781" spans="10:10" x14ac:dyDescent="0.2">
      <c r="J1781" s="58"/>
    </row>
    <row r="1782" spans="10:10" x14ac:dyDescent="0.2">
      <c r="J1782" s="58"/>
    </row>
    <row r="1783" spans="10:10" x14ac:dyDescent="0.2">
      <c r="J1783" s="58"/>
    </row>
    <row r="1784" spans="10:10" x14ac:dyDescent="0.2">
      <c r="J1784" s="58"/>
    </row>
    <row r="1785" spans="10:10" x14ac:dyDescent="0.2">
      <c r="J1785" s="58"/>
    </row>
    <row r="1786" spans="10:10" x14ac:dyDescent="0.2">
      <c r="J1786" s="58"/>
    </row>
    <row r="1787" spans="10:10" x14ac:dyDescent="0.2">
      <c r="J1787" s="58"/>
    </row>
    <row r="1788" spans="10:10" x14ac:dyDescent="0.2">
      <c r="J1788" s="58"/>
    </row>
    <row r="1789" spans="10:10" x14ac:dyDescent="0.2">
      <c r="J1789" s="58"/>
    </row>
    <row r="1790" spans="10:10" x14ac:dyDescent="0.2">
      <c r="J1790" s="58"/>
    </row>
    <row r="1791" spans="10:10" x14ac:dyDescent="0.2">
      <c r="J1791" s="58"/>
    </row>
    <row r="1792" spans="10:10" x14ac:dyDescent="0.2">
      <c r="J1792" s="58"/>
    </row>
    <row r="1793" spans="10:10" x14ac:dyDescent="0.2">
      <c r="J1793" s="58"/>
    </row>
    <row r="1794" spans="10:10" x14ac:dyDescent="0.2">
      <c r="J1794" s="58"/>
    </row>
    <row r="1795" spans="10:10" x14ac:dyDescent="0.2">
      <c r="J1795" s="58"/>
    </row>
    <row r="1796" spans="10:10" x14ac:dyDescent="0.2">
      <c r="J1796" s="58"/>
    </row>
    <row r="1797" spans="10:10" x14ac:dyDescent="0.2">
      <c r="J1797" s="58"/>
    </row>
    <row r="1798" spans="10:10" x14ac:dyDescent="0.2">
      <c r="J1798" s="58"/>
    </row>
    <row r="1799" spans="10:10" x14ac:dyDescent="0.2">
      <c r="J1799" s="58"/>
    </row>
    <row r="1800" spans="10:10" x14ac:dyDescent="0.2">
      <c r="J1800" s="58"/>
    </row>
    <row r="1801" spans="10:10" x14ac:dyDescent="0.2">
      <c r="J1801" s="58"/>
    </row>
    <row r="1802" spans="10:10" x14ac:dyDescent="0.2">
      <c r="J1802" s="58"/>
    </row>
    <row r="1803" spans="10:10" x14ac:dyDescent="0.2">
      <c r="J1803" s="58"/>
    </row>
    <row r="1804" spans="10:10" x14ac:dyDescent="0.2">
      <c r="J1804" s="58"/>
    </row>
    <row r="1805" spans="10:10" x14ac:dyDescent="0.2">
      <c r="J1805" s="58"/>
    </row>
    <row r="1806" spans="10:10" x14ac:dyDescent="0.2">
      <c r="J1806" s="58"/>
    </row>
    <row r="1807" spans="10:10" x14ac:dyDescent="0.2">
      <c r="J1807" s="58"/>
    </row>
    <row r="1808" spans="10:10" x14ac:dyDescent="0.2">
      <c r="J1808" s="58"/>
    </row>
    <row r="1809" spans="10:10" x14ac:dyDescent="0.2">
      <c r="J1809" s="58"/>
    </row>
    <row r="1810" spans="10:10" x14ac:dyDescent="0.2">
      <c r="J1810" s="58"/>
    </row>
    <row r="1811" spans="10:10" x14ac:dyDescent="0.2">
      <c r="J1811" s="58"/>
    </row>
    <row r="1812" spans="10:10" x14ac:dyDescent="0.2">
      <c r="J1812" s="58"/>
    </row>
    <row r="1813" spans="10:10" x14ac:dyDescent="0.2">
      <c r="J1813" s="58"/>
    </row>
    <row r="1814" spans="10:10" x14ac:dyDescent="0.2">
      <c r="J1814" s="58"/>
    </row>
    <row r="1815" spans="10:10" x14ac:dyDescent="0.2">
      <c r="J1815" s="58"/>
    </row>
    <row r="1816" spans="10:10" x14ac:dyDescent="0.2">
      <c r="J1816" s="58"/>
    </row>
    <row r="1817" spans="10:10" x14ac:dyDescent="0.2">
      <c r="J1817" s="58"/>
    </row>
    <row r="1818" spans="10:10" x14ac:dyDescent="0.2">
      <c r="J1818" s="58"/>
    </row>
    <row r="1819" spans="10:10" x14ac:dyDescent="0.2">
      <c r="J1819" s="58"/>
    </row>
    <row r="1820" spans="10:10" x14ac:dyDescent="0.2">
      <c r="J1820" s="58"/>
    </row>
    <row r="1821" spans="10:10" x14ac:dyDescent="0.2">
      <c r="J1821" s="58"/>
    </row>
    <row r="1822" spans="10:10" x14ac:dyDescent="0.2">
      <c r="J1822" s="58"/>
    </row>
    <row r="1823" spans="10:10" x14ac:dyDescent="0.2">
      <c r="J1823" s="58"/>
    </row>
    <row r="1824" spans="10:10" x14ac:dyDescent="0.2">
      <c r="J1824" s="58"/>
    </row>
    <row r="1825" spans="10:10" x14ac:dyDescent="0.2">
      <c r="J1825" s="58"/>
    </row>
    <row r="1826" spans="10:10" x14ac:dyDescent="0.2">
      <c r="J1826" s="58"/>
    </row>
    <row r="1827" spans="10:10" x14ac:dyDescent="0.2">
      <c r="J1827" s="58"/>
    </row>
    <row r="1828" spans="10:10" x14ac:dyDescent="0.2">
      <c r="J1828" s="58"/>
    </row>
    <row r="1829" spans="10:10" x14ac:dyDescent="0.2">
      <c r="J1829" s="58"/>
    </row>
    <row r="1830" spans="10:10" x14ac:dyDescent="0.2">
      <c r="J1830" s="58"/>
    </row>
    <row r="1831" spans="10:10" x14ac:dyDescent="0.2">
      <c r="J1831" s="58"/>
    </row>
    <row r="1832" spans="10:10" x14ac:dyDescent="0.2">
      <c r="J1832" s="58"/>
    </row>
    <row r="1833" spans="10:10" x14ac:dyDescent="0.2">
      <c r="J1833" s="58"/>
    </row>
    <row r="1834" spans="10:10" x14ac:dyDescent="0.2">
      <c r="J1834" s="58"/>
    </row>
    <row r="1835" spans="10:10" x14ac:dyDescent="0.2">
      <c r="J1835" s="58"/>
    </row>
    <row r="1836" spans="10:10" x14ac:dyDescent="0.2">
      <c r="J1836" s="58"/>
    </row>
    <row r="1837" spans="10:10" x14ac:dyDescent="0.2">
      <c r="J1837" s="58"/>
    </row>
    <row r="1838" spans="10:10" x14ac:dyDescent="0.2">
      <c r="J1838" s="58"/>
    </row>
    <row r="1839" spans="10:10" x14ac:dyDescent="0.2">
      <c r="J1839" s="58"/>
    </row>
    <row r="1840" spans="10:10" x14ac:dyDescent="0.2">
      <c r="J1840" s="58"/>
    </row>
    <row r="1841" spans="10:10" x14ac:dyDescent="0.2">
      <c r="J1841" s="58"/>
    </row>
    <row r="1842" spans="10:10" x14ac:dyDescent="0.2">
      <c r="J1842" s="58"/>
    </row>
    <row r="1843" spans="10:10" x14ac:dyDescent="0.2">
      <c r="J1843" s="58"/>
    </row>
    <row r="1844" spans="10:10" x14ac:dyDescent="0.2">
      <c r="J1844" s="58"/>
    </row>
    <row r="1845" spans="10:10" x14ac:dyDescent="0.2">
      <c r="J1845" s="58"/>
    </row>
    <row r="1846" spans="10:10" x14ac:dyDescent="0.2">
      <c r="J1846" s="58"/>
    </row>
    <row r="1847" spans="10:10" x14ac:dyDescent="0.2">
      <c r="J1847" s="58"/>
    </row>
    <row r="1848" spans="10:10" x14ac:dyDescent="0.2">
      <c r="J1848" s="58"/>
    </row>
    <row r="1849" spans="10:10" x14ac:dyDescent="0.2">
      <c r="J1849" s="58"/>
    </row>
    <row r="1850" spans="10:10" x14ac:dyDescent="0.2">
      <c r="J1850" s="58"/>
    </row>
    <row r="1851" spans="10:10" x14ac:dyDescent="0.2">
      <c r="J1851" s="58"/>
    </row>
    <row r="1852" spans="10:10" x14ac:dyDescent="0.2">
      <c r="J1852" s="58"/>
    </row>
    <row r="1853" spans="10:10" x14ac:dyDescent="0.2">
      <c r="J1853" s="58"/>
    </row>
    <row r="1854" spans="10:10" x14ac:dyDescent="0.2">
      <c r="J1854" s="58"/>
    </row>
    <row r="1855" spans="10:10" x14ac:dyDescent="0.2">
      <c r="J1855" s="58"/>
    </row>
    <row r="1856" spans="10:10" x14ac:dyDescent="0.2">
      <c r="J1856" s="58"/>
    </row>
    <row r="1857" spans="10:10" x14ac:dyDescent="0.2">
      <c r="J1857" s="58"/>
    </row>
    <row r="1858" spans="10:10" x14ac:dyDescent="0.2">
      <c r="J1858" s="58"/>
    </row>
    <row r="1859" spans="10:10" x14ac:dyDescent="0.2">
      <c r="J1859" s="58"/>
    </row>
    <row r="1860" spans="10:10" x14ac:dyDescent="0.2">
      <c r="J1860" s="58"/>
    </row>
    <row r="1861" spans="10:10" x14ac:dyDescent="0.2">
      <c r="J1861" s="58"/>
    </row>
    <row r="1862" spans="10:10" x14ac:dyDescent="0.2">
      <c r="J1862" s="58"/>
    </row>
    <row r="1863" spans="10:10" x14ac:dyDescent="0.2">
      <c r="J1863" s="58"/>
    </row>
    <row r="1864" spans="10:10" x14ac:dyDescent="0.2">
      <c r="J1864" s="58"/>
    </row>
    <row r="1865" spans="10:10" x14ac:dyDescent="0.2">
      <c r="J1865" s="58"/>
    </row>
    <row r="1866" spans="10:10" x14ac:dyDescent="0.2">
      <c r="J1866" s="58"/>
    </row>
    <row r="1867" spans="10:10" x14ac:dyDescent="0.2">
      <c r="J1867" s="58"/>
    </row>
    <row r="1868" spans="10:10" x14ac:dyDescent="0.2">
      <c r="J1868" s="58"/>
    </row>
    <row r="1869" spans="10:10" x14ac:dyDescent="0.2">
      <c r="J1869" s="58"/>
    </row>
    <row r="1870" spans="10:10" x14ac:dyDescent="0.2">
      <c r="J1870" s="58"/>
    </row>
    <row r="1871" spans="10:10" x14ac:dyDescent="0.2">
      <c r="J1871" s="58"/>
    </row>
    <row r="1872" spans="10:10" x14ac:dyDescent="0.2">
      <c r="J1872" s="58"/>
    </row>
    <row r="1873" spans="10:10" x14ac:dyDescent="0.2">
      <c r="J1873" s="58"/>
    </row>
    <row r="1874" spans="10:10" x14ac:dyDescent="0.2">
      <c r="J1874" s="58"/>
    </row>
    <row r="1875" spans="10:10" x14ac:dyDescent="0.2">
      <c r="J1875" s="58"/>
    </row>
    <row r="1876" spans="10:10" x14ac:dyDescent="0.2">
      <c r="J1876" s="58"/>
    </row>
    <row r="1877" spans="10:10" x14ac:dyDescent="0.2">
      <c r="J1877" s="58"/>
    </row>
    <row r="1878" spans="10:10" x14ac:dyDescent="0.2">
      <c r="J1878" s="58"/>
    </row>
    <row r="1879" spans="10:10" x14ac:dyDescent="0.2">
      <c r="J1879" s="58"/>
    </row>
    <row r="1880" spans="10:10" x14ac:dyDescent="0.2">
      <c r="J1880" s="58"/>
    </row>
    <row r="1881" spans="10:10" x14ac:dyDescent="0.2">
      <c r="J1881" s="58"/>
    </row>
    <row r="1882" spans="10:10" x14ac:dyDescent="0.2">
      <c r="J1882" s="58"/>
    </row>
    <row r="1883" spans="10:10" x14ac:dyDescent="0.2">
      <c r="J1883" s="58"/>
    </row>
    <row r="1884" spans="10:10" x14ac:dyDescent="0.2">
      <c r="J1884" s="58"/>
    </row>
    <row r="1885" spans="10:10" x14ac:dyDescent="0.2">
      <c r="J1885" s="58"/>
    </row>
    <row r="1886" spans="10:10" x14ac:dyDescent="0.2">
      <c r="J1886" s="58"/>
    </row>
    <row r="1887" spans="10:10" x14ac:dyDescent="0.2">
      <c r="J1887" s="58"/>
    </row>
    <row r="1888" spans="10:10" x14ac:dyDescent="0.2">
      <c r="J1888" s="58"/>
    </row>
    <row r="1889" spans="10:10" x14ac:dyDescent="0.2">
      <c r="J1889" s="58"/>
    </row>
    <row r="1890" spans="10:10" x14ac:dyDescent="0.2">
      <c r="J1890" s="58"/>
    </row>
    <row r="1891" spans="10:10" x14ac:dyDescent="0.2">
      <c r="J1891" s="58"/>
    </row>
    <row r="1892" spans="10:10" x14ac:dyDescent="0.2">
      <c r="J1892" s="58"/>
    </row>
    <row r="1893" spans="10:10" x14ac:dyDescent="0.2">
      <c r="J1893" s="58"/>
    </row>
    <row r="1894" spans="10:10" x14ac:dyDescent="0.2">
      <c r="J1894" s="58"/>
    </row>
    <row r="1895" spans="10:10" x14ac:dyDescent="0.2">
      <c r="J1895" s="58"/>
    </row>
    <row r="1896" spans="10:10" x14ac:dyDescent="0.2">
      <c r="J1896" s="58"/>
    </row>
    <row r="1897" spans="10:10" x14ac:dyDescent="0.2">
      <c r="J1897" s="58"/>
    </row>
    <row r="1898" spans="10:10" x14ac:dyDescent="0.2">
      <c r="J1898" s="58"/>
    </row>
    <row r="1899" spans="10:10" x14ac:dyDescent="0.2">
      <c r="J1899" s="58"/>
    </row>
    <row r="1900" spans="10:10" x14ac:dyDescent="0.2">
      <c r="J1900" s="58"/>
    </row>
    <row r="1901" spans="10:10" x14ac:dyDescent="0.2">
      <c r="J1901" s="58"/>
    </row>
    <row r="1902" spans="10:10" x14ac:dyDescent="0.2">
      <c r="J1902" s="58"/>
    </row>
    <row r="1903" spans="10:10" x14ac:dyDescent="0.2">
      <c r="J1903" s="58"/>
    </row>
    <row r="1904" spans="10:10" x14ac:dyDescent="0.2">
      <c r="J1904" s="58"/>
    </row>
    <row r="1905" spans="10:10" x14ac:dyDescent="0.2">
      <c r="J1905" s="58"/>
    </row>
    <row r="1906" spans="10:10" x14ac:dyDescent="0.2">
      <c r="J1906" s="58"/>
    </row>
    <row r="1907" spans="10:10" x14ac:dyDescent="0.2">
      <c r="J1907" s="58"/>
    </row>
    <row r="1908" spans="10:10" x14ac:dyDescent="0.2">
      <c r="J1908" s="58"/>
    </row>
    <row r="1909" spans="10:10" x14ac:dyDescent="0.2">
      <c r="J1909" s="58"/>
    </row>
    <row r="1910" spans="10:10" x14ac:dyDescent="0.2">
      <c r="J1910" s="58"/>
    </row>
    <row r="1911" spans="10:10" x14ac:dyDescent="0.2">
      <c r="J1911" s="58"/>
    </row>
    <row r="1912" spans="10:10" x14ac:dyDescent="0.2">
      <c r="J1912" s="58"/>
    </row>
    <row r="1913" spans="10:10" x14ac:dyDescent="0.2">
      <c r="J1913" s="58"/>
    </row>
    <row r="1914" spans="10:10" x14ac:dyDescent="0.2">
      <c r="J1914" s="58"/>
    </row>
    <row r="1915" spans="10:10" x14ac:dyDescent="0.2">
      <c r="J1915" s="58"/>
    </row>
    <row r="1916" spans="10:10" x14ac:dyDescent="0.2">
      <c r="J1916" s="58"/>
    </row>
    <row r="1917" spans="10:10" x14ac:dyDescent="0.2">
      <c r="J1917" s="58"/>
    </row>
    <row r="1918" spans="10:10" x14ac:dyDescent="0.2">
      <c r="J1918" s="58"/>
    </row>
    <row r="1919" spans="10:10" x14ac:dyDescent="0.2">
      <c r="J1919" s="58"/>
    </row>
    <row r="1920" spans="10:10" x14ac:dyDescent="0.2">
      <c r="J1920" s="58"/>
    </row>
    <row r="1921" spans="10:10" x14ac:dyDescent="0.2">
      <c r="J1921" s="58"/>
    </row>
    <row r="1922" spans="10:10" x14ac:dyDescent="0.2">
      <c r="J1922" s="58"/>
    </row>
    <row r="1923" spans="10:10" x14ac:dyDescent="0.2">
      <c r="J1923" s="58"/>
    </row>
    <row r="1924" spans="10:10" x14ac:dyDescent="0.2">
      <c r="J1924" s="58"/>
    </row>
    <row r="1925" spans="10:10" x14ac:dyDescent="0.2">
      <c r="J1925" s="58"/>
    </row>
    <row r="1926" spans="10:10" x14ac:dyDescent="0.2">
      <c r="J1926" s="58"/>
    </row>
    <row r="1927" spans="10:10" x14ac:dyDescent="0.2">
      <c r="J1927" s="58"/>
    </row>
    <row r="1928" spans="10:10" x14ac:dyDescent="0.2">
      <c r="J1928" s="58"/>
    </row>
    <row r="1929" spans="10:10" x14ac:dyDescent="0.2">
      <c r="J1929" s="58"/>
    </row>
    <row r="1930" spans="10:10" x14ac:dyDescent="0.2">
      <c r="J1930" s="58"/>
    </row>
    <row r="1931" spans="10:10" x14ac:dyDescent="0.2">
      <c r="J1931" s="58"/>
    </row>
    <row r="1932" spans="10:10" x14ac:dyDescent="0.2">
      <c r="J1932" s="58"/>
    </row>
    <row r="1933" spans="10:10" x14ac:dyDescent="0.2">
      <c r="J1933" s="58"/>
    </row>
    <row r="1934" spans="10:10" x14ac:dyDescent="0.2">
      <c r="J1934" s="58"/>
    </row>
    <row r="1935" spans="10:10" x14ac:dyDescent="0.2">
      <c r="J1935" s="58"/>
    </row>
    <row r="1936" spans="10:10" x14ac:dyDescent="0.2">
      <c r="J1936" s="58"/>
    </row>
    <row r="1937" spans="10:10" x14ac:dyDescent="0.2">
      <c r="J1937" s="58"/>
    </row>
    <row r="1938" spans="10:10" x14ac:dyDescent="0.2">
      <c r="J1938" s="58"/>
    </row>
    <row r="1939" spans="10:10" x14ac:dyDescent="0.2">
      <c r="J1939" s="58"/>
    </row>
    <row r="1940" spans="10:10" x14ac:dyDescent="0.2">
      <c r="J1940" s="58"/>
    </row>
    <row r="1941" spans="10:10" x14ac:dyDescent="0.2">
      <c r="J1941" s="58"/>
    </row>
    <row r="1942" spans="10:10" x14ac:dyDescent="0.2">
      <c r="J1942" s="58"/>
    </row>
    <row r="1943" spans="10:10" x14ac:dyDescent="0.2">
      <c r="J1943" s="58"/>
    </row>
    <row r="1944" spans="10:10" x14ac:dyDescent="0.2">
      <c r="J1944" s="58"/>
    </row>
    <row r="1945" spans="10:10" x14ac:dyDescent="0.2">
      <c r="J1945" s="58"/>
    </row>
    <row r="1946" spans="10:10" x14ac:dyDescent="0.2">
      <c r="J1946" s="58"/>
    </row>
    <row r="1947" spans="10:10" x14ac:dyDescent="0.2">
      <c r="J1947" s="58"/>
    </row>
    <row r="1948" spans="10:10" x14ac:dyDescent="0.2">
      <c r="J1948" s="58"/>
    </row>
    <row r="1949" spans="10:10" x14ac:dyDescent="0.2">
      <c r="J1949" s="58"/>
    </row>
    <row r="1950" spans="10:10" x14ac:dyDescent="0.2">
      <c r="J1950" s="58"/>
    </row>
    <row r="1951" spans="10:10" x14ac:dyDescent="0.2">
      <c r="J1951" s="58"/>
    </row>
    <row r="1952" spans="10:10" x14ac:dyDescent="0.2">
      <c r="J1952" s="58"/>
    </row>
    <row r="1953" spans="10:10" x14ac:dyDescent="0.2">
      <c r="J1953" s="58"/>
    </row>
    <row r="1954" spans="10:10" x14ac:dyDescent="0.2">
      <c r="J1954" s="58"/>
    </row>
    <row r="1955" spans="10:10" x14ac:dyDescent="0.2">
      <c r="J1955" s="58"/>
    </row>
    <row r="1956" spans="10:10" x14ac:dyDescent="0.2">
      <c r="J1956" s="58"/>
    </row>
    <row r="1957" spans="10:10" x14ac:dyDescent="0.2">
      <c r="J1957" s="58"/>
    </row>
    <row r="1958" spans="10:10" x14ac:dyDescent="0.2">
      <c r="J1958" s="58"/>
    </row>
    <row r="1959" spans="10:10" x14ac:dyDescent="0.2">
      <c r="J1959" s="58"/>
    </row>
    <row r="1960" spans="10:10" x14ac:dyDescent="0.2">
      <c r="J1960" s="58"/>
    </row>
    <row r="1961" spans="10:10" x14ac:dyDescent="0.2">
      <c r="J1961" s="58"/>
    </row>
    <row r="1962" spans="10:10" x14ac:dyDescent="0.2">
      <c r="J1962" s="58"/>
    </row>
    <row r="1963" spans="10:10" x14ac:dyDescent="0.2">
      <c r="J1963" s="58"/>
    </row>
    <row r="1964" spans="10:10" x14ac:dyDescent="0.2">
      <c r="J1964" s="58"/>
    </row>
    <row r="1965" spans="10:10" x14ac:dyDescent="0.2">
      <c r="J1965" s="58"/>
    </row>
    <row r="1966" spans="10:10" x14ac:dyDescent="0.2">
      <c r="J1966" s="58"/>
    </row>
    <row r="1967" spans="10:10" x14ac:dyDescent="0.2">
      <c r="J1967" s="58"/>
    </row>
    <row r="1968" spans="10:10" x14ac:dyDescent="0.2">
      <c r="J1968" s="58"/>
    </row>
    <row r="1969" spans="10:10" x14ac:dyDescent="0.2">
      <c r="J1969" s="58"/>
    </row>
    <row r="1970" spans="10:10" x14ac:dyDescent="0.2">
      <c r="J1970" s="58"/>
    </row>
    <row r="1971" spans="10:10" x14ac:dyDescent="0.2">
      <c r="J1971" s="58"/>
    </row>
    <row r="1972" spans="10:10" x14ac:dyDescent="0.2">
      <c r="J1972" s="58"/>
    </row>
    <row r="1973" spans="10:10" x14ac:dyDescent="0.2">
      <c r="J1973" s="58"/>
    </row>
    <row r="1974" spans="10:10" x14ac:dyDescent="0.2">
      <c r="J1974" s="58"/>
    </row>
    <row r="1975" spans="10:10" x14ac:dyDescent="0.2">
      <c r="J1975" s="58"/>
    </row>
    <row r="1976" spans="10:10" x14ac:dyDescent="0.2">
      <c r="J1976" s="58"/>
    </row>
    <row r="1977" spans="10:10" x14ac:dyDescent="0.2">
      <c r="J1977" s="58"/>
    </row>
    <row r="1978" spans="10:10" x14ac:dyDescent="0.2">
      <c r="J1978" s="58"/>
    </row>
    <row r="1979" spans="10:10" x14ac:dyDescent="0.2">
      <c r="J1979" s="58"/>
    </row>
    <row r="1980" spans="10:10" x14ac:dyDescent="0.2">
      <c r="J1980" s="58"/>
    </row>
    <row r="1981" spans="10:10" x14ac:dyDescent="0.2">
      <c r="J1981" s="58"/>
    </row>
    <row r="1982" spans="10:10" x14ac:dyDescent="0.2">
      <c r="J1982" s="58"/>
    </row>
    <row r="1983" spans="10:10" x14ac:dyDescent="0.2">
      <c r="J1983" s="58"/>
    </row>
    <row r="1984" spans="10:10" x14ac:dyDescent="0.2">
      <c r="J1984" s="58"/>
    </row>
    <row r="1985" spans="10:10" x14ac:dyDescent="0.2">
      <c r="J1985" s="58"/>
    </row>
    <row r="1986" spans="10:10" x14ac:dyDescent="0.2">
      <c r="J1986" s="58"/>
    </row>
    <row r="1987" spans="10:10" x14ac:dyDescent="0.2">
      <c r="J1987" s="58"/>
    </row>
    <row r="1988" spans="10:10" x14ac:dyDescent="0.2">
      <c r="J1988" s="58"/>
    </row>
    <row r="1989" spans="10:10" x14ac:dyDescent="0.2">
      <c r="J1989" s="58"/>
    </row>
    <row r="1990" spans="10:10" x14ac:dyDescent="0.2">
      <c r="J1990" s="58"/>
    </row>
    <row r="1991" spans="10:10" x14ac:dyDescent="0.2">
      <c r="J1991" s="58"/>
    </row>
    <row r="1992" spans="10:10" x14ac:dyDescent="0.2">
      <c r="J1992" s="58"/>
    </row>
    <row r="1993" spans="10:10" x14ac:dyDescent="0.2">
      <c r="J1993" s="58"/>
    </row>
    <row r="1994" spans="10:10" x14ac:dyDescent="0.2">
      <c r="J1994" s="58"/>
    </row>
    <row r="1995" spans="10:10" x14ac:dyDescent="0.2">
      <c r="J1995" s="58"/>
    </row>
    <row r="1996" spans="10:10" x14ac:dyDescent="0.2">
      <c r="J1996" s="58"/>
    </row>
    <row r="1997" spans="10:10" x14ac:dyDescent="0.2">
      <c r="J1997" s="58"/>
    </row>
    <row r="1998" spans="10:10" x14ac:dyDescent="0.2">
      <c r="J1998" s="58"/>
    </row>
    <row r="1999" spans="10:10" x14ac:dyDescent="0.2">
      <c r="J1999" s="58"/>
    </row>
    <row r="2000" spans="10:10" x14ac:dyDescent="0.2">
      <c r="J2000" s="58"/>
    </row>
    <row r="2001" spans="10:10" x14ac:dyDescent="0.2">
      <c r="J2001" s="58"/>
    </row>
    <row r="2002" spans="10:10" x14ac:dyDescent="0.2">
      <c r="J2002" s="58"/>
    </row>
    <row r="2003" spans="10:10" x14ac:dyDescent="0.2">
      <c r="J2003" s="58"/>
    </row>
    <row r="2004" spans="10:10" x14ac:dyDescent="0.2">
      <c r="J2004" s="58"/>
    </row>
    <row r="2005" spans="10:10" x14ac:dyDescent="0.2">
      <c r="J2005" s="58"/>
    </row>
    <row r="2006" spans="10:10" x14ac:dyDescent="0.2">
      <c r="J2006" s="58"/>
    </row>
    <row r="2007" spans="10:10" x14ac:dyDescent="0.2">
      <c r="J2007" s="58"/>
    </row>
    <row r="2008" spans="10:10" x14ac:dyDescent="0.2">
      <c r="J2008" s="58"/>
    </row>
    <row r="2009" spans="10:10" x14ac:dyDescent="0.2">
      <c r="J2009" s="58"/>
    </row>
    <row r="2010" spans="10:10" x14ac:dyDescent="0.2">
      <c r="J2010" s="58"/>
    </row>
    <row r="2011" spans="10:10" x14ac:dyDescent="0.2">
      <c r="J2011" s="58"/>
    </row>
    <row r="2012" spans="10:10" x14ac:dyDescent="0.2">
      <c r="J2012" s="58"/>
    </row>
    <row r="2013" spans="10:10" x14ac:dyDescent="0.2">
      <c r="J2013" s="58"/>
    </row>
    <row r="2014" spans="10:10" x14ac:dyDescent="0.2">
      <c r="J2014" s="58"/>
    </row>
    <row r="2015" spans="10:10" x14ac:dyDescent="0.2">
      <c r="J2015" s="58"/>
    </row>
    <row r="2016" spans="10:10" x14ac:dyDescent="0.2">
      <c r="J2016" s="58"/>
    </row>
    <row r="2017" spans="10:10" x14ac:dyDescent="0.2">
      <c r="J2017" s="58"/>
    </row>
    <row r="2018" spans="10:10" x14ac:dyDescent="0.2">
      <c r="J2018" s="58"/>
    </row>
    <row r="2019" spans="10:10" x14ac:dyDescent="0.2">
      <c r="J2019" s="58"/>
    </row>
    <row r="2020" spans="10:10" x14ac:dyDescent="0.2">
      <c r="J2020" s="58"/>
    </row>
    <row r="2021" spans="10:10" x14ac:dyDescent="0.2">
      <c r="J2021" s="58"/>
    </row>
    <row r="2022" spans="10:10" x14ac:dyDescent="0.2">
      <c r="J2022" s="58"/>
    </row>
    <row r="2023" spans="10:10" x14ac:dyDescent="0.2">
      <c r="J2023" s="58"/>
    </row>
    <row r="2024" spans="10:10" x14ac:dyDescent="0.2">
      <c r="J2024" s="58"/>
    </row>
    <row r="2025" spans="10:10" x14ac:dyDescent="0.2">
      <c r="J2025" s="58"/>
    </row>
    <row r="2026" spans="10:10" x14ac:dyDescent="0.2">
      <c r="J2026" s="58"/>
    </row>
    <row r="2027" spans="10:10" x14ac:dyDescent="0.2">
      <c r="J2027" s="58"/>
    </row>
    <row r="2028" spans="10:10" x14ac:dyDescent="0.2">
      <c r="J2028" s="58"/>
    </row>
    <row r="2029" spans="10:10" x14ac:dyDescent="0.2">
      <c r="J2029" s="58"/>
    </row>
    <row r="2030" spans="10:10" x14ac:dyDescent="0.2">
      <c r="J2030" s="58"/>
    </row>
    <row r="2031" spans="10:10" x14ac:dyDescent="0.2">
      <c r="J2031" s="58"/>
    </row>
    <row r="2032" spans="10:10" x14ac:dyDescent="0.2">
      <c r="J2032" s="58"/>
    </row>
    <row r="2033" spans="10:10" x14ac:dyDescent="0.2">
      <c r="J2033" s="58"/>
    </row>
    <row r="2034" spans="10:10" x14ac:dyDescent="0.2">
      <c r="J2034" s="58"/>
    </row>
    <row r="2035" spans="10:10" x14ac:dyDescent="0.2">
      <c r="J2035" s="58"/>
    </row>
    <row r="2036" spans="10:10" x14ac:dyDescent="0.2">
      <c r="J2036" s="58"/>
    </row>
    <row r="2037" spans="10:10" x14ac:dyDescent="0.2">
      <c r="J2037" s="58"/>
    </row>
    <row r="2038" spans="10:10" x14ac:dyDescent="0.2">
      <c r="J2038" s="58"/>
    </row>
    <row r="2039" spans="10:10" x14ac:dyDescent="0.2">
      <c r="J2039" s="58"/>
    </row>
    <row r="2040" spans="10:10" x14ac:dyDescent="0.2">
      <c r="J2040" s="58"/>
    </row>
    <row r="2041" spans="10:10" x14ac:dyDescent="0.2">
      <c r="J2041" s="58"/>
    </row>
    <row r="2042" spans="10:10" x14ac:dyDescent="0.2">
      <c r="J2042" s="58"/>
    </row>
    <row r="2043" spans="10:10" x14ac:dyDescent="0.2">
      <c r="J2043" s="58"/>
    </row>
    <row r="2044" spans="10:10" x14ac:dyDescent="0.2">
      <c r="J2044" s="58"/>
    </row>
    <row r="2045" spans="10:10" x14ac:dyDescent="0.2">
      <c r="J2045" s="58"/>
    </row>
    <row r="2046" spans="10:10" x14ac:dyDescent="0.2">
      <c r="J2046" s="58"/>
    </row>
    <row r="2047" spans="10:10" x14ac:dyDescent="0.2">
      <c r="J2047" s="58"/>
    </row>
    <row r="2048" spans="10:10" x14ac:dyDescent="0.2">
      <c r="J2048" s="58"/>
    </row>
    <row r="2049" spans="10:10" x14ac:dyDescent="0.2">
      <c r="J2049" s="58"/>
    </row>
    <row r="2050" spans="10:10" x14ac:dyDescent="0.2">
      <c r="J2050" s="58"/>
    </row>
    <row r="2051" spans="10:10" x14ac:dyDescent="0.2">
      <c r="J2051" s="58"/>
    </row>
    <row r="2052" spans="10:10" x14ac:dyDescent="0.2">
      <c r="J2052" s="58"/>
    </row>
    <row r="2053" spans="10:10" x14ac:dyDescent="0.2">
      <c r="J2053" s="58"/>
    </row>
    <row r="2054" spans="10:10" x14ac:dyDescent="0.2">
      <c r="J2054" s="58"/>
    </row>
    <row r="2055" spans="10:10" x14ac:dyDescent="0.2">
      <c r="J2055" s="58"/>
    </row>
    <row r="2056" spans="10:10" x14ac:dyDescent="0.2">
      <c r="J2056" s="58"/>
    </row>
    <row r="2057" spans="10:10" x14ac:dyDescent="0.2">
      <c r="J2057" s="58"/>
    </row>
    <row r="2058" spans="10:10" x14ac:dyDescent="0.2">
      <c r="J2058" s="58"/>
    </row>
    <row r="2059" spans="10:10" x14ac:dyDescent="0.2">
      <c r="J2059" s="58"/>
    </row>
    <row r="2060" spans="10:10" x14ac:dyDescent="0.2">
      <c r="J2060" s="58"/>
    </row>
    <row r="2061" spans="10:10" x14ac:dyDescent="0.2">
      <c r="J2061" s="58"/>
    </row>
    <row r="2062" spans="10:10" x14ac:dyDescent="0.2">
      <c r="J2062" s="58"/>
    </row>
    <row r="2063" spans="10:10" x14ac:dyDescent="0.2">
      <c r="J2063" s="58"/>
    </row>
    <row r="2064" spans="10:10" x14ac:dyDescent="0.2">
      <c r="J2064" s="58"/>
    </row>
    <row r="2065" spans="10:82" x14ac:dyDescent="0.2">
      <c r="J2065" s="58"/>
    </row>
    <row r="2066" spans="10:82" x14ac:dyDescent="0.2">
      <c r="J2066" s="58"/>
      <c r="CD2066" s="40"/>
    </row>
    <row r="2067" spans="10:82" x14ac:dyDescent="0.2">
      <c r="J2067" s="58"/>
      <c r="CD2067" s="40"/>
    </row>
    <row r="2068" spans="10:82" x14ac:dyDescent="0.2">
      <c r="J2068" s="58"/>
      <c r="CD2068" s="40"/>
    </row>
    <row r="2069" spans="10:82" x14ac:dyDescent="0.2">
      <c r="J2069" s="58"/>
      <c r="CD2069" s="40"/>
    </row>
    <row r="2070" spans="10:82" x14ac:dyDescent="0.2">
      <c r="J2070" s="58"/>
      <c r="CD2070" s="40"/>
    </row>
    <row r="2071" spans="10:82" x14ac:dyDescent="0.2">
      <c r="J2071" s="58"/>
      <c r="CD2071" s="40"/>
    </row>
    <row r="2072" spans="10:82" x14ac:dyDescent="0.2">
      <c r="J2072" s="58"/>
      <c r="CD2072" s="40"/>
    </row>
    <row r="2073" spans="10:82" x14ac:dyDescent="0.2">
      <c r="J2073" s="58"/>
      <c r="CD2073" s="40"/>
    </row>
    <row r="2074" spans="10:82" x14ac:dyDescent="0.2">
      <c r="J2074" s="58"/>
      <c r="CD2074" s="40"/>
    </row>
    <row r="2075" spans="10:82" x14ac:dyDescent="0.2">
      <c r="J2075" s="58"/>
      <c r="CD2075" s="40"/>
    </row>
    <row r="2076" spans="10:82" x14ac:dyDescent="0.2">
      <c r="J2076" s="58"/>
      <c r="CD2076" s="40"/>
    </row>
    <row r="2077" spans="10:82" x14ac:dyDescent="0.2">
      <c r="J2077" s="58"/>
      <c r="CD2077" s="40"/>
    </row>
    <row r="2078" spans="10:82" x14ac:dyDescent="0.2">
      <c r="J2078" s="58"/>
    </row>
    <row r="2079" spans="10:82" x14ac:dyDescent="0.2">
      <c r="J2079" s="58"/>
    </row>
    <row r="2080" spans="10:82" x14ac:dyDescent="0.2">
      <c r="J2080" s="58"/>
    </row>
    <row r="2081" spans="10:10" x14ac:dyDescent="0.2">
      <c r="J2081" s="58"/>
    </row>
    <row r="2082" spans="10:10" x14ac:dyDescent="0.2">
      <c r="J2082" s="58"/>
    </row>
    <row r="2083" spans="10:10" x14ac:dyDescent="0.2">
      <c r="J2083" s="58"/>
    </row>
    <row r="2084" spans="10:10" x14ac:dyDescent="0.2">
      <c r="J2084" s="58"/>
    </row>
    <row r="2085" spans="10:10" x14ac:dyDescent="0.2">
      <c r="J2085" s="58"/>
    </row>
    <row r="2086" spans="10:10" x14ac:dyDescent="0.2">
      <c r="J2086" s="58"/>
    </row>
    <row r="2087" spans="10:10" x14ac:dyDescent="0.2">
      <c r="J2087" s="58"/>
    </row>
    <row r="2088" spans="10:10" x14ac:dyDescent="0.2">
      <c r="J2088" s="58"/>
    </row>
    <row r="2089" spans="10:10" x14ac:dyDescent="0.2">
      <c r="J2089" s="58"/>
    </row>
    <row r="2090" spans="10:10" x14ac:dyDescent="0.2">
      <c r="J2090" s="58"/>
    </row>
    <row r="2091" spans="10:10" x14ac:dyDescent="0.2">
      <c r="J2091" s="58"/>
    </row>
    <row r="2092" spans="10:10" x14ac:dyDescent="0.2">
      <c r="J2092" s="58"/>
    </row>
    <row r="2093" spans="10:10" x14ac:dyDescent="0.2">
      <c r="J2093" s="58"/>
    </row>
    <row r="2094" spans="10:10" x14ac:dyDescent="0.2">
      <c r="J2094" s="58"/>
    </row>
    <row r="2095" spans="10:10" x14ac:dyDescent="0.2">
      <c r="J2095" s="58"/>
    </row>
    <row r="2096" spans="10:10" x14ac:dyDescent="0.2">
      <c r="J2096" s="58"/>
    </row>
    <row r="2097" spans="10:10" x14ac:dyDescent="0.2">
      <c r="J2097" s="58"/>
    </row>
    <row r="2098" spans="10:10" x14ac:dyDescent="0.2">
      <c r="J2098" s="58"/>
    </row>
    <row r="2099" spans="10:10" x14ac:dyDescent="0.2">
      <c r="J2099" s="58"/>
    </row>
    <row r="2100" spans="10:10" x14ac:dyDescent="0.2">
      <c r="J2100" s="58"/>
    </row>
    <row r="2101" spans="10:10" x14ac:dyDescent="0.2">
      <c r="J2101" s="58"/>
    </row>
    <row r="2102" spans="10:10" x14ac:dyDescent="0.2">
      <c r="J2102" s="58"/>
    </row>
    <row r="2103" spans="10:10" x14ac:dyDescent="0.2">
      <c r="J2103" s="58"/>
    </row>
    <row r="2104" spans="10:10" x14ac:dyDescent="0.2">
      <c r="J2104" s="58"/>
    </row>
    <row r="2105" spans="10:10" x14ac:dyDescent="0.2">
      <c r="J2105" s="58"/>
    </row>
    <row r="2106" spans="10:10" x14ac:dyDescent="0.2">
      <c r="J2106" s="58"/>
    </row>
    <row r="2107" spans="10:10" x14ac:dyDescent="0.2">
      <c r="J2107" s="58"/>
    </row>
    <row r="2108" spans="10:10" x14ac:dyDescent="0.2">
      <c r="J2108" s="58"/>
    </row>
    <row r="2109" spans="10:10" x14ac:dyDescent="0.2">
      <c r="J2109" s="58"/>
    </row>
    <row r="2110" spans="10:10" x14ac:dyDescent="0.2">
      <c r="J2110" s="58"/>
    </row>
    <row r="2111" spans="10:10" x14ac:dyDescent="0.2">
      <c r="J2111" s="58"/>
    </row>
    <row r="2112" spans="10:10" x14ac:dyDescent="0.2">
      <c r="J2112" s="58"/>
    </row>
    <row r="2113" spans="10:10" x14ac:dyDescent="0.2">
      <c r="J2113" s="58"/>
    </row>
    <row r="2114" spans="10:10" x14ac:dyDescent="0.2">
      <c r="J2114" s="58"/>
    </row>
    <row r="2115" spans="10:10" x14ac:dyDescent="0.2">
      <c r="J2115" s="58"/>
    </row>
    <row r="2116" spans="10:10" x14ac:dyDescent="0.2">
      <c r="J2116" s="58"/>
    </row>
    <row r="2117" spans="10:10" x14ac:dyDescent="0.2">
      <c r="J2117" s="58"/>
    </row>
    <row r="2118" spans="10:10" x14ac:dyDescent="0.2">
      <c r="J2118" s="58"/>
    </row>
    <row r="2119" spans="10:10" x14ac:dyDescent="0.2">
      <c r="J2119" s="58"/>
    </row>
    <row r="2120" spans="10:10" x14ac:dyDescent="0.2">
      <c r="J2120" s="58"/>
    </row>
    <row r="2121" spans="10:10" x14ac:dyDescent="0.2">
      <c r="J2121" s="58"/>
    </row>
    <row r="2122" spans="10:10" x14ac:dyDescent="0.2">
      <c r="J2122" s="58"/>
    </row>
    <row r="2123" spans="10:10" x14ac:dyDescent="0.2">
      <c r="J2123" s="58"/>
    </row>
    <row r="2124" spans="10:10" x14ac:dyDescent="0.2">
      <c r="J2124" s="58"/>
    </row>
    <row r="2125" spans="10:10" x14ac:dyDescent="0.2">
      <c r="J2125" s="58"/>
    </row>
    <row r="2126" spans="10:10" x14ac:dyDescent="0.2">
      <c r="J2126" s="58"/>
    </row>
    <row r="2127" spans="10:10" x14ac:dyDescent="0.2">
      <c r="J2127" s="58"/>
    </row>
    <row r="2128" spans="10:10" x14ac:dyDescent="0.2">
      <c r="J2128" s="58"/>
    </row>
    <row r="2129" spans="10:10" x14ac:dyDescent="0.2">
      <c r="J2129" s="58"/>
    </row>
    <row r="2130" spans="10:10" x14ac:dyDescent="0.2">
      <c r="J2130" s="58"/>
    </row>
    <row r="2131" spans="10:10" x14ac:dyDescent="0.2">
      <c r="J2131" s="58"/>
    </row>
    <row r="2132" spans="10:10" x14ac:dyDescent="0.2">
      <c r="J2132" s="58"/>
    </row>
    <row r="2133" spans="10:10" x14ac:dyDescent="0.2">
      <c r="J2133" s="58"/>
    </row>
    <row r="2134" spans="10:10" x14ac:dyDescent="0.2">
      <c r="J2134" s="58"/>
    </row>
    <row r="2135" spans="10:10" x14ac:dyDescent="0.2">
      <c r="J2135" s="58"/>
    </row>
    <row r="2136" spans="10:10" x14ac:dyDescent="0.2">
      <c r="J2136" s="58"/>
    </row>
    <row r="2137" spans="10:10" x14ac:dyDescent="0.2">
      <c r="J2137" s="58"/>
    </row>
    <row r="2138" spans="10:10" x14ac:dyDescent="0.2">
      <c r="J2138" s="58"/>
    </row>
    <row r="2139" spans="10:10" x14ac:dyDescent="0.2">
      <c r="J2139" s="58"/>
    </row>
    <row r="2140" spans="10:10" x14ac:dyDescent="0.2">
      <c r="J2140" s="58"/>
    </row>
    <row r="2141" spans="10:10" x14ac:dyDescent="0.2">
      <c r="J2141" s="58"/>
    </row>
    <row r="2142" spans="10:10" x14ac:dyDescent="0.2">
      <c r="J2142" s="58"/>
    </row>
    <row r="2143" spans="10:10" x14ac:dyDescent="0.2">
      <c r="J2143" s="58"/>
    </row>
    <row r="2144" spans="10:10" x14ac:dyDescent="0.2">
      <c r="J2144" s="58"/>
    </row>
    <row r="2145" spans="10:10" x14ac:dyDescent="0.2">
      <c r="J2145" s="58"/>
    </row>
    <row r="2146" spans="10:10" x14ac:dyDescent="0.2">
      <c r="J2146" s="58"/>
    </row>
    <row r="2147" spans="10:10" x14ac:dyDescent="0.2">
      <c r="J2147" s="58"/>
    </row>
    <row r="2148" spans="10:10" x14ac:dyDescent="0.2">
      <c r="J2148" s="58"/>
    </row>
    <row r="2149" spans="10:10" x14ac:dyDescent="0.2">
      <c r="J2149" s="58"/>
    </row>
    <row r="2150" spans="10:10" x14ac:dyDescent="0.2">
      <c r="J2150" s="58"/>
    </row>
    <row r="2151" spans="10:10" x14ac:dyDescent="0.2">
      <c r="J2151" s="58"/>
    </row>
    <row r="2152" spans="10:10" x14ac:dyDescent="0.2">
      <c r="J2152" s="58"/>
    </row>
    <row r="2153" spans="10:10" x14ac:dyDescent="0.2">
      <c r="J2153" s="58"/>
    </row>
    <row r="2154" spans="10:10" x14ac:dyDescent="0.2">
      <c r="J2154" s="58"/>
    </row>
    <row r="2155" spans="10:10" x14ac:dyDescent="0.2">
      <c r="J2155" s="58"/>
    </row>
    <row r="2156" spans="10:10" x14ac:dyDescent="0.2">
      <c r="J2156" s="58"/>
    </row>
    <row r="2157" spans="10:10" x14ac:dyDescent="0.2">
      <c r="J2157" s="58"/>
    </row>
    <row r="2158" spans="10:10" x14ac:dyDescent="0.2">
      <c r="J2158" s="58"/>
    </row>
    <row r="2159" spans="10:10" x14ac:dyDescent="0.2">
      <c r="J2159" s="58"/>
    </row>
    <row r="2160" spans="10:10" x14ac:dyDescent="0.2">
      <c r="J2160" s="58"/>
    </row>
    <row r="2161" spans="10:10" x14ac:dyDescent="0.2">
      <c r="J2161" s="58"/>
    </row>
    <row r="2162" spans="10:10" x14ac:dyDescent="0.2">
      <c r="J2162" s="58"/>
    </row>
    <row r="2163" spans="10:10" x14ac:dyDescent="0.2">
      <c r="J2163" s="58"/>
    </row>
    <row r="2164" spans="10:10" x14ac:dyDescent="0.2">
      <c r="J2164" s="58"/>
    </row>
    <row r="2165" spans="10:10" x14ac:dyDescent="0.2">
      <c r="J2165" s="58"/>
    </row>
    <row r="2166" spans="10:10" x14ac:dyDescent="0.2">
      <c r="J2166" s="58"/>
    </row>
    <row r="2167" spans="10:10" x14ac:dyDescent="0.2">
      <c r="J2167" s="58"/>
    </row>
    <row r="2168" spans="10:10" x14ac:dyDescent="0.2">
      <c r="J2168" s="58"/>
    </row>
    <row r="2169" spans="10:10" x14ac:dyDescent="0.2">
      <c r="J2169" s="58"/>
    </row>
    <row r="2170" spans="10:10" x14ac:dyDescent="0.2">
      <c r="J2170" s="58"/>
    </row>
    <row r="2171" spans="10:10" x14ac:dyDescent="0.2">
      <c r="J2171" s="58"/>
    </row>
    <row r="2172" spans="10:10" x14ac:dyDescent="0.2">
      <c r="J2172" s="58"/>
    </row>
    <row r="2173" spans="10:10" x14ac:dyDescent="0.2">
      <c r="J2173" s="58"/>
    </row>
    <row r="2174" spans="10:10" x14ac:dyDescent="0.2">
      <c r="J2174" s="58"/>
    </row>
    <row r="2175" spans="10:10" x14ac:dyDescent="0.2">
      <c r="J2175" s="58"/>
    </row>
    <row r="2176" spans="10:10" x14ac:dyDescent="0.2">
      <c r="J2176" s="58"/>
    </row>
    <row r="2177" spans="10:10" x14ac:dyDescent="0.2">
      <c r="J2177" s="58"/>
    </row>
    <row r="2178" spans="10:10" x14ac:dyDescent="0.2">
      <c r="J2178" s="58"/>
    </row>
    <row r="2179" spans="10:10" x14ac:dyDescent="0.2">
      <c r="J2179" s="58"/>
    </row>
    <row r="2180" spans="10:10" x14ac:dyDescent="0.2">
      <c r="J2180" s="58"/>
    </row>
    <row r="2181" spans="10:10" x14ac:dyDescent="0.2">
      <c r="J2181" s="58"/>
    </row>
    <row r="2182" spans="10:10" x14ac:dyDescent="0.2">
      <c r="J2182" s="58"/>
    </row>
    <row r="2183" spans="10:10" x14ac:dyDescent="0.2">
      <c r="J2183" s="58"/>
    </row>
    <row r="2184" spans="10:10" x14ac:dyDescent="0.2">
      <c r="J2184" s="58"/>
    </row>
    <row r="2185" spans="10:10" x14ac:dyDescent="0.2">
      <c r="J2185" s="58"/>
    </row>
    <row r="2186" spans="10:10" x14ac:dyDescent="0.2">
      <c r="J2186" s="58"/>
    </row>
    <row r="2187" spans="10:10" x14ac:dyDescent="0.2">
      <c r="J2187" s="58"/>
    </row>
    <row r="2188" spans="10:10" x14ac:dyDescent="0.2">
      <c r="J2188" s="58"/>
    </row>
    <row r="2189" spans="10:10" x14ac:dyDescent="0.2">
      <c r="J2189" s="58"/>
    </row>
    <row r="2190" spans="10:10" x14ac:dyDescent="0.2">
      <c r="J2190" s="58"/>
    </row>
    <row r="2191" spans="10:10" x14ac:dyDescent="0.2">
      <c r="J2191" s="58"/>
    </row>
    <row r="2192" spans="10:10" x14ac:dyDescent="0.2">
      <c r="J2192" s="58"/>
    </row>
    <row r="2193" spans="10:10" x14ac:dyDescent="0.2">
      <c r="J2193" s="58"/>
    </row>
    <row r="2194" spans="10:10" x14ac:dyDescent="0.2">
      <c r="J2194" s="58"/>
    </row>
    <row r="2195" spans="10:10" x14ac:dyDescent="0.2">
      <c r="J2195" s="58"/>
    </row>
    <row r="2196" spans="10:10" x14ac:dyDescent="0.2">
      <c r="J2196" s="58"/>
    </row>
    <row r="2197" spans="10:10" x14ac:dyDescent="0.2">
      <c r="J2197" s="58"/>
    </row>
    <row r="2198" spans="10:10" x14ac:dyDescent="0.2">
      <c r="J2198" s="58"/>
    </row>
    <row r="2199" spans="10:10" x14ac:dyDescent="0.2">
      <c r="J2199" s="58"/>
    </row>
    <row r="2200" spans="10:10" x14ac:dyDescent="0.2">
      <c r="J2200" s="58"/>
    </row>
    <row r="2201" spans="10:10" x14ac:dyDescent="0.2">
      <c r="J2201" s="58"/>
    </row>
    <row r="2202" spans="10:10" x14ac:dyDescent="0.2">
      <c r="J2202" s="58"/>
    </row>
    <row r="2203" spans="10:10" x14ac:dyDescent="0.2">
      <c r="J2203" s="58"/>
    </row>
    <row r="2204" spans="10:10" x14ac:dyDescent="0.2">
      <c r="J2204" s="58"/>
    </row>
    <row r="2205" spans="10:10" x14ac:dyDescent="0.2">
      <c r="J2205" s="58"/>
    </row>
    <row r="2206" spans="10:10" x14ac:dyDescent="0.2">
      <c r="J2206" s="58"/>
    </row>
    <row r="2207" spans="10:10" x14ac:dyDescent="0.2">
      <c r="J2207" s="58"/>
    </row>
    <row r="2208" spans="10:10" x14ac:dyDescent="0.2">
      <c r="J2208" s="58"/>
    </row>
    <row r="2209" spans="10:10" x14ac:dyDescent="0.2">
      <c r="J2209" s="58"/>
    </row>
    <row r="2210" spans="10:10" x14ac:dyDescent="0.2">
      <c r="J2210" s="58"/>
    </row>
    <row r="2211" spans="10:10" x14ac:dyDescent="0.2">
      <c r="J2211" s="58"/>
    </row>
    <row r="2212" spans="10:10" x14ac:dyDescent="0.2">
      <c r="J2212" s="58"/>
    </row>
    <row r="2213" spans="10:10" x14ac:dyDescent="0.2">
      <c r="J2213" s="58"/>
    </row>
    <row r="2214" spans="10:10" x14ac:dyDescent="0.2">
      <c r="J2214" s="58"/>
    </row>
    <row r="2215" spans="10:10" x14ac:dyDescent="0.2">
      <c r="J2215" s="58"/>
    </row>
    <row r="2216" spans="10:10" x14ac:dyDescent="0.2">
      <c r="J2216" s="58"/>
    </row>
    <row r="2217" spans="10:10" x14ac:dyDescent="0.2">
      <c r="J2217" s="58"/>
    </row>
    <row r="2218" spans="10:10" x14ac:dyDescent="0.2">
      <c r="J2218" s="58"/>
    </row>
    <row r="2219" spans="10:10" x14ac:dyDescent="0.2">
      <c r="J2219" s="58"/>
    </row>
    <row r="2220" spans="10:10" x14ac:dyDescent="0.2">
      <c r="J2220" s="58"/>
    </row>
    <row r="2221" spans="10:10" x14ac:dyDescent="0.2">
      <c r="J2221" s="58"/>
    </row>
    <row r="2222" spans="10:10" x14ac:dyDescent="0.2">
      <c r="J2222" s="58"/>
    </row>
    <row r="2223" spans="10:10" x14ac:dyDescent="0.2">
      <c r="J2223" s="58"/>
    </row>
    <row r="2224" spans="10:10" x14ac:dyDescent="0.2">
      <c r="J2224" s="58"/>
    </row>
    <row r="2225" spans="10:10" x14ac:dyDescent="0.2">
      <c r="J2225" s="58"/>
    </row>
    <row r="2226" spans="10:10" x14ac:dyDescent="0.2">
      <c r="J2226" s="58"/>
    </row>
    <row r="2227" spans="10:10" x14ac:dyDescent="0.2">
      <c r="J2227" s="58"/>
    </row>
    <row r="2228" spans="10:10" x14ac:dyDescent="0.2">
      <c r="J2228" s="58"/>
    </row>
    <row r="2229" spans="10:10" x14ac:dyDescent="0.2">
      <c r="J2229" s="58"/>
    </row>
    <row r="2230" spans="10:10" x14ac:dyDescent="0.2">
      <c r="J2230" s="58"/>
    </row>
    <row r="2231" spans="10:10" x14ac:dyDescent="0.2">
      <c r="J2231" s="58"/>
    </row>
    <row r="2232" spans="10:10" x14ac:dyDescent="0.2">
      <c r="J2232" s="58"/>
    </row>
    <row r="2233" spans="10:10" x14ac:dyDescent="0.2">
      <c r="J2233" s="58"/>
    </row>
    <row r="2234" spans="10:10" x14ac:dyDescent="0.2">
      <c r="J2234" s="58"/>
    </row>
    <row r="2235" spans="10:10" x14ac:dyDescent="0.2">
      <c r="J2235" s="58"/>
    </row>
    <row r="2236" spans="10:10" x14ac:dyDescent="0.2">
      <c r="J2236" s="58"/>
    </row>
    <row r="2237" spans="10:10" x14ac:dyDescent="0.2">
      <c r="J2237" s="58"/>
    </row>
    <row r="2238" spans="10:10" x14ac:dyDescent="0.2">
      <c r="J2238" s="58"/>
    </row>
    <row r="2239" spans="10:10" x14ac:dyDescent="0.2">
      <c r="J2239" s="58"/>
    </row>
    <row r="2240" spans="10:10" x14ac:dyDescent="0.2">
      <c r="J2240" s="58"/>
    </row>
    <row r="2241" spans="10:115" x14ac:dyDescent="0.2">
      <c r="J2241" s="58"/>
    </row>
    <row r="2242" spans="10:115" x14ac:dyDescent="0.2">
      <c r="J2242" s="58"/>
    </row>
    <row r="2243" spans="10:115" x14ac:dyDescent="0.2">
      <c r="J2243" s="58"/>
    </row>
    <row r="2244" spans="10:115" x14ac:dyDescent="0.2">
      <c r="J2244" s="58"/>
    </row>
    <row r="2245" spans="10:115" x14ac:dyDescent="0.2">
      <c r="J2245" s="58"/>
    </row>
    <row r="2246" spans="10:115" x14ac:dyDescent="0.2">
      <c r="J2246" s="58"/>
    </row>
    <row r="2247" spans="10:115" x14ac:dyDescent="0.2">
      <c r="J2247" s="58"/>
    </row>
    <row r="2248" spans="10:115" x14ac:dyDescent="0.2">
      <c r="J2248" s="58"/>
    </row>
    <row r="2249" spans="10:115" x14ac:dyDescent="0.2">
      <c r="J2249" s="58"/>
    </row>
    <row r="2250" spans="10:115" x14ac:dyDescent="0.2">
      <c r="J2250" s="58"/>
      <c r="DK2250" s="40"/>
    </row>
    <row r="2251" spans="10:115" x14ac:dyDescent="0.2">
      <c r="J2251" s="58"/>
    </row>
    <row r="2252" spans="10:115" x14ac:dyDescent="0.2">
      <c r="J2252" s="58"/>
    </row>
    <row r="2253" spans="10:115" x14ac:dyDescent="0.2">
      <c r="J2253" s="58"/>
    </row>
    <row r="2254" spans="10:115" x14ac:dyDescent="0.2">
      <c r="J2254" s="58"/>
    </row>
    <row r="2255" spans="10:115" x14ac:dyDescent="0.2">
      <c r="J2255" s="58"/>
    </row>
    <row r="2256" spans="10:115" x14ac:dyDescent="0.2">
      <c r="J2256" s="58"/>
    </row>
    <row r="2257" spans="10:120" x14ac:dyDescent="0.2">
      <c r="J2257" s="58"/>
    </row>
    <row r="2258" spans="10:120" x14ac:dyDescent="0.2">
      <c r="J2258" s="58"/>
    </row>
    <row r="2259" spans="10:120" x14ac:dyDescent="0.2">
      <c r="J2259" s="58"/>
    </row>
    <row r="2260" spans="10:120" x14ac:dyDescent="0.2">
      <c r="J2260" s="58"/>
    </row>
    <row r="2261" spans="10:120" x14ac:dyDescent="0.2">
      <c r="J2261" s="58"/>
    </row>
    <row r="2262" spans="10:120" x14ac:dyDescent="0.2">
      <c r="J2262" s="58"/>
    </row>
    <row r="2263" spans="10:120" x14ac:dyDescent="0.2">
      <c r="J2263" s="58"/>
    </row>
    <row r="2264" spans="10:120" x14ac:dyDescent="0.2">
      <c r="J2264" s="58"/>
    </row>
    <row r="2265" spans="10:120" x14ac:dyDescent="0.2">
      <c r="J2265" s="58"/>
    </row>
    <row r="2266" spans="10:120" x14ac:dyDescent="0.2">
      <c r="J2266" s="58"/>
    </row>
    <row r="2267" spans="10:120" x14ac:dyDescent="0.2">
      <c r="J2267" s="58"/>
    </row>
    <row r="2268" spans="10:120" x14ac:dyDescent="0.2">
      <c r="J2268" s="58"/>
    </row>
    <row r="2269" spans="10:120" x14ac:dyDescent="0.2">
      <c r="J2269" s="58"/>
    </row>
    <row r="2270" spans="10:120" x14ac:dyDescent="0.2">
      <c r="J2270" s="58"/>
    </row>
    <row r="2271" spans="10:120" x14ac:dyDescent="0.2">
      <c r="J2271" s="58"/>
    </row>
    <row r="2272" spans="10:120" x14ac:dyDescent="0.2">
      <c r="J2272" s="58"/>
      <c r="DP2272" s="40"/>
    </row>
    <row r="2273" spans="10:10" x14ac:dyDescent="0.2">
      <c r="J2273" s="58"/>
    </row>
    <row r="2274" spans="10:10" x14ac:dyDescent="0.2">
      <c r="J2274" s="58"/>
    </row>
    <row r="2275" spans="10:10" x14ac:dyDescent="0.2">
      <c r="J2275" s="58"/>
    </row>
    <row r="2276" spans="10:10" x14ac:dyDescent="0.2">
      <c r="J2276" s="58"/>
    </row>
    <row r="2277" spans="10:10" x14ac:dyDescent="0.2">
      <c r="J2277" s="58"/>
    </row>
    <row r="2278" spans="10:10" x14ac:dyDescent="0.2">
      <c r="J2278" s="58"/>
    </row>
    <row r="2279" spans="10:10" x14ac:dyDescent="0.2">
      <c r="J2279" s="58"/>
    </row>
    <row r="2280" spans="10:10" x14ac:dyDescent="0.2">
      <c r="J2280" s="58"/>
    </row>
    <row r="2281" spans="10:10" x14ac:dyDescent="0.2">
      <c r="J2281" s="58"/>
    </row>
    <row r="2282" spans="10:10" x14ac:dyDescent="0.2">
      <c r="J2282" s="58"/>
    </row>
    <row r="2283" spans="10:10" x14ac:dyDescent="0.2">
      <c r="J2283" s="58"/>
    </row>
    <row r="2284" spans="10:10" x14ac:dyDescent="0.2">
      <c r="J2284" s="58"/>
    </row>
    <row r="2285" spans="10:10" x14ac:dyDescent="0.2">
      <c r="J2285" s="58"/>
    </row>
    <row r="2286" spans="10:10" x14ac:dyDescent="0.2">
      <c r="J2286" s="58"/>
    </row>
    <row r="2287" spans="10:10" x14ac:dyDescent="0.2">
      <c r="J2287" s="58"/>
    </row>
    <row r="2288" spans="10:10" x14ac:dyDescent="0.2">
      <c r="J2288" s="58"/>
    </row>
    <row r="2289" spans="10:10" x14ac:dyDescent="0.2">
      <c r="J2289" s="58"/>
    </row>
    <row r="2290" spans="10:10" x14ac:dyDescent="0.2">
      <c r="J2290" s="58"/>
    </row>
    <row r="2291" spans="10:10" x14ac:dyDescent="0.2">
      <c r="J2291" s="58"/>
    </row>
    <row r="2292" spans="10:10" x14ac:dyDescent="0.2">
      <c r="J2292" s="58"/>
    </row>
    <row r="2293" spans="10:10" x14ac:dyDescent="0.2">
      <c r="J2293" s="58"/>
    </row>
    <row r="2294" spans="10:10" x14ac:dyDescent="0.2">
      <c r="J2294" s="58"/>
    </row>
    <row r="2295" spans="10:10" x14ac:dyDescent="0.2">
      <c r="J2295" s="58"/>
    </row>
    <row r="2296" spans="10:10" x14ac:dyDescent="0.2">
      <c r="J2296" s="58"/>
    </row>
    <row r="2297" spans="10:10" x14ac:dyDescent="0.2">
      <c r="J2297" s="58"/>
    </row>
    <row r="2298" spans="10:10" x14ac:dyDescent="0.2">
      <c r="J2298" s="58"/>
    </row>
    <row r="2299" spans="10:10" x14ac:dyDescent="0.2">
      <c r="J2299" s="58"/>
    </row>
    <row r="2300" spans="10:10" x14ac:dyDescent="0.2">
      <c r="J2300" s="58"/>
    </row>
    <row r="2301" spans="10:10" x14ac:dyDescent="0.2">
      <c r="J2301" s="58"/>
    </row>
    <row r="2302" spans="10:10" x14ac:dyDescent="0.2">
      <c r="J2302" s="58"/>
    </row>
    <row r="2303" spans="10:10" x14ac:dyDescent="0.2">
      <c r="J2303" s="58"/>
    </row>
    <row r="2304" spans="10:10" x14ac:dyDescent="0.2">
      <c r="J2304" s="58"/>
    </row>
    <row r="2305" spans="10:10" x14ac:dyDescent="0.2">
      <c r="J2305" s="58"/>
    </row>
    <row r="2306" spans="10:10" x14ac:dyDescent="0.2">
      <c r="J2306" s="58"/>
    </row>
    <row r="2307" spans="10:10" x14ac:dyDescent="0.2">
      <c r="J2307" s="58"/>
    </row>
    <row r="2308" spans="10:10" x14ac:dyDescent="0.2">
      <c r="J2308" s="58"/>
    </row>
    <row r="2309" spans="10:10" x14ac:dyDescent="0.2">
      <c r="J2309" s="58"/>
    </row>
    <row r="2310" spans="10:10" x14ac:dyDescent="0.2">
      <c r="J2310" s="58"/>
    </row>
    <row r="2311" spans="10:10" x14ac:dyDescent="0.2">
      <c r="J2311" s="58"/>
    </row>
    <row r="2312" spans="10:10" x14ac:dyDescent="0.2">
      <c r="J2312" s="58"/>
    </row>
    <row r="2313" spans="10:10" x14ac:dyDescent="0.2">
      <c r="J2313" s="58"/>
    </row>
    <row r="2314" spans="10:10" x14ac:dyDescent="0.2">
      <c r="J2314" s="58"/>
    </row>
    <row r="2315" spans="10:10" x14ac:dyDescent="0.2">
      <c r="J2315" s="58"/>
    </row>
    <row r="2316" spans="10:10" x14ac:dyDescent="0.2">
      <c r="J2316" s="58"/>
    </row>
    <row r="2317" spans="10:10" x14ac:dyDescent="0.2">
      <c r="J2317" s="58"/>
    </row>
    <row r="2318" spans="10:10" x14ac:dyDescent="0.2">
      <c r="J2318" s="58"/>
    </row>
    <row r="2319" spans="10:10" x14ac:dyDescent="0.2">
      <c r="J2319" s="58"/>
    </row>
    <row r="2320" spans="10:10" x14ac:dyDescent="0.2">
      <c r="J2320" s="58"/>
    </row>
    <row r="2321" spans="10:10" x14ac:dyDescent="0.2">
      <c r="J2321" s="58"/>
    </row>
    <row r="2322" spans="10:10" x14ac:dyDescent="0.2">
      <c r="J2322" s="58"/>
    </row>
    <row r="2323" spans="10:10" x14ac:dyDescent="0.2">
      <c r="J2323" s="58"/>
    </row>
    <row r="2324" spans="10:10" x14ac:dyDescent="0.2">
      <c r="J2324" s="58"/>
    </row>
    <row r="2325" spans="10:10" x14ac:dyDescent="0.2">
      <c r="J2325" s="58"/>
    </row>
    <row r="2326" spans="10:10" x14ac:dyDescent="0.2">
      <c r="J2326" s="58"/>
    </row>
    <row r="2327" spans="10:10" x14ac:dyDescent="0.2">
      <c r="J2327" s="58"/>
    </row>
    <row r="2328" spans="10:10" x14ac:dyDescent="0.2">
      <c r="J2328" s="58"/>
    </row>
    <row r="2329" spans="10:10" x14ac:dyDescent="0.2">
      <c r="J2329" s="58"/>
    </row>
    <row r="2330" spans="10:10" x14ac:dyDescent="0.2">
      <c r="J2330" s="58"/>
    </row>
    <row r="2331" spans="10:10" x14ac:dyDescent="0.2">
      <c r="J2331" s="58"/>
    </row>
    <row r="2332" spans="10:10" x14ac:dyDescent="0.2">
      <c r="J2332" s="58"/>
    </row>
    <row r="2333" spans="10:10" x14ac:dyDescent="0.2">
      <c r="J2333" s="58"/>
    </row>
    <row r="2334" spans="10:10" x14ac:dyDescent="0.2">
      <c r="J2334" s="58"/>
    </row>
    <row r="2335" spans="10:10" x14ac:dyDescent="0.2">
      <c r="J2335" s="58"/>
    </row>
    <row r="2336" spans="10:10" x14ac:dyDescent="0.2">
      <c r="J2336" s="58"/>
    </row>
    <row r="2337" spans="10:10" x14ac:dyDescent="0.2">
      <c r="J2337" s="58"/>
    </row>
    <row r="2338" spans="10:10" x14ac:dyDescent="0.2">
      <c r="J2338" s="58"/>
    </row>
    <row r="2339" spans="10:10" x14ac:dyDescent="0.2">
      <c r="J2339" s="58"/>
    </row>
    <row r="2340" spans="10:10" x14ac:dyDescent="0.2">
      <c r="J2340" s="58"/>
    </row>
    <row r="2341" spans="10:10" x14ac:dyDescent="0.2">
      <c r="J2341" s="58"/>
    </row>
    <row r="2342" spans="10:10" x14ac:dyDescent="0.2">
      <c r="J2342" s="58"/>
    </row>
    <row r="2343" spans="10:10" x14ac:dyDescent="0.2">
      <c r="J2343" s="58"/>
    </row>
    <row r="2344" spans="10:10" x14ac:dyDescent="0.2">
      <c r="J2344" s="58"/>
    </row>
    <row r="2345" spans="10:10" x14ac:dyDescent="0.2">
      <c r="J2345" s="58"/>
    </row>
    <row r="2346" spans="10:10" x14ac:dyDescent="0.2">
      <c r="J2346" s="58"/>
    </row>
    <row r="2347" spans="10:10" x14ac:dyDescent="0.2">
      <c r="J2347" s="58"/>
    </row>
    <row r="2348" spans="10:10" x14ac:dyDescent="0.2">
      <c r="J2348" s="58"/>
    </row>
    <row r="2349" spans="10:10" x14ac:dyDescent="0.2">
      <c r="J2349" s="58"/>
    </row>
    <row r="2350" spans="10:10" x14ac:dyDescent="0.2">
      <c r="J2350" s="58"/>
    </row>
    <row r="2351" spans="10:10" x14ac:dyDescent="0.2">
      <c r="J2351" s="58"/>
    </row>
    <row r="2352" spans="10:10" x14ac:dyDescent="0.2">
      <c r="J2352" s="58"/>
    </row>
    <row r="2353" spans="10:10" x14ac:dyDescent="0.2">
      <c r="J2353" s="58"/>
    </row>
    <row r="2354" spans="10:10" x14ac:dyDescent="0.2">
      <c r="J2354" s="58"/>
    </row>
    <row r="2355" spans="10:10" x14ac:dyDescent="0.2">
      <c r="J2355" s="58"/>
    </row>
    <row r="2356" spans="10:10" x14ac:dyDescent="0.2">
      <c r="J2356" s="58"/>
    </row>
    <row r="2357" spans="10:10" x14ac:dyDescent="0.2">
      <c r="J2357" s="58"/>
    </row>
    <row r="2358" spans="10:10" x14ac:dyDescent="0.2">
      <c r="J2358" s="58"/>
    </row>
    <row r="2359" spans="10:10" x14ac:dyDescent="0.2">
      <c r="J2359" s="58"/>
    </row>
    <row r="2360" spans="10:10" x14ac:dyDescent="0.2">
      <c r="J2360" s="58"/>
    </row>
    <row r="2361" spans="10:10" x14ac:dyDescent="0.2">
      <c r="J2361" s="58"/>
    </row>
    <row r="2362" spans="10:10" x14ac:dyDescent="0.2">
      <c r="J2362" s="58"/>
    </row>
    <row r="2363" spans="10:10" x14ac:dyDescent="0.2">
      <c r="J2363" s="58"/>
    </row>
    <row r="2364" spans="10:10" x14ac:dyDescent="0.2">
      <c r="J2364" s="58"/>
    </row>
    <row r="2365" spans="10:10" x14ac:dyDescent="0.2">
      <c r="J2365" s="58"/>
    </row>
    <row r="2366" spans="10:10" x14ac:dyDescent="0.2">
      <c r="J2366" s="58"/>
    </row>
    <row r="2367" spans="10:10" x14ac:dyDescent="0.2">
      <c r="J2367" s="58"/>
    </row>
    <row r="2368" spans="10:10" x14ac:dyDescent="0.2">
      <c r="J2368" s="58"/>
    </row>
    <row r="2369" spans="10:82" x14ac:dyDescent="0.2">
      <c r="J2369" s="58"/>
    </row>
    <row r="2370" spans="10:82" x14ac:dyDescent="0.2">
      <c r="J2370" s="58"/>
    </row>
    <row r="2371" spans="10:82" x14ac:dyDescent="0.2">
      <c r="J2371" s="58"/>
    </row>
    <row r="2372" spans="10:82" x14ac:dyDescent="0.2">
      <c r="J2372" s="58"/>
    </row>
    <row r="2373" spans="10:82" x14ac:dyDescent="0.2">
      <c r="J2373" s="58"/>
    </row>
    <row r="2374" spans="10:82" x14ac:dyDescent="0.2">
      <c r="J2374" s="58"/>
    </row>
    <row r="2375" spans="10:82" x14ac:dyDescent="0.2">
      <c r="J2375" s="58"/>
    </row>
    <row r="2376" spans="10:82" x14ac:dyDescent="0.2">
      <c r="J2376" s="58"/>
    </row>
    <row r="2377" spans="10:82" x14ac:dyDescent="0.2">
      <c r="J2377" s="58"/>
    </row>
    <row r="2378" spans="10:82" x14ac:dyDescent="0.2">
      <c r="J2378" s="58"/>
      <c r="CD2378" s="40"/>
    </row>
    <row r="2379" spans="10:82" x14ac:dyDescent="0.2">
      <c r="J2379" s="58"/>
      <c r="CD2379" s="40"/>
    </row>
    <row r="2380" spans="10:82" x14ac:dyDescent="0.2">
      <c r="J2380" s="58"/>
      <c r="CD2380" s="40"/>
    </row>
    <row r="2381" spans="10:82" x14ac:dyDescent="0.2">
      <c r="J2381" s="58"/>
      <c r="CD2381" s="40"/>
    </row>
    <row r="2382" spans="10:82" x14ac:dyDescent="0.2">
      <c r="J2382" s="58"/>
      <c r="CD2382" s="40"/>
    </row>
    <row r="2383" spans="10:82" x14ac:dyDescent="0.2">
      <c r="J2383" s="58"/>
      <c r="CD2383" s="40"/>
    </row>
    <row r="2384" spans="10:82" x14ac:dyDescent="0.2">
      <c r="J2384" s="58"/>
      <c r="CD2384" s="40"/>
    </row>
    <row r="2385" spans="10:82" x14ac:dyDescent="0.2">
      <c r="J2385" s="58"/>
      <c r="CD2385" s="40"/>
    </row>
    <row r="2386" spans="10:82" x14ac:dyDescent="0.2">
      <c r="J2386" s="58"/>
      <c r="CD2386" s="40"/>
    </row>
    <row r="2387" spans="10:82" x14ac:dyDescent="0.2">
      <c r="J2387" s="58"/>
      <c r="CD2387" s="40"/>
    </row>
    <row r="2388" spans="10:82" x14ac:dyDescent="0.2">
      <c r="J2388" s="58"/>
      <c r="CD2388" s="40"/>
    </row>
    <row r="2389" spans="10:82" x14ac:dyDescent="0.2">
      <c r="J2389" s="58"/>
      <c r="CD2389" s="40"/>
    </row>
    <row r="2390" spans="10:82" x14ac:dyDescent="0.2">
      <c r="J2390" s="58"/>
    </row>
    <row r="2391" spans="10:82" x14ac:dyDescent="0.2">
      <c r="J2391" s="58"/>
    </row>
    <row r="2392" spans="10:82" x14ac:dyDescent="0.2">
      <c r="J2392" s="58"/>
    </row>
    <row r="2393" spans="10:82" x14ac:dyDescent="0.2">
      <c r="J2393" s="58"/>
    </row>
    <row r="2394" spans="10:82" x14ac:dyDescent="0.2">
      <c r="J2394" s="58"/>
    </row>
    <row r="2395" spans="10:82" x14ac:dyDescent="0.2">
      <c r="J2395" s="58"/>
    </row>
    <row r="2396" spans="10:82" x14ac:dyDescent="0.2">
      <c r="J2396" s="58"/>
    </row>
    <row r="2397" spans="10:82" x14ac:dyDescent="0.2">
      <c r="J2397" s="58"/>
    </row>
    <row r="2398" spans="10:82" x14ac:dyDescent="0.2">
      <c r="J2398" s="58"/>
    </row>
    <row r="2399" spans="10:82" x14ac:dyDescent="0.2">
      <c r="J2399" s="58"/>
    </row>
    <row r="2400" spans="10:82" x14ac:dyDescent="0.2">
      <c r="J2400" s="58"/>
    </row>
    <row r="2401" spans="10:10" x14ac:dyDescent="0.2">
      <c r="J2401" s="58"/>
    </row>
    <row r="2402" spans="10:10" x14ac:dyDescent="0.2">
      <c r="J2402" s="58"/>
    </row>
    <row r="2403" spans="10:10" x14ac:dyDescent="0.2">
      <c r="J2403" s="58"/>
    </row>
    <row r="2404" spans="10:10" x14ac:dyDescent="0.2">
      <c r="J2404" s="58"/>
    </row>
    <row r="2405" spans="10:10" x14ac:dyDescent="0.2">
      <c r="J2405" s="58"/>
    </row>
    <row r="2406" spans="10:10" x14ac:dyDescent="0.2">
      <c r="J2406" s="58"/>
    </row>
    <row r="2407" spans="10:10" x14ac:dyDescent="0.2">
      <c r="J2407" s="58"/>
    </row>
    <row r="2408" spans="10:10" x14ac:dyDescent="0.2">
      <c r="J2408" s="58"/>
    </row>
    <row r="2409" spans="10:10" x14ac:dyDescent="0.2">
      <c r="J2409" s="58"/>
    </row>
    <row r="2410" spans="10:10" x14ac:dyDescent="0.2">
      <c r="J2410" s="58"/>
    </row>
    <row r="2411" spans="10:10" x14ac:dyDescent="0.2">
      <c r="J2411" s="58"/>
    </row>
    <row r="2412" spans="10:10" x14ac:dyDescent="0.2">
      <c r="J2412" s="58"/>
    </row>
    <row r="2413" spans="10:10" x14ac:dyDescent="0.2">
      <c r="J2413" s="58"/>
    </row>
    <row r="2414" spans="10:10" x14ac:dyDescent="0.2">
      <c r="J2414" s="58"/>
    </row>
    <row r="2415" spans="10:10" x14ac:dyDescent="0.2">
      <c r="J2415" s="58"/>
    </row>
    <row r="2416" spans="10:10" x14ac:dyDescent="0.2">
      <c r="J2416" s="58"/>
    </row>
    <row r="2417" spans="10:10" x14ac:dyDescent="0.2">
      <c r="J2417" s="58"/>
    </row>
    <row r="2418" spans="10:10" x14ac:dyDescent="0.2">
      <c r="J2418" s="58"/>
    </row>
    <row r="2419" spans="10:10" x14ac:dyDescent="0.2">
      <c r="J2419" s="58"/>
    </row>
    <row r="2420" spans="10:10" x14ac:dyDescent="0.2">
      <c r="J2420" s="58"/>
    </row>
    <row r="2421" spans="10:10" x14ac:dyDescent="0.2">
      <c r="J2421" s="58"/>
    </row>
    <row r="2422" spans="10:10" x14ac:dyDescent="0.2">
      <c r="J2422" s="58"/>
    </row>
    <row r="2423" spans="10:10" x14ac:dyDescent="0.2">
      <c r="J2423" s="58"/>
    </row>
    <row r="2424" spans="10:10" x14ac:dyDescent="0.2">
      <c r="J2424" s="58"/>
    </row>
    <row r="2425" spans="10:10" x14ac:dyDescent="0.2">
      <c r="J2425" s="58"/>
    </row>
    <row r="2426" spans="10:10" x14ac:dyDescent="0.2">
      <c r="J2426" s="58"/>
    </row>
    <row r="2427" spans="10:10" x14ac:dyDescent="0.2">
      <c r="J2427" s="58"/>
    </row>
    <row r="2428" spans="10:10" x14ac:dyDescent="0.2">
      <c r="J2428" s="58"/>
    </row>
    <row r="2429" spans="10:10" x14ac:dyDescent="0.2">
      <c r="J2429" s="58"/>
    </row>
    <row r="2430" spans="10:10" x14ac:dyDescent="0.2">
      <c r="J2430" s="58"/>
    </row>
    <row r="2431" spans="10:10" x14ac:dyDescent="0.2">
      <c r="J2431" s="58"/>
    </row>
    <row r="2432" spans="10:10" x14ac:dyDescent="0.2">
      <c r="J2432" s="58"/>
    </row>
    <row r="2433" spans="10:10" x14ac:dyDescent="0.2">
      <c r="J2433" s="58"/>
    </row>
    <row r="2434" spans="10:10" x14ac:dyDescent="0.2">
      <c r="J2434" s="58"/>
    </row>
    <row r="2435" spans="10:10" x14ac:dyDescent="0.2">
      <c r="J2435" s="58"/>
    </row>
    <row r="2436" spans="10:10" x14ac:dyDescent="0.2">
      <c r="J2436" s="58"/>
    </row>
    <row r="2437" spans="10:10" x14ac:dyDescent="0.2">
      <c r="J2437" s="58"/>
    </row>
    <row r="2438" spans="10:10" x14ac:dyDescent="0.2">
      <c r="J2438" s="58"/>
    </row>
    <row r="2439" spans="10:10" x14ac:dyDescent="0.2">
      <c r="J2439" s="58"/>
    </row>
    <row r="2440" spans="10:10" x14ac:dyDescent="0.2">
      <c r="J2440" s="58"/>
    </row>
    <row r="2441" spans="10:10" x14ac:dyDescent="0.2">
      <c r="J2441" s="58"/>
    </row>
    <row r="2442" spans="10:10" x14ac:dyDescent="0.2">
      <c r="J2442" s="58"/>
    </row>
    <row r="2443" spans="10:10" x14ac:dyDescent="0.2">
      <c r="J2443" s="58"/>
    </row>
    <row r="2444" spans="10:10" x14ac:dyDescent="0.2">
      <c r="J2444" s="58"/>
    </row>
    <row r="2445" spans="10:10" x14ac:dyDescent="0.2">
      <c r="J2445" s="58"/>
    </row>
    <row r="2446" spans="10:10" x14ac:dyDescent="0.2">
      <c r="J2446" s="58"/>
    </row>
    <row r="2447" spans="10:10" x14ac:dyDescent="0.2">
      <c r="J2447" s="58"/>
    </row>
    <row r="2448" spans="10:10" x14ac:dyDescent="0.2">
      <c r="J2448" s="58"/>
    </row>
    <row r="2449" spans="10:10" x14ac:dyDescent="0.2">
      <c r="J2449" s="58"/>
    </row>
    <row r="2450" spans="10:10" x14ac:dyDescent="0.2">
      <c r="J2450" s="58"/>
    </row>
    <row r="2451" spans="10:10" x14ac:dyDescent="0.2">
      <c r="J2451" s="58"/>
    </row>
    <row r="2452" spans="10:10" x14ac:dyDescent="0.2">
      <c r="J2452" s="58"/>
    </row>
    <row r="2453" spans="10:10" x14ac:dyDescent="0.2">
      <c r="J2453" s="58"/>
    </row>
    <row r="2454" spans="10:10" x14ac:dyDescent="0.2">
      <c r="J2454" s="58"/>
    </row>
    <row r="2455" spans="10:10" x14ac:dyDescent="0.2">
      <c r="J2455" s="58"/>
    </row>
    <row r="2456" spans="10:10" x14ac:dyDescent="0.2">
      <c r="J2456" s="58"/>
    </row>
    <row r="2457" spans="10:10" x14ac:dyDescent="0.2">
      <c r="J2457" s="58"/>
    </row>
    <row r="2458" spans="10:10" x14ac:dyDescent="0.2">
      <c r="J2458" s="58"/>
    </row>
    <row r="2459" spans="10:10" x14ac:dyDescent="0.2">
      <c r="J2459" s="58"/>
    </row>
    <row r="2460" spans="10:10" x14ac:dyDescent="0.2">
      <c r="J2460" s="58"/>
    </row>
    <row r="2461" spans="10:10" x14ac:dyDescent="0.2">
      <c r="J2461" s="58"/>
    </row>
    <row r="2462" spans="10:10" x14ac:dyDescent="0.2">
      <c r="J2462" s="58"/>
    </row>
    <row r="2463" spans="10:10" x14ac:dyDescent="0.2">
      <c r="J2463" s="58"/>
    </row>
    <row r="2464" spans="10:10" x14ac:dyDescent="0.2">
      <c r="J2464" s="58"/>
    </row>
    <row r="2465" spans="10:10" x14ac:dyDescent="0.2">
      <c r="J2465" s="58"/>
    </row>
    <row r="2466" spans="10:10" x14ac:dyDescent="0.2">
      <c r="J2466" s="58"/>
    </row>
    <row r="2467" spans="10:10" x14ac:dyDescent="0.2">
      <c r="J2467" s="58"/>
    </row>
    <row r="2468" spans="10:10" x14ac:dyDescent="0.2">
      <c r="J2468" s="58"/>
    </row>
    <row r="2469" spans="10:10" x14ac:dyDescent="0.2">
      <c r="J2469" s="58"/>
    </row>
    <row r="2470" spans="10:10" x14ac:dyDescent="0.2">
      <c r="J2470" s="58"/>
    </row>
    <row r="2471" spans="10:10" x14ac:dyDescent="0.2">
      <c r="J2471" s="58"/>
    </row>
    <row r="2472" spans="10:10" x14ac:dyDescent="0.2">
      <c r="J2472" s="58"/>
    </row>
    <row r="2473" spans="10:10" x14ac:dyDescent="0.2">
      <c r="J2473" s="58"/>
    </row>
    <row r="2474" spans="10:10" x14ac:dyDescent="0.2">
      <c r="J2474" s="58"/>
    </row>
    <row r="2475" spans="10:10" x14ac:dyDescent="0.2">
      <c r="J2475" s="58"/>
    </row>
    <row r="2476" spans="10:10" x14ac:dyDescent="0.2">
      <c r="J2476" s="58"/>
    </row>
    <row r="2477" spans="10:10" x14ac:dyDescent="0.2">
      <c r="J2477" s="58"/>
    </row>
    <row r="2478" spans="10:10" x14ac:dyDescent="0.2">
      <c r="J2478" s="58"/>
    </row>
    <row r="2479" spans="10:10" x14ac:dyDescent="0.2">
      <c r="J2479" s="58"/>
    </row>
    <row r="2480" spans="10:10" x14ac:dyDescent="0.2">
      <c r="J2480" s="58"/>
    </row>
    <row r="2481" spans="10:10" x14ac:dyDescent="0.2">
      <c r="J2481" s="58"/>
    </row>
    <row r="2482" spans="10:10" x14ac:dyDescent="0.2">
      <c r="J2482" s="58"/>
    </row>
    <row r="2483" spans="10:10" x14ac:dyDescent="0.2">
      <c r="J2483" s="58"/>
    </row>
    <row r="2484" spans="10:10" x14ac:dyDescent="0.2">
      <c r="J2484" s="58"/>
    </row>
    <row r="2485" spans="10:10" x14ac:dyDescent="0.2">
      <c r="J2485" s="58"/>
    </row>
    <row r="2486" spans="10:10" x14ac:dyDescent="0.2">
      <c r="J2486" s="58"/>
    </row>
    <row r="2487" spans="10:10" x14ac:dyDescent="0.2">
      <c r="J2487" s="58"/>
    </row>
    <row r="2488" spans="10:10" x14ac:dyDescent="0.2">
      <c r="J2488" s="58"/>
    </row>
    <row r="2489" spans="10:10" x14ac:dyDescent="0.2">
      <c r="J2489" s="58"/>
    </row>
    <row r="2490" spans="10:10" x14ac:dyDescent="0.2">
      <c r="J2490" s="58"/>
    </row>
    <row r="2491" spans="10:10" x14ac:dyDescent="0.2">
      <c r="J2491" s="58"/>
    </row>
    <row r="2492" spans="10:10" x14ac:dyDescent="0.2">
      <c r="J2492" s="58"/>
    </row>
    <row r="2493" spans="10:10" x14ac:dyDescent="0.2">
      <c r="J2493" s="58"/>
    </row>
    <row r="2494" spans="10:10" x14ac:dyDescent="0.2">
      <c r="J2494" s="58"/>
    </row>
    <row r="2495" spans="10:10" x14ac:dyDescent="0.2">
      <c r="J2495" s="58"/>
    </row>
    <row r="2496" spans="10:10" x14ac:dyDescent="0.2">
      <c r="J2496" s="58"/>
    </row>
    <row r="2497" spans="10:10" x14ac:dyDescent="0.2">
      <c r="J2497" s="58"/>
    </row>
    <row r="2498" spans="10:10" x14ac:dyDescent="0.2">
      <c r="J2498" s="58"/>
    </row>
    <row r="2499" spans="10:10" x14ac:dyDescent="0.2">
      <c r="J2499" s="58"/>
    </row>
    <row r="2500" spans="10:10" x14ac:dyDescent="0.2">
      <c r="J2500" s="58"/>
    </row>
    <row r="2501" spans="10:10" x14ac:dyDescent="0.2">
      <c r="J2501" s="58"/>
    </row>
    <row r="2502" spans="10:10" x14ac:dyDescent="0.2">
      <c r="J2502" s="58"/>
    </row>
    <row r="2503" spans="10:10" x14ac:dyDescent="0.2">
      <c r="J2503" s="58"/>
    </row>
    <row r="2504" spans="10:10" x14ac:dyDescent="0.2">
      <c r="J2504" s="58"/>
    </row>
    <row r="2505" spans="10:10" x14ac:dyDescent="0.2">
      <c r="J2505" s="58"/>
    </row>
    <row r="2506" spans="10:10" x14ac:dyDescent="0.2">
      <c r="J2506" s="58"/>
    </row>
    <row r="2507" spans="10:10" x14ac:dyDescent="0.2">
      <c r="J2507" s="58"/>
    </row>
    <row r="2508" spans="10:10" x14ac:dyDescent="0.2">
      <c r="J2508" s="58"/>
    </row>
    <row r="2509" spans="10:10" x14ac:dyDescent="0.2">
      <c r="J2509" s="58"/>
    </row>
    <row r="2510" spans="10:10" x14ac:dyDescent="0.2">
      <c r="J2510" s="58"/>
    </row>
    <row r="2511" spans="10:10" x14ac:dyDescent="0.2">
      <c r="J2511" s="58"/>
    </row>
    <row r="2512" spans="10:10" x14ac:dyDescent="0.2">
      <c r="J2512" s="58"/>
    </row>
    <row r="2513" spans="10:10" x14ac:dyDescent="0.2">
      <c r="J2513" s="58"/>
    </row>
    <row r="2514" spans="10:10" x14ac:dyDescent="0.2">
      <c r="J2514" s="58"/>
    </row>
    <row r="2515" spans="10:10" x14ac:dyDescent="0.2">
      <c r="J2515" s="58"/>
    </row>
    <row r="2516" spans="10:10" x14ac:dyDescent="0.2">
      <c r="J2516" s="58"/>
    </row>
    <row r="2517" spans="10:10" x14ac:dyDescent="0.2">
      <c r="J2517" s="58"/>
    </row>
    <row r="2518" spans="10:10" x14ac:dyDescent="0.2">
      <c r="J2518" s="58"/>
    </row>
    <row r="2519" spans="10:10" x14ac:dyDescent="0.2">
      <c r="J2519" s="58"/>
    </row>
    <row r="2520" spans="10:10" x14ac:dyDescent="0.2">
      <c r="J2520" s="58"/>
    </row>
    <row r="2521" spans="10:10" x14ac:dyDescent="0.2">
      <c r="J2521" s="58"/>
    </row>
    <row r="2522" spans="10:10" x14ac:dyDescent="0.2">
      <c r="J2522" s="58"/>
    </row>
    <row r="2523" spans="10:10" x14ac:dyDescent="0.2">
      <c r="J2523" s="58"/>
    </row>
    <row r="2524" spans="10:10" x14ac:dyDescent="0.2">
      <c r="J2524" s="58"/>
    </row>
    <row r="2525" spans="10:10" x14ac:dyDescent="0.2">
      <c r="J2525" s="58"/>
    </row>
    <row r="2526" spans="10:10" x14ac:dyDescent="0.2">
      <c r="J2526" s="58"/>
    </row>
    <row r="2527" spans="10:10" x14ac:dyDescent="0.2">
      <c r="J2527" s="58"/>
    </row>
    <row r="2528" spans="10:10" x14ac:dyDescent="0.2">
      <c r="J2528" s="58"/>
    </row>
    <row r="2529" spans="10:10" x14ac:dyDescent="0.2">
      <c r="J2529" s="58"/>
    </row>
    <row r="2530" spans="10:10" x14ac:dyDescent="0.2">
      <c r="J2530" s="58"/>
    </row>
    <row r="2531" spans="10:10" x14ac:dyDescent="0.2">
      <c r="J2531" s="58"/>
    </row>
    <row r="2532" spans="10:10" x14ac:dyDescent="0.2">
      <c r="J2532" s="58"/>
    </row>
    <row r="2533" spans="10:10" x14ac:dyDescent="0.2">
      <c r="J2533" s="58"/>
    </row>
    <row r="2534" spans="10:10" x14ac:dyDescent="0.2">
      <c r="J2534" s="58"/>
    </row>
    <row r="2535" spans="10:10" x14ac:dyDescent="0.2">
      <c r="J2535" s="58"/>
    </row>
    <row r="2536" spans="10:10" x14ac:dyDescent="0.2">
      <c r="J2536" s="58"/>
    </row>
    <row r="2537" spans="10:10" x14ac:dyDescent="0.2">
      <c r="J2537" s="58"/>
    </row>
    <row r="2538" spans="10:10" x14ac:dyDescent="0.2">
      <c r="J2538" s="58"/>
    </row>
    <row r="2539" spans="10:10" x14ac:dyDescent="0.2">
      <c r="J2539" s="58"/>
    </row>
    <row r="2540" spans="10:10" x14ac:dyDescent="0.2">
      <c r="J2540" s="58"/>
    </row>
    <row r="2541" spans="10:10" x14ac:dyDescent="0.2">
      <c r="J2541" s="58"/>
    </row>
    <row r="2542" spans="10:10" x14ac:dyDescent="0.2">
      <c r="J2542" s="58"/>
    </row>
    <row r="2543" spans="10:10" x14ac:dyDescent="0.2">
      <c r="J2543" s="58"/>
    </row>
    <row r="2544" spans="10:10" x14ac:dyDescent="0.2">
      <c r="J2544" s="58"/>
    </row>
    <row r="2545" spans="10:10" x14ac:dyDescent="0.2">
      <c r="J2545" s="58"/>
    </row>
    <row r="2546" spans="10:10" x14ac:dyDescent="0.2">
      <c r="J2546" s="58"/>
    </row>
    <row r="2547" spans="10:10" x14ac:dyDescent="0.2">
      <c r="J2547" s="58"/>
    </row>
    <row r="2548" spans="10:10" x14ac:dyDescent="0.2">
      <c r="J2548" s="58"/>
    </row>
    <row r="2549" spans="10:10" x14ac:dyDescent="0.2">
      <c r="J2549" s="58"/>
    </row>
    <row r="2550" spans="10:10" x14ac:dyDescent="0.2">
      <c r="J2550" s="58"/>
    </row>
    <row r="2551" spans="10:10" x14ac:dyDescent="0.2">
      <c r="J2551" s="58"/>
    </row>
    <row r="2552" spans="10:10" x14ac:dyDescent="0.2">
      <c r="J2552" s="58"/>
    </row>
    <row r="2553" spans="10:10" x14ac:dyDescent="0.2">
      <c r="J2553" s="58"/>
    </row>
    <row r="2554" spans="10:10" x14ac:dyDescent="0.2">
      <c r="J2554" s="58"/>
    </row>
    <row r="2555" spans="10:10" x14ac:dyDescent="0.2">
      <c r="J2555" s="58"/>
    </row>
    <row r="2556" spans="10:10" x14ac:dyDescent="0.2">
      <c r="J2556" s="58"/>
    </row>
    <row r="2557" spans="10:10" x14ac:dyDescent="0.2">
      <c r="J2557" s="58"/>
    </row>
    <row r="2558" spans="10:10" x14ac:dyDescent="0.2">
      <c r="J2558" s="58"/>
    </row>
    <row r="2559" spans="10:10" x14ac:dyDescent="0.2">
      <c r="J2559" s="58"/>
    </row>
    <row r="2560" spans="10:10" x14ac:dyDescent="0.2">
      <c r="J2560" s="58"/>
    </row>
    <row r="2561" spans="10:10" x14ac:dyDescent="0.2">
      <c r="J2561" s="58"/>
    </row>
    <row r="2562" spans="10:10" x14ac:dyDescent="0.2">
      <c r="J2562" s="58"/>
    </row>
    <row r="2563" spans="10:10" x14ac:dyDescent="0.2">
      <c r="J2563" s="58"/>
    </row>
    <row r="2564" spans="10:10" x14ac:dyDescent="0.2">
      <c r="J2564" s="58"/>
    </row>
    <row r="2565" spans="10:10" x14ac:dyDescent="0.2">
      <c r="J2565" s="58"/>
    </row>
    <row r="2566" spans="10:10" x14ac:dyDescent="0.2">
      <c r="J2566" s="58"/>
    </row>
    <row r="2567" spans="10:10" x14ac:dyDescent="0.2">
      <c r="J2567" s="58"/>
    </row>
    <row r="2568" spans="10:10" x14ac:dyDescent="0.2">
      <c r="J2568" s="58"/>
    </row>
    <row r="2569" spans="10:10" x14ac:dyDescent="0.2">
      <c r="J2569" s="58"/>
    </row>
    <row r="2570" spans="10:10" x14ac:dyDescent="0.2">
      <c r="J2570" s="58"/>
    </row>
    <row r="2571" spans="10:10" x14ac:dyDescent="0.2">
      <c r="J2571" s="58"/>
    </row>
    <row r="2572" spans="10:10" x14ac:dyDescent="0.2">
      <c r="J2572" s="58"/>
    </row>
    <row r="2573" spans="10:10" x14ac:dyDescent="0.2">
      <c r="J2573" s="58"/>
    </row>
    <row r="2574" spans="10:10" x14ac:dyDescent="0.2">
      <c r="J2574" s="58"/>
    </row>
    <row r="2575" spans="10:10" x14ac:dyDescent="0.2">
      <c r="J2575" s="58"/>
    </row>
    <row r="2576" spans="10:10" x14ac:dyDescent="0.2">
      <c r="J2576" s="58"/>
    </row>
    <row r="2577" spans="10:10" x14ac:dyDescent="0.2">
      <c r="J2577" s="58"/>
    </row>
    <row r="2578" spans="10:10" x14ac:dyDescent="0.2">
      <c r="J2578" s="58"/>
    </row>
    <row r="2579" spans="10:10" x14ac:dyDescent="0.2">
      <c r="J2579" s="58"/>
    </row>
    <row r="2580" spans="10:10" x14ac:dyDescent="0.2">
      <c r="J2580" s="58"/>
    </row>
    <row r="2581" spans="10:10" x14ac:dyDescent="0.2">
      <c r="J2581" s="58"/>
    </row>
    <row r="2582" spans="10:10" x14ac:dyDescent="0.2">
      <c r="J2582" s="58"/>
    </row>
    <row r="2583" spans="10:10" x14ac:dyDescent="0.2">
      <c r="J2583" s="58"/>
    </row>
    <row r="2584" spans="10:10" x14ac:dyDescent="0.2">
      <c r="J2584" s="58"/>
    </row>
    <row r="2585" spans="10:10" x14ac:dyDescent="0.2">
      <c r="J2585" s="58"/>
    </row>
    <row r="2586" spans="10:10" x14ac:dyDescent="0.2">
      <c r="J2586" s="58"/>
    </row>
    <row r="2587" spans="10:10" x14ac:dyDescent="0.2">
      <c r="J2587" s="58"/>
    </row>
    <row r="2588" spans="10:10" x14ac:dyDescent="0.2">
      <c r="J2588" s="58"/>
    </row>
    <row r="2589" spans="10:10" x14ac:dyDescent="0.2">
      <c r="J2589" s="58"/>
    </row>
    <row r="2590" spans="10:10" x14ac:dyDescent="0.2">
      <c r="J2590" s="58"/>
    </row>
    <row r="2591" spans="10:10" x14ac:dyDescent="0.2">
      <c r="J2591" s="58"/>
    </row>
    <row r="2592" spans="10:10" x14ac:dyDescent="0.2">
      <c r="J2592" s="58"/>
    </row>
    <row r="2593" spans="10:10" x14ac:dyDescent="0.2">
      <c r="J2593" s="58"/>
    </row>
    <row r="2594" spans="10:10" x14ac:dyDescent="0.2">
      <c r="J2594" s="58"/>
    </row>
    <row r="2595" spans="10:10" x14ac:dyDescent="0.2">
      <c r="J2595" s="58"/>
    </row>
    <row r="2596" spans="10:10" x14ac:dyDescent="0.2">
      <c r="J2596" s="58"/>
    </row>
    <row r="2597" spans="10:10" x14ac:dyDescent="0.2">
      <c r="J2597" s="58"/>
    </row>
    <row r="2598" spans="10:10" x14ac:dyDescent="0.2">
      <c r="J2598" s="58"/>
    </row>
    <row r="2599" spans="10:10" x14ac:dyDescent="0.2">
      <c r="J2599" s="58"/>
    </row>
    <row r="2600" spans="10:10" x14ac:dyDescent="0.2">
      <c r="J2600" s="58"/>
    </row>
    <row r="2601" spans="10:10" x14ac:dyDescent="0.2">
      <c r="J2601" s="58"/>
    </row>
    <row r="2602" spans="10:10" x14ac:dyDescent="0.2">
      <c r="J2602" s="58"/>
    </row>
    <row r="2603" spans="10:10" x14ac:dyDescent="0.2">
      <c r="J2603" s="58"/>
    </row>
    <row r="2604" spans="10:10" x14ac:dyDescent="0.2">
      <c r="J2604" s="58"/>
    </row>
    <row r="2605" spans="10:10" x14ac:dyDescent="0.2">
      <c r="J2605" s="58"/>
    </row>
    <row r="2606" spans="10:10" x14ac:dyDescent="0.2">
      <c r="J2606" s="58"/>
    </row>
    <row r="2607" spans="10:10" x14ac:dyDescent="0.2">
      <c r="J2607" s="58"/>
    </row>
    <row r="2608" spans="10:10" x14ac:dyDescent="0.2">
      <c r="J2608" s="58"/>
    </row>
    <row r="2609" spans="10:10" x14ac:dyDescent="0.2">
      <c r="J2609" s="58"/>
    </row>
    <row r="2610" spans="10:10" x14ac:dyDescent="0.2">
      <c r="J2610" s="58"/>
    </row>
    <row r="2611" spans="10:10" x14ac:dyDescent="0.2">
      <c r="J2611" s="58"/>
    </row>
    <row r="2612" spans="10:10" x14ac:dyDescent="0.2">
      <c r="J2612" s="58"/>
    </row>
    <row r="2613" spans="10:10" x14ac:dyDescent="0.2">
      <c r="J2613" s="58"/>
    </row>
    <row r="2614" spans="10:10" x14ac:dyDescent="0.2">
      <c r="J2614" s="58"/>
    </row>
    <row r="2615" spans="10:10" x14ac:dyDescent="0.2">
      <c r="J2615" s="58"/>
    </row>
    <row r="2616" spans="10:10" x14ac:dyDescent="0.2">
      <c r="J2616" s="58"/>
    </row>
    <row r="2617" spans="10:10" x14ac:dyDescent="0.2">
      <c r="J2617" s="58"/>
    </row>
    <row r="2618" spans="10:10" x14ac:dyDescent="0.2">
      <c r="J2618" s="58"/>
    </row>
    <row r="2619" spans="10:10" x14ac:dyDescent="0.2">
      <c r="J2619" s="58"/>
    </row>
    <row r="2620" spans="10:10" x14ac:dyDescent="0.2">
      <c r="J2620" s="58"/>
    </row>
    <row r="2621" spans="10:10" x14ac:dyDescent="0.2">
      <c r="J2621" s="58"/>
    </row>
    <row r="2622" spans="10:10" x14ac:dyDescent="0.2">
      <c r="J2622" s="58"/>
    </row>
    <row r="2623" spans="10:10" x14ac:dyDescent="0.2">
      <c r="J2623" s="58"/>
    </row>
    <row r="2624" spans="10:10" x14ac:dyDescent="0.2">
      <c r="J2624" s="58"/>
    </row>
    <row r="2625" spans="10:10" x14ac:dyDescent="0.2">
      <c r="J2625" s="58"/>
    </row>
    <row r="2626" spans="10:10" x14ac:dyDescent="0.2">
      <c r="J2626" s="58"/>
    </row>
    <row r="2627" spans="10:10" x14ac:dyDescent="0.2">
      <c r="J2627" s="58"/>
    </row>
    <row r="2628" spans="10:10" x14ac:dyDescent="0.2">
      <c r="J2628" s="58"/>
    </row>
    <row r="2629" spans="10:10" x14ac:dyDescent="0.2">
      <c r="J2629" s="58"/>
    </row>
    <row r="2630" spans="10:10" x14ac:dyDescent="0.2">
      <c r="J2630" s="58"/>
    </row>
    <row r="2631" spans="10:10" x14ac:dyDescent="0.2">
      <c r="J2631" s="58"/>
    </row>
    <row r="2632" spans="10:10" x14ac:dyDescent="0.2">
      <c r="J2632" s="58"/>
    </row>
    <row r="2633" spans="10:10" x14ac:dyDescent="0.2">
      <c r="J2633" s="58"/>
    </row>
    <row r="2634" spans="10:10" x14ac:dyDescent="0.2">
      <c r="J2634" s="58"/>
    </row>
    <row r="2635" spans="10:10" x14ac:dyDescent="0.2">
      <c r="J2635" s="58"/>
    </row>
    <row r="2636" spans="10:10" x14ac:dyDescent="0.2">
      <c r="J2636" s="58"/>
    </row>
    <row r="2637" spans="10:10" x14ac:dyDescent="0.2">
      <c r="J2637" s="58"/>
    </row>
    <row r="2638" spans="10:10" x14ac:dyDescent="0.2">
      <c r="J2638" s="58"/>
    </row>
    <row r="2639" spans="10:10" x14ac:dyDescent="0.2">
      <c r="J2639" s="58"/>
    </row>
    <row r="2640" spans="10:10" x14ac:dyDescent="0.2">
      <c r="J2640" s="58"/>
    </row>
    <row r="2641" spans="10:10" x14ac:dyDescent="0.2">
      <c r="J2641" s="58"/>
    </row>
    <row r="2642" spans="10:10" x14ac:dyDescent="0.2">
      <c r="J2642" s="58"/>
    </row>
    <row r="2643" spans="10:10" x14ac:dyDescent="0.2">
      <c r="J2643" s="58"/>
    </row>
    <row r="2644" spans="10:10" x14ac:dyDescent="0.2">
      <c r="J2644" s="58"/>
    </row>
    <row r="2645" spans="10:10" x14ac:dyDescent="0.2">
      <c r="J2645" s="58"/>
    </row>
    <row r="2646" spans="10:10" x14ac:dyDescent="0.2">
      <c r="J2646" s="58"/>
    </row>
    <row r="2647" spans="10:10" x14ac:dyDescent="0.2">
      <c r="J2647" s="58"/>
    </row>
    <row r="2648" spans="10:10" x14ac:dyDescent="0.2">
      <c r="J2648" s="58"/>
    </row>
    <row r="2649" spans="10:10" x14ac:dyDescent="0.2">
      <c r="J2649" s="58"/>
    </row>
    <row r="2650" spans="10:10" x14ac:dyDescent="0.2">
      <c r="J2650" s="58"/>
    </row>
    <row r="2651" spans="10:10" x14ac:dyDescent="0.2">
      <c r="J2651" s="58"/>
    </row>
    <row r="2652" spans="10:10" x14ac:dyDescent="0.2">
      <c r="J2652" s="58"/>
    </row>
    <row r="2653" spans="10:10" x14ac:dyDescent="0.2">
      <c r="J2653" s="58"/>
    </row>
    <row r="2654" spans="10:10" x14ac:dyDescent="0.2">
      <c r="J2654" s="58"/>
    </row>
    <row r="2655" spans="10:10" x14ac:dyDescent="0.2">
      <c r="J2655" s="58"/>
    </row>
    <row r="2656" spans="10:10" x14ac:dyDescent="0.2">
      <c r="J2656" s="58"/>
    </row>
    <row r="2657" spans="10:10" x14ac:dyDescent="0.2">
      <c r="J2657" s="58"/>
    </row>
    <row r="2658" spans="10:10" x14ac:dyDescent="0.2">
      <c r="J2658" s="58"/>
    </row>
    <row r="2659" spans="10:10" x14ac:dyDescent="0.2">
      <c r="J2659" s="58"/>
    </row>
    <row r="2660" spans="10:10" x14ac:dyDescent="0.2">
      <c r="J2660" s="58"/>
    </row>
    <row r="2661" spans="10:10" x14ac:dyDescent="0.2">
      <c r="J2661" s="58"/>
    </row>
    <row r="2662" spans="10:10" x14ac:dyDescent="0.2">
      <c r="J2662" s="58"/>
    </row>
    <row r="2663" spans="10:10" x14ac:dyDescent="0.2">
      <c r="J2663" s="58"/>
    </row>
    <row r="2664" spans="10:10" x14ac:dyDescent="0.2">
      <c r="J2664" s="58"/>
    </row>
    <row r="2665" spans="10:10" x14ac:dyDescent="0.2">
      <c r="J2665" s="58"/>
    </row>
    <row r="2666" spans="10:10" x14ac:dyDescent="0.2">
      <c r="J2666" s="58"/>
    </row>
    <row r="2667" spans="10:10" x14ac:dyDescent="0.2">
      <c r="J2667" s="58"/>
    </row>
    <row r="2668" spans="10:10" x14ac:dyDescent="0.2">
      <c r="J2668" s="58"/>
    </row>
    <row r="2669" spans="10:10" x14ac:dyDescent="0.2">
      <c r="J2669" s="58"/>
    </row>
    <row r="2670" spans="10:10" x14ac:dyDescent="0.2">
      <c r="J2670" s="58"/>
    </row>
    <row r="2671" spans="10:10" x14ac:dyDescent="0.2">
      <c r="J2671" s="58"/>
    </row>
    <row r="2672" spans="10:10" x14ac:dyDescent="0.2">
      <c r="J2672" s="58"/>
    </row>
    <row r="2673" spans="10:10" x14ac:dyDescent="0.2">
      <c r="J2673" s="58"/>
    </row>
    <row r="2674" spans="10:10" x14ac:dyDescent="0.2">
      <c r="J2674" s="58"/>
    </row>
    <row r="2675" spans="10:10" x14ac:dyDescent="0.2">
      <c r="J2675" s="58"/>
    </row>
    <row r="2676" spans="10:10" x14ac:dyDescent="0.2">
      <c r="J2676" s="58"/>
    </row>
    <row r="2677" spans="10:10" x14ac:dyDescent="0.2">
      <c r="J2677" s="58"/>
    </row>
    <row r="2678" spans="10:10" x14ac:dyDescent="0.2">
      <c r="J2678" s="58"/>
    </row>
    <row r="2679" spans="10:10" x14ac:dyDescent="0.2">
      <c r="J2679" s="58"/>
    </row>
    <row r="2680" spans="10:10" x14ac:dyDescent="0.2">
      <c r="J2680" s="58"/>
    </row>
    <row r="2681" spans="10:10" x14ac:dyDescent="0.2">
      <c r="J2681" s="58"/>
    </row>
    <row r="2682" spans="10:10" x14ac:dyDescent="0.2">
      <c r="J2682" s="58"/>
    </row>
    <row r="2683" spans="10:10" x14ac:dyDescent="0.2">
      <c r="J2683" s="58"/>
    </row>
    <row r="2684" spans="10:10" x14ac:dyDescent="0.2">
      <c r="J2684" s="58"/>
    </row>
    <row r="2685" spans="10:10" x14ac:dyDescent="0.2">
      <c r="J2685" s="58"/>
    </row>
    <row r="2686" spans="10:10" x14ac:dyDescent="0.2">
      <c r="J2686" s="58"/>
    </row>
    <row r="2687" spans="10:10" x14ac:dyDescent="0.2">
      <c r="J2687" s="58"/>
    </row>
    <row r="2688" spans="10:10" x14ac:dyDescent="0.2">
      <c r="J2688" s="58"/>
    </row>
    <row r="2689" spans="10:10" x14ac:dyDescent="0.2">
      <c r="J2689" s="58"/>
    </row>
    <row r="2690" spans="10:10" x14ac:dyDescent="0.2">
      <c r="J2690" s="58"/>
    </row>
    <row r="2691" spans="10:10" x14ac:dyDescent="0.2">
      <c r="J2691" s="58"/>
    </row>
    <row r="2692" spans="10:10" x14ac:dyDescent="0.2">
      <c r="J2692" s="58"/>
    </row>
    <row r="2693" spans="10:10" x14ac:dyDescent="0.2">
      <c r="J2693" s="58"/>
    </row>
    <row r="2694" spans="10:10" x14ac:dyDescent="0.2">
      <c r="J2694" s="58"/>
    </row>
    <row r="2695" spans="10:10" x14ac:dyDescent="0.2">
      <c r="J2695" s="58"/>
    </row>
    <row r="2696" spans="10:10" x14ac:dyDescent="0.2">
      <c r="J2696" s="58"/>
    </row>
    <row r="2697" spans="10:10" x14ac:dyDescent="0.2">
      <c r="J2697" s="58"/>
    </row>
    <row r="2698" spans="10:10" x14ac:dyDescent="0.2">
      <c r="J2698" s="58"/>
    </row>
    <row r="2699" spans="10:10" x14ac:dyDescent="0.2">
      <c r="J2699" s="58"/>
    </row>
    <row r="2700" spans="10:10" x14ac:dyDescent="0.2">
      <c r="J2700" s="58"/>
    </row>
    <row r="2701" spans="10:10" x14ac:dyDescent="0.2">
      <c r="J2701" s="58"/>
    </row>
    <row r="2702" spans="10:10" x14ac:dyDescent="0.2">
      <c r="J2702" s="58"/>
    </row>
    <row r="2703" spans="10:10" x14ac:dyDescent="0.2">
      <c r="J2703" s="58"/>
    </row>
    <row r="2704" spans="10:10" x14ac:dyDescent="0.2">
      <c r="J2704" s="58"/>
    </row>
    <row r="2705" spans="10:10" x14ac:dyDescent="0.2">
      <c r="J2705" s="58"/>
    </row>
    <row r="2706" spans="10:10" x14ac:dyDescent="0.2">
      <c r="J2706" s="58"/>
    </row>
    <row r="2707" spans="10:10" x14ac:dyDescent="0.2">
      <c r="J2707" s="58"/>
    </row>
    <row r="2708" spans="10:10" x14ac:dyDescent="0.2">
      <c r="J2708" s="58"/>
    </row>
    <row r="2709" spans="10:10" x14ac:dyDescent="0.2">
      <c r="J2709" s="58"/>
    </row>
    <row r="2710" spans="10:10" x14ac:dyDescent="0.2">
      <c r="J2710" s="58"/>
    </row>
    <row r="2711" spans="10:10" x14ac:dyDescent="0.2">
      <c r="J2711" s="58"/>
    </row>
    <row r="2712" spans="10:10" x14ac:dyDescent="0.2">
      <c r="J2712" s="58"/>
    </row>
    <row r="2713" spans="10:10" x14ac:dyDescent="0.2">
      <c r="J2713" s="58"/>
    </row>
    <row r="2714" spans="10:10" x14ac:dyDescent="0.2">
      <c r="J2714" s="58"/>
    </row>
    <row r="2715" spans="10:10" x14ac:dyDescent="0.2">
      <c r="J2715" s="58"/>
    </row>
    <row r="2716" spans="10:10" x14ac:dyDescent="0.2">
      <c r="J2716" s="58"/>
    </row>
    <row r="2717" spans="10:10" x14ac:dyDescent="0.2">
      <c r="J2717" s="58"/>
    </row>
    <row r="2718" spans="10:10" x14ac:dyDescent="0.2">
      <c r="J2718" s="58"/>
    </row>
    <row r="2719" spans="10:10" x14ac:dyDescent="0.2">
      <c r="J2719" s="58"/>
    </row>
    <row r="2720" spans="10:10" x14ac:dyDescent="0.2">
      <c r="J2720" s="58"/>
    </row>
    <row r="2721" spans="10:10" x14ac:dyDescent="0.2">
      <c r="J2721" s="58"/>
    </row>
    <row r="2722" spans="10:10" x14ac:dyDescent="0.2">
      <c r="J2722" s="58"/>
    </row>
    <row r="2723" spans="10:10" x14ac:dyDescent="0.2">
      <c r="J2723" s="58"/>
    </row>
    <row r="2724" spans="10:10" x14ac:dyDescent="0.2">
      <c r="J2724" s="58"/>
    </row>
    <row r="2725" spans="10:10" x14ac:dyDescent="0.2">
      <c r="J2725" s="58"/>
    </row>
    <row r="2726" spans="10:10" x14ac:dyDescent="0.2">
      <c r="J2726" s="58"/>
    </row>
    <row r="2727" spans="10:10" x14ac:dyDescent="0.2">
      <c r="J2727" s="58"/>
    </row>
    <row r="2728" spans="10:10" x14ac:dyDescent="0.2">
      <c r="J2728" s="58"/>
    </row>
    <row r="2729" spans="10:10" x14ac:dyDescent="0.2">
      <c r="J2729" s="58"/>
    </row>
    <row r="2730" spans="10:10" x14ac:dyDescent="0.2">
      <c r="J2730" s="58"/>
    </row>
    <row r="2731" spans="10:10" x14ac:dyDescent="0.2">
      <c r="J2731" s="58"/>
    </row>
    <row r="2732" spans="10:10" x14ac:dyDescent="0.2">
      <c r="J2732" s="58"/>
    </row>
    <row r="2733" spans="10:10" x14ac:dyDescent="0.2">
      <c r="J2733" s="58"/>
    </row>
    <row r="2734" spans="10:10" x14ac:dyDescent="0.2">
      <c r="J2734" s="58"/>
    </row>
    <row r="2735" spans="10:10" x14ac:dyDescent="0.2">
      <c r="J2735" s="58"/>
    </row>
    <row r="2736" spans="10:10" x14ac:dyDescent="0.2">
      <c r="J2736" s="58"/>
    </row>
    <row r="2737" spans="10:10" x14ac:dyDescent="0.2">
      <c r="J2737" s="58"/>
    </row>
    <row r="2738" spans="10:10" x14ac:dyDescent="0.2">
      <c r="J2738" s="58"/>
    </row>
    <row r="2739" spans="10:10" x14ac:dyDescent="0.2">
      <c r="J2739" s="58"/>
    </row>
    <row r="2740" spans="10:10" x14ac:dyDescent="0.2">
      <c r="J2740" s="58"/>
    </row>
    <row r="2741" spans="10:10" x14ac:dyDescent="0.2">
      <c r="J2741" s="58"/>
    </row>
    <row r="2742" spans="10:10" x14ac:dyDescent="0.2">
      <c r="J2742" s="58"/>
    </row>
    <row r="2743" spans="10:10" x14ac:dyDescent="0.2">
      <c r="J2743" s="58"/>
    </row>
    <row r="2744" spans="10:10" x14ac:dyDescent="0.2">
      <c r="J2744" s="58"/>
    </row>
    <row r="2745" spans="10:10" x14ac:dyDescent="0.2">
      <c r="J2745" s="58"/>
    </row>
    <row r="2746" spans="10:10" x14ac:dyDescent="0.2">
      <c r="J2746" s="58"/>
    </row>
    <row r="2747" spans="10:10" x14ac:dyDescent="0.2">
      <c r="J2747" s="58"/>
    </row>
    <row r="2748" spans="10:10" x14ac:dyDescent="0.2">
      <c r="J2748" s="58"/>
    </row>
    <row r="2749" spans="10:10" x14ac:dyDescent="0.2">
      <c r="J2749" s="58"/>
    </row>
    <row r="2750" spans="10:10" x14ac:dyDescent="0.2">
      <c r="J2750" s="58"/>
    </row>
    <row r="2751" spans="10:10" x14ac:dyDescent="0.2">
      <c r="J2751" s="58"/>
    </row>
    <row r="2752" spans="10:10" x14ac:dyDescent="0.2">
      <c r="J2752" s="58"/>
    </row>
    <row r="2753" spans="10:10" x14ac:dyDescent="0.2">
      <c r="J2753" s="58"/>
    </row>
    <row r="2754" spans="10:10" x14ac:dyDescent="0.2">
      <c r="J2754" s="58"/>
    </row>
    <row r="2755" spans="10:10" x14ac:dyDescent="0.2">
      <c r="J2755" s="58"/>
    </row>
    <row r="2756" spans="10:10" x14ac:dyDescent="0.2">
      <c r="J2756" s="58"/>
    </row>
    <row r="2757" spans="10:10" x14ac:dyDescent="0.2">
      <c r="J2757" s="58"/>
    </row>
    <row r="2758" spans="10:10" x14ac:dyDescent="0.2">
      <c r="J2758" s="58"/>
    </row>
    <row r="2759" spans="10:10" x14ac:dyDescent="0.2">
      <c r="J2759" s="58"/>
    </row>
    <row r="2760" spans="10:10" x14ac:dyDescent="0.2">
      <c r="J2760" s="58"/>
    </row>
    <row r="2761" spans="10:10" x14ac:dyDescent="0.2">
      <c r="J2761" s="58"/>
    </row>
    <row r="2762" spans="10:10" x14ac:dyDescent="0.2">
      <c r="J2762" s="58"/>
    </row>
    <row r="2763" spans="10:10" x14ac:dyDescent="0.2">
      <c r="J2763" s="58"/>
    </row>
    <row r="2764" spans="10:10" x14ac:dyDescent="0.2">
      <c r="J2764" s="58"/>
    </row>
    <row r="2765" spans="10:10" x14ac:dyDescent="0.2">
      <c r="J2765" s="58"/>
    </row>
    <row r="2766" spans="10:10" x14ac:dyDescent="0.2">
      <c r="J2766" s="58"/>
    </row>
    <row r="2767" spans="10:10" x14ac:dyDescent="0.2">
      <c r="J2767" s="58"/>
    </row>
    <row r="2768" spans="10:10" x14ac:dyDescent="0.2">
      <c r="J2768" s="58"/>
    </row>
    <row r="2769" spans="10:10" x14ac:dyDescent="0.2">
      <c r="J2769" s="58"/>
    </row>
    <row r="2770" spans="10:10" x14ac:dyDescent="0.2">
      <c r="J2770" s="58"/>
    </row>
    <row r="2771" spans="10:10" x14ac:dyDescent="0.2">
      <c r="J2771" s="58"/>
    </row>
    <row r="2772" spans="10:10" x14ac:dyDescent="0.2">
      <c r="J2772" s="58"/>
    </row>
    <row r="2773" spans="10:10" x14ac:dyDescent="0.2">
      <c r="J2773" s="58"/>
    </row>
    <row r="2774" spans="10:10" x14ac:dyDescent="0.2">
      <c r="J2774" s="58"/>
    </row>
    <row r="2775" spans="10:10" x14ac:dyDescent="0.2">
      <c r="J2775" s="58"/>
    </row>
    <row r="2776" spans="10:10" x14ac:dyDescent="0.2">
      <c r="J2776" s="58"/>
    </row>
    <row r="2777" spans="10:10" x14ac:dyDescent="0.2">
      <c r="J2777" s="58"/>
    </row>
    <row r="2778" spans="10:10" x14ac:dyDescent="0.2">
      <c r="J2778" s="58"/>
    </row>
    <row r="2779" spans="10:10" x14ac:dyDescent="0.2">
      <c r="J2779" s="58"/>
    </row>
    <row r="2780" spans="10:10" x14ac:dyDescent="0.2">
      <c r="J2780" s="58"/>
    </row>
    <row r="2781" spans="10:10" x14ac:dyDescent="0.2">
      <c r="J2781" s="58"/>
    </row>
    <row r="2782" spans="10:10" x14ac:dyDescent="0.2">
      <c r="J2782" s="58"/>
    </row>
    <row r="2783" spans="10:10" x14ac:dyDescent="0.2">
      <c r="J2783" s="58"/>
    </row>
    <row r="2784" spans="10:10" x14ac:dyDescent="0.2">
      <c r="J2784" s="58"/>
    </row>
    <row r="2785" spans="10:10" x14ac:dyDescent="0.2">
      <c r="J2785" s="58"/>
    </row>
    <row r="2786" spans="10:10" x14ac:dyDescent="0.2">
      <c r="J2786" s="58"/>
    </row>
    <row r="2787" spans="10:10" x14ac:dyDescent="0.2">
      <c r="J2787" s="58"/>
    </row>
    <row r="2788" spans="10:10" x14ac:dyDescent="0.2">
      <c r="J2788" s="58"/>
    </row>
    <row r="2789" spans="10:10" x14ac:dyDescent="0.2">
      <c r="J2789" s="58"/>
    </row>
    <row r="2790" spans="10:10" x14ac:dyDescent="0.2">
      <c r="J2790" s="58"/>
    </row>
    <row r="2791" spans="10:10" x14ac:dyDescent="0.2">
      <c r="J2791" s="58"/>
    </row>
    <row r="2792" spans="10:10" x14ac:dyDescent="0.2">
      <c r="J2792" s="58"/>
    </row>
    <row r="2793" spans="10:10" x14ac:dyDescent="0.2">
      <c r="J2793" s="58"/>
    </row>
    <row r="2794" spans="10:10" x14ac:dyDescent="0.2">
      <c r="J2794" s="58"/>
    </row>
    <row r="2795" spans="10:10" x14ac:dyDescent="0.2">
      <c r="J2795" s="58"/>
    </row>
    <row r="2796" spans="10:10" x14ac:dyDescent="0.2">
      <c r="J2796" s="58"/>
    </row>
    <row r="2797" spans="10:10" x14ac:dyDescent="0.2">
      <c r="J2797" s="58"/>
    </row>
    <row r="2798" spans="10:10" x14ac:dyDescent="0.2">
      <c r="J2798" s="58"/>
    </row>
    <row r="2799" spans="10:10" x14ac:dyDescent="0.2">
      <c r="J2799" s="58"/>
    </row>
    <row r="2800" spans="10:10" x14ac:dyDescent="0.2">
      <c r="J2800" s="58"/>
    </row>
    <row r="2801" spans="10:10" x14ac:dyDescent="0.2">
      <c r="J2801" s="58"/>
    </row>
    <row r="2802" spans="10:10" x14ac:dyDescent="0.2">
      <c r="J2802" s="58"/>
    </row>
    <row r="2803" spans="10:10" x14ac:dyDescent="0.2">
      <c r="J2803" s="58"/>
    </row>
    <row r="2804" spans="10:10" x14ac:dyDescent="0.2">
      <c r="J2804" s="58"/>
    </row>
    <row r="2805" spans="10:10" x14ac:dyDescent="0.2">
      <c r="J2805" s="58"/>
    </row>
    <row r="2806" spans="10:10" x14ac:dyDescent="0.2">
      <c r="J2806" s="58"/>
    </row>
    <row r="2807" spans="10:10" x14ac:dyDescent="0.2">
      <c r="J2807" s="58"/>
    </row>
    <row r="2808" spans="10:10" x14ac:dyDescent="0.2">
      <c r="J2808" s="58"/>
    </row>
    <row r="2809" spans="10:10" x14ac:dyDescent="0.2">
      <c r="J2809" s="58"/>
    </row>
    <row r="2810" spans="10:10" x14ac:dyDescent="0.2">
      <c r="J2810" s="58"/>
    </row>
    <row r="2811" spans="10:10" x14ac:dyDescent="0.2">
      <c r="J2811" s="58"/>
    </row>
    <row r="2812" spans="10:10" x14ac:dyDescent="0.2">
      <c r="J2812" s="58"/>
    </row>
    <row r="2813" spans="10:10" x14ac:dyDescent="0.2">
      <c r="J2813" s="58"/>
    </row>
    <row r="2814" spans="10:10" x14ac:dyDescent="0.2">
      <c r="J2814" s="58"/>
    </row>
    <row r="2815" spans="10:10" x14ac:dyDescent="0.2">
      <c r="J2815" s="58"/>
    </row>
    <row r="2816" spans="10:10" x14ac:dyDescent="0.2">
      <c r="J2816" s="58"/>
    </row>
    <row r="2817" spans="10:10" x14ac:dyDescent="0.2">
      <c r="J2817" s="58"/>
    </row>
    <row r="2818" spans="10:10" x14ac:dyDescent="0.2">
      <c r="J2818" s="58"/>
    </row>
    <row r="2819" spans="10:10" x14ac:dyDescent="0.2">
      <c r="J2819" s="58"/>
    </row>
    <row r="2820" spans="10:10" x14ac:dyDescent="0.2">
      <c r="J2820" s="58"/>
    </row>
    <row r="2821" spans="10:10" x14ac:dyDescent="0.2">
      <c r="J2821" s="58"/>
    </row>
    <row r="2822" spans="10:10" x14ac:dyDescent="0.2">
      <c r="J2822" s="58"/>
    </row>
    <row r="2823" spans="10:10" x14ac:dyDescent="0.2">
      <c r="J2823" s="58"/>
    </row>
    <row r="2824" spans="10:10" x14ac:dyDescent="0.2">
      <c r="J2824" s="58"/>
    </row>
    <row r="2825" spans="10:10" x14ac:dyDescent="0.2">
      <c r="J2825" s="58"/>
    </row>
    <row r="2826" spans="10:10" x14ac:dyDescent="0.2">
      <c r="J2826" s="58"/>
    </row>
    <row r="2827" spans="10:10" x14ac:dyDescent="0.2">
      <c r="J2827" s="58"/>
    </row>
    <row r="2828" spans="10:10" x14ac:dyDescent="0.2">
      <c r="J2828" s="58"/>
    </row>
    <row r="2829" spans="10:10" x14ac:dyDescent="0.2">
      <c r="J2829" s="58"/>
    </row>
    <row r="2830" spans="10:10" x14ac:dyDescent="0.2">
      <c r="J2830" s="58"/>
    </row>
    <row r="2831" spans="10:10" x14ac:dyDescent="0.2">
      <c r="J2831" s="58"/>
    </row>
    <row r="2832" spans="10:10" x14ac:dyDescent="0.2">
      <c r="J2832" s="58"/>
    </row>
    <row r="2833" spans="10:10" x14ac:dyDescent="0.2">
      <c r="J2833" s="58"/>
    </row>
    <row r="2834" spans="10:10" x14ac:dyDescent="0.2">
      <c r="J2834" s="58"/>
    </row>
    <row r="2835" spans="10:10" x14ac:dyDescent="0.2">
      <c r="J2835" s="58"/>
    </row>
    <row r="2836" spans="10:10" x14ac:dyDescent="0.2">
      <c r="J2836" s="58"/>
    </row>
    <row r="2837" spans="10:10" x14ac:dyDescent="0.2">
      <c r="J2837" s="58"/>
    </row>
    <row r="2838" spans="10:10" x14ac:dyDescent="0.2">
      <c r="J2838" s="58"/>
    </row>
    <row r="2839" spans="10:10" x14ac:dyDescent="0.2">
      <c r="J2839" s="58"/>
    </row>
    <row r="2840" spans="10:10" x14ac:dyDescent="0.2">
      <c r="J2840" s="58"/>
    </row>
    <row r="2841" spans="10:10" x14ac:dyDescent="0.2">
      <c r="J2841" s="58"/>
    </row>
    <row r="2842" spans="10:10" x14ac:dyDescent="0.2">
      <c r="J2842" s="58"/>
    </row>
    <row r="2843" spans="10:10" x14ac:dyDescent="0.2">
      <c r="J2843" s="58"/>
    </row>
    <row r="2844" spans="10:10" x14ac:dyDescent="0.2">
      <c r="J2844" s="58"/>
    </row>
    <row r="2845" spans="10:10" x14ac:dyDescent="0.2">
      <c r="J2845" s="58"/>
    </row>
    <row r="2846" spans="10:10" x14ac:dyDescent="0.2">
      <c r="J2846" s="58"/>
    </row>
    <row r="2847" spans="10:10" x14ac:dyDescent="0.2">
      <c r="J2847" s="58"/>
    </row>
    <row r="2848" spans="10:10" x14ac:dyDescent="0.2">
      <c r="J2848" s="58"/>
    </row>
    <row r="2849" spans="10:10" x14ac:dyDescent="0.2">
      <c r="J2849" s="58"/>
    </row>
    <row r="2850" spans="10:10" x14ac:dyDescent="0.2">
      <c r="J2850" s="58"/>
    </row>
    <row r="2851" spans="10:10" x14ac:dyDescent="0.2">
      <c r="J2851" s="58"/>
    </row>
    <row r="2852" spans="10:10" x14ac:dyDescent="0.2">
      <c r="J2852" s="58"/>
    </row>
    <row r="2853" spans="10:10" x14ac:dyDescent="0.2">
      <c r="J2853" s="58"/>
    </row>
    <row r="2854" spans="10:10" x14ac:dyDescent="0.2">
      <c r="J2854" s="58"/>
    </row>
    <row r="2855" spans="10:10" x14ac:dyDescent="0.2">
      <c r="J2855" s="58"/>
    </row>
    <row r="2856" spans="10:10" x14ac:dyDescent="0.2">
      <c r="J2856" s="58"/>
    </row>
    <row r="2857" spans="10:10" x14ac:dyDescent="0.2">
      <c r="J2857" s="58"/>
    </row>
    <row r="2858" spans="10:10" x14ac:dyDescent="0.2">
      <c r="J2858" s="58"/>
    </row>
    <row r="2859" spans="10:10" x14ac:dyDescent="0.2">
      <c r="J2859" s="58"/>
    </row>
    <row r="2860" spans="10:10" x14ac:dyDescent="0.2">
      <c r="J2860" s="58"/>
    </row>
    <row r="2861" spans="10:10" x14ac:dyDescent="0.2">
      <c r="J2861" s="58"/>
    </row>
    <row r="2862" spans="10:10" x14ac:dyDescent="0.2">
      <c r="J2862" s="58"/>
    </row>
    <row r="2863" spans="10:10" x14ac:dyDescent="0.2">
      <c r="J2863" s="58"/>
    </row>
    <row r="2864" spans="10:10" x14ac:dyDescent="0.2">
      <c r="J2864" s="58"/>
    </row>
    <row r="2865" spans="10:10" x14ac:dyDescent="0.2">
      <c r="J2865" s="58"/>
    </row>
    <row r="2866" spans="10:10" x14ac:dyDescent="0.2">
      <c r="J2866" s="58"/>
    </row>
    <row r="2867" spans="10:10" x14ac:dyDescent="0.2">
      <c r="J2867" s="58"/>
    </row>
    <row r="2868" spans="10:10" x14ac:dyDescent="0.2">
      <c r="J2868" s="58"/>
    </row>
    <row r="2869" spans="10:10" x14ac:dyDescent="0.2">
      <c r="J2869" s="58"/>
    </row>
    <row r="2870" spans="10:10" x14ac:dyDescent="0.2">
      <c r="J2870" s="58"/>
    </row>
    <row r="2871" spans="10:10" x14ac:dyDescent="0.2">
      <c r="J2871" s="58"/>
    </row>
    <row r="2872" spans="10:10" x14ac:dyDescent="0.2">
      <c r="J2872" s="58"/>
    </row>
    <row r="2873" spans="10:10" x14ac:dyDescent="0.2">
      <c r="J2873" s="58"/>
    </row>
    <row r="2874" spans="10:10" x14ac:dyDescent="0.2">
      <c r="J2874" s="58"/>
    </row>
    <row r="2875" spans="10:10" x14ac:dyDescent="0.2">
      <c r="J2875" s="58"/>
    </row>
    <row r="2876" spans="10:10" x14ac:dyDescent="0.2">
      <c r="J2876" s="58"/>
    </row>
    <row r="2877" spans="10:10" x14ac:dyDescent="0.2">
      <c r="J2877" s="58"/>
    </row>
    <row r="2878" spans="10:10" x14ac:dyDescent="0.2">
      <c r="J2878" s="58"/>
    </row>
    <row r="2879" spans="10:10" x14ac:dyDescent="0.2">
      <c r="J2879" s="58"/>
    </row>
    <row r="2880" spans="10:10" x14ac:dyDescent="0.2">
      <c r="J2880" s="58"/>
    </row>
    <row r="2881" spans="10:10" x14ac:dyDescent="0.2">
      <c r="J2881" s="58"/>
    </row>
    <row r="2882" spans="10:10" x14ac:dyDescent="0.2">
      <c r="J2882" s="58"/>
    </row>
    <row r="2883" spans="10:10" x14ac:dyDescent="0.2">
      <c r="J2883" s="58"/>
    </row>
    <row r="2884" spans="10:10" x14ac:dyDescent="0.2">
      <c r="J2884" s="58"/>
    </row>
    <row r="2885" spans="10:10" x14ac:dyDescent="0.2">
      <c r="J2885" s="58"/>
    </row>
    <row r="2886" spans="10:10" x14ac:dyDescent="0.2">
      <c r="J2886" s="58"/>
    </row>
    <row r="2887" spans="10:10" x14ac:dyDescent="0.2">
      <c r="J2887" s="58"/>
    </row>
    <row r="2888" spans="10:10" x14ac:dyDescent="0.2">
      <c r="J2888" s="58"/>
    </row>
    <row r="2889" spans="10:10" x14ac:dyDescent="0.2">
      <c r="J2889" s="58"/>
    </row>
    <row r="2890" spans="10:10" x14ac:dyDescent="0.2">
      <c r="J2890" s="58"/>
    </row>
    <row r="2891" spans="10:10" x14ac:dyDescent="0.2">
      <c r="J2891" s="58"/>
    </row>
    <row r="2892" spans="10:10" x14ac:dyDescent="0.2">
      <c r="J2892" s="58"/>
    </row>
    <row r="2893" spans="10:10" x14ac:dyDescent="0.2">
      <c r="J2893" s="58"/>
    </row>
    <row r="2894" spans="10:10" x14ac:dyDescent="0.2">
      <c r="J2894" s="58"/>
    </row>
    <row r="2895" spans="10:10" x14ac:dyDescent="0.2">
      <c r="J2895" s="58"/>
    </row>
    <row r="2896" spans="10:10" x14ac:dyDescent="0.2">
      <c r="J2896" s="58"/>
    </row>
    <row r="2897" spans="10:10" x14ac:dyDescent="0.2">
      <c r="J2897" s="58"/>
    </row>
    <row r="2898" spans="10:10" x14ac:dyDescent="0.2">
      <c r="J2898" s="58"/>
    </row>
    <row r="2899" spans="10:10" x14ac:dyDescent="0.2">
      <c r="J2899" s="58"/>
    </row>
    <row r="2900" spans="10:10" x14ac:dyDescent="0.2">
      <c r="J2900" s="58"/>
    </row>
    <row r="2901" spans="10:10" x14ac:dyDescent="0.2">
      <c r="J2901" s="58"/>
    </row>
    <row r="2902" spans="10:10" x14ac:dyDescent="0.2">
      <c r="J2902" s="58"/>
    </row>
    <row r="2903" spans="10:10" x14ac:dyDescent="0.2">
      <c r="J2903" s="58"/>
    </row>
    <row r="2904" spans="10:10" x14ac:dyDescent="0.2">
      <c r="J2904" s="58"/>
    </row>
    <row r="2905" spans="10:10" x14ac:dyDescent="0.2">
      <c r="J2905" s="58"/>
    </row>
    <row r="2906" spans="10:10" x14ac:dyDescent="0.2">
      <c r="J2906" s="58"/>
    </row>
    <row r="2907" spans="10:10" x14ac:dyDescent="0.2">
      <c r="J2907" s="58"/>
    </row>
    <row r="2908" spans="10:10" x14ac:dyDescent="0.2">
      <c r="J2908" s="58"/>
    </row>
    <row r="2909" spans="10:10" x14ac:dyDescent="0.2">
      <c r="J2909" s="58"/>
    </row>
    <row r="2910" spans="10:10" x14ac:dyDescent="0.2">
      <c r="J2910" s="58"/>
    </row>
    <row r="2911" spans="10:10" x14ac:dyDescent="0.2">
      <c r="J2911" s="58"/>
    </row>
    <row r="2912" spans="10:10" x14ac:dyDescent="0.2">
      <c r="J2912" s="58"/>
    </row>
    <row r="2913" spans="10:10" x14ac:dyDescent="0.2">
      <c r="J2913" s="58"/>
    </row>
    <row r="2914" spans="10:10" x14ac:dyDescent="0.2">
      <c r="J2914" s="58"/>
    </row>
    <row r="2915" spans="10:10" x14ac:dyDescent="0.2">
      <c r="J2915" s="58"/>
    </row>
    <row r="2916" spans="10:10" x14ac:dyDescent="0.2">
      <c r="J2916" s="58"/>
    </row>
    <row r="2917" spans="10:10" x14ac:dyDescent="0.2">
      <c r="J2917" s="58"/>
    </row>
    <row r="2918" spans="10:10" x14ac:dyDescent="0.2">
      <c r="J2918" s="58"/>
    </row>
    <row r="2919" spans="10:10" x14ac:dyDescent="0.2">
      <c r="J2919" s="58"/>
    </row>
    <row r="2920" spans="10:10" x14ac:dyDescent="0.2">
      <c r="J2920" s="58"/>
    </row>
    <row r="2921" spans="10:10" x14ac:dyDescent="0.2">
      <c r="J2921" s="58"/>
    </row>
    <row r="2922" spans="10:10" x14ac:dyDescent="0.2">
      <c r="J2922" s="58"/>
    </row>
    <row r="2923" spans="10:10" x14ac:dyDescent="0.2">
      <c r="J2923" s="58"/>
    </row>
    <row r="2924" spans="10:10" x14ac:dyDescent="0.2">
      <c r="J2924" s="58"/>
    </row>
    <row r="2925" spans="10:10" x14ac:dyDescent="0.2">
      <c r="J2925" s="58"/>
    </row>
    <row r="2926" spans="10:10" x14ac:dyDescent="0.2">
      <c r="J2926" s="58"/>
    </row>
    <row r="2927" spans="10:10" x14ac:dyDescent="0.2">
      <c r="J2927" s="58"/>
    </row>
    <row r="2928" spans="10:10" x14ac:dyDescent="0.2">
      <c r="J2928" s="58"/>
    </row>
    <row r="2929" spans="10:10" x14ac:dyDescent="0.2">
      <c r="J2929" s="58"/>
    </row>
    <row r="2930" spans="10:10" x14ac:dyDescent="0.2">
      <c r="J2930" s="58"/>
    </row>
    <row r="2931" spans="10:10" x14ac:dyDescent="0.2">
      <c r="J2931" s="58"/>
    </row>
    <row r="2932" spans="10:10" x14ac:dyDescent="0.2">
      <c r="J2932" s="58"/>
    </row>
    <row r="2933" spans="10:10" x14ac:dyDescent="0.2">
      <c r="J2933" s="58"/>
    </row>
    <row r="2934" spans="10:10" x14ac:dyDescent="0.2">
      <c r="J2934" s="58"/>
    </row>
    <row r="2935" spans="10:10" x14ac:dyDescent="0.2">
      <c r="J2935" s="58"/>
    </row>
    <row r="2936" spans="10:10" x14ac:dyDescent="0.2">
      <c r="J2936" s="58"/>
    </row>
    <row r="2937" spans="10:10" x14ac:dyDescent="0.2">
      <c r="J2937" s="58"/>
    </row>
    <row r="2938" spans="10:10" x14ac:dyDescent="0.2">
      <c r="J2938" s="58"/>
    </row>
    <row r="2939" spans="10:10" x14ac:dyDescent="0.2">
      <c r="J2939" s="58"/>
    </row>
    <row r="2940" spans="10:10" x14ac:dyDescent="0.2">
      <c r="J2940" s="58"/>
    </row>
    <row r="2941" spans="10:10" x14ac:dyDescent="0.2">
      <c r="J2941" s="58"/>
    </row>
    <row r="2942" spans="10:10" x14ac:dyDescent="0.2">
      <c r="J2942" s="58"/>
    </row>
    <row r="2943" spans="10:10" x14ac:dyDescent="0.2">
      <c r="J2943" s="58"/>
    </row>
    <row r="2944" spans="10:10" x14ac:dyDescent="0.2">
      <c r="J2944" s="58"/>
    </row>
    <row r="2945" spans="10:10" x14ac:dyDescent="0.2">
      <c r="J2945" s="58"/>
    </row>
    <row r="2946" spans="10:10" x14ac:dyDescent="0.2">
      <c r="J2946" s="58"/>
    </row>
    <row r="2947" spans="10:10" x14ac:dyDescent="0.2">
      <c r="J2947" s="58"/>
    </row>
    <row r="2948" spans="10:10" x14ac:dyDescent="0.2">
      <c r="J2948" s="58"/>
    </row>
    <row r="2949" spans="10:10" x14ac:dyDescent="0.2">
      <c r="J2949" s="58"/>
    </row>
    <row r="2950" spans="10:10" x14ac:dyDescent="0.2">
      <c r="J2950" s="58"/>
    </row>
    <row r="2951" spans="10:10" x14ac:dyDescent="0.2">
      <c r="J2951" s="58"/>
    </row>
    <row r="2952" spans="10:10" x14ac:dyDescent="0.2">
      <c r="J2952" s="58"/>
    </row>
    <row r="2953" spans="10:10" x14ac:dyDescent="0.2">
      <c r="J2953" s="58"/>
    </row>
    <row r="2954" spans="10:10" x14ac:dyDescent="0.2">
      <c r="J2954" s="58"/>
    </row>
    <row r="2955" spans="10:10" x14ac:dyDescent="0.2">
      <c r="J2955" s="58"/>
    </row>
    <row r="2956" spans="10:10" x14ac:dyDescent="0.2">
      <c r="J2956" s="58"/>
    </row>
    <row r="2957" spans="10:10" x14ac:dyDescent="0.2">
      <c r="J2957" s="58"/>
    </row>
    <row r="2958" spans="10:10" x14ac:dyDescent="0.2">
      <c r="J2958" s="58"/>
    </row>
    <row r="2959" spans="10:10" x14ac:dyDescent="0.2">
      <c r="J2959" s="58"/>
    </row>
    <row r="2960" spans="10:10" x14ac:dyDescent="0.2">
      <c r="J2960" s="58"/>
    </row>
    <row r="2961" spans="10:10" x14ac:dyDescent="0.2">
      <c r="J2961" s="58"/>
    </row>
    <row r="2962" spans="10:10" x14ac:dyDescent="0.2">
      <c r="J2962" s="58"/>
    </row>
    <row r="2963" spans="10:10" x14ac:dyDescent="0.2">
      <c r="J2963" s="58"/>
    </row>
    <row r="2964" spans="10:10" x14ac:dyDescent="0.2">
      <c r="J2964" s="58"/>
    </row>
    <row r="2965" spans="10:10" x14ac:dyDescent="0.2">
      <c r="J2965" s="58"/>
    </row>
    <row r="2966" spans="10:10" x14ac:dyDescent="0.2">
      <c r="J2966" s="58"/>
    </row>
    <row r="2967" spans="10:10" x14ac:dyDescent="0.2">
      <c r="J2967" s="58"/>
    </row>
    <row r="2968" spans="10:10" x14ac:dyDescent="0.2">
      <c r="J2968" s="58"/>
    </row>
    <row r="2969" spans="10:10" x14ac:dyDescent="0.2">
      <c r="J2969" s="58"/>
    </row>
    <row r="2970" spans="10:10" x14ac:dyDescent="0.2">
      <c r="J2970" s="58"/>
    </row>
    <row r="2971" spans="10:10" x14ac:dyDescent="0.2">
      <c r="J2971" s="58"/>
    </row>
    <row r="2972" spans="10:10" x14ac:dyDescent="0.2">
      <c r="J2972" s="58"/>
    </row>
    <row r="2973" spans="10:10" x14ac:dyDescent="0.2">
      <c r="J2973" s="58"/>
    </row>
    <row r="2974" spans="10:10" x14ac:dyDescent="0.2">
      <c r="J2974" s="58"/>
    </row>
    <row r="2975" spans="10:10" x14ac:dyDescent="0.2">
      <c r="J2975" s="58"/>
    </row>
    <row r="2976" spans="10:10" x14ac:dyDescent="0.2">
      <c r="J2976" s="58"/>
    </row>
    <row r="2977" spans="10:10" x14ac:dyDescent="0.2">
      <c r="J2977" s="58"/>
    </row>
    <row r="2978" spans="10:10" x14ac:dyDescent="0.2">
      <c r="J2978" s="58"/>
    </row>
    <row r="2979" spans="10:10" x14ac:dyDescent="0.2">
      <c r="J2979" s="58"/>
    </row>
    <row r="2980" spans="10:10" x14ac:dyDescent="0.2">
      <c r="J2980" s="58"/>
    </row>
    <row r="2981" spans="10:10" x14ac:dyDescent="0.2">
      <c r="J2981" s="58"/>
    </row>
    <row r="2982" spans="10:10" x14ac:dyDescent="0.2">
      <c r="J2982" s="58"/>
    </row>
    <row r="2983" spans="10:10" x14ac:dyDescent="0.2">
      <c r="J2983" s="58"/>
    </row>
    <row r="2984" spans="10:10" x14ac:dyDescent="0.2">
      <c r="J2984" s="58"/>
    </row>
    <row r="2985" spans="10:10" x14ac:dyDescent="0.2">
      <c r="J2985" s="58"/>
    </row>
    <row r="2986" spans="10:10" x14ac:dyDescent="0.2">
      <c r="J2986" s="58"/>
    </row>
    <row r="2987" spans="10:10" x14ac:dyDescent="0.2">
      <c r="J2987" s="58"/>
    </row>
    <row r="2988" spans="10:10" x14ac:dyDescent="0.2">
      <c r="J2988" s="58"/>
    </row>
    <row r="2989" spans="10:10" x14ac:dyDescent="0.2">
      <c r="J2989" s="58"/>
    </row>
    <row r="2990" spans="10:10" x14ac:dyDescent="0.2">
      <c r="J2990" s="58"/>
    </row>
    <row r="2991" spans="10:10" x14ac:dyDescent="0.2">
      <c r="J2991" s="58"/>
    </row>
    <row r="2992" spans="10:10" x14ac:dyDescent="0.2">
      <c r="J2992" s="58"/>
    </row>
    <row r="2993" spans="10:10" x14ac:dyDescent="0.2">
      <c r="J2993" s="58"/>
    </row>
    <row r="2994" spans="10:10" x14ac:dyDescent="0.2">
      <c r="J2994" s="58"/>
    </row>
    <row r="2995" spans="10:10" x14ac:dyDescent="0.2">
      <c r="J2995" s="58"/>
    </row>
    <row r="2996" spans="10:10" x14ac:dyDescent="0.2">
      <c r="J2996" s="58"/>
    </row>
    <row r="2997" spans="10:10" x14ac:dyDescent="0.2">
      <c r="J2997" s="58"/>
    </row>
    <row r="2998" spans="10:10" x14ac:dyDescent="0.2">
      <c r="J2998" s="58"/>
    </row>
    <row r="2999" spans="10:10" x14ac:dyDescent="0.2">
      <c r="J2999" s="58"/>
    </row>
    <row r="3000" spans="10:10" x14ac:dyDescent="0.2">
      <c r="J3000" s="58"/>
    </row>
    <row r="3001" spans="10:10" x14ac:dyDescent="0.2">
      <c r="J3001" s="58"/>
    </row>
    <row r="3002" spans="10:10" x14ac:dyDescent="0.2">
      <c r="J3002" s="58"/>
    </row>
    <row r="3003" spans="10:10" x14ac:dyDescent="0.2">
      <c r="J3003" s="58"/>
    </row>
    <row r="3004" spans="10:10" x14ac:dyDescent="0.2">
      <c r="J3004" s="58"/>
    </row>
    <row r="3005" spans="10:10" x14ac:dyDescent="0.2">
      <c r="J3005" s="58"/>
    </row>
    <row r="3006" spans="10:10" x14ac:dyDescent="0.2">
      <c r="J3006" s="58"/>
    </row>
    <row r="3007" spans="10:10" x14ac:dyDescent="0.2">
      <c r="J3007" s="58"/>
    </row>
    <row r="3008" spans="10:10" x14ac:dyDescent="0.2">
      <c r="J3008" s="58"/>
    </row>
    <row r="3009" spans="10:10" x14ac:dyDescent="0.2">
      <c r="J3009" s="58"/>
    </row>
    <row r="3010" spans="10:10" x14ac:dyDescent="0.2">
      <c r="J3010" s="58"/>
    </row>
    <row r="3011" spans="10:10" x14ac:dyDescent="0.2">
      <c r="J3011" s="58"/>
    </row>
    <row r="3012" spans="10:10" x14ac:dyDescent="0.2">
      <c r="J3012" s="58"/>
    </row>
    <row r="3013" spans="10:10" x14ac:dyDescent="0.2">
      <c r="J3013" s="58"/>
    </row>
    <row r="3014" spans="10:10" x14ac:dyDescent="0.2">
      <c r="J3014" s="58"/>
    </row>
    <row r="3015" spans="10:10" x14ac:dyDescent="0.2">
      <c r="J3015" s="58"/>
    </row>
    <row r="3016" spans="10:10" x14ac:dyDescent="0.2">
      <c r="J3016" s="58"/>
    </row>
    <row r="3017" spans="10:10" x14ac:dyDescent="0.2">
      <c r="J3017" s="58"/>
    </row>
    <row r="3018" spans="10:10" x14ac:dyDescent="0.2">
      <c r="J3018" s="58"/>
    </row>
    <row r="3019" spans="10:10" x14ac:dyDescent="0.2">
      <c r="J3019" s="58"/>
    </row>
    <row r="3020" spans="10:10" x14ac:dyDescent="0.2">
      <c r="J3020" s="58"/>
    </row>
    <row r="3021" spans="10:10" x14ac:dyDescent="0.2">
      <c r="J3021" s="58"/>
    </row>
    <row r="3022" spans="10:10" x14ac:dyDescent="0.2">
      <c r="J3022" s="58"/>
    </row>
    <row r="3023" spans="10:10" x14ac:dyDescent="0.2">
      <c r="J3023" s="58"/>
    </row>
    <row r="3024" spans="10:10" x14ac:dyDescent="0.2">
      <c r="J3024" s="58"/>
    </row>
    <row r="3025" spans="10:10" x14ac:dyDescent="0.2">
      <c r="J3025" s="58"/>
    </row>
    <row r="3026" spans="10:10" x14ac:dyDescent="0.2">
      <c r="J3026" s="58"/>
    </row>
    <row r="3027" spans="10:10" x14ac:dyDescent="0.2">
      <c r="J3027" s="58"/>
    </row>
    <row r="3028" spans="10:10" x14ac:dyDescent="0.2">
      <c r="J3028" s="58"/>
    </row>
    <row r="3029" spans="10:10" x14ac:dyDescent="0.2">
      <c r="J3029" s="58"/>
    </row>
    <row r="3030" spans="10:10" x14ac:dyDescent="0.2">
      <c r="J3030" s="58"/>
    </row>
    <row r="3031" spans="10:10" x14ac:dyDescent="0.2">
      <c r="J3031" s="58"/>
    </row>
    <row r="3032" spans="10:10" x14ac:dyDescent="0.2">
      <c r="J3032" s="58"/>
    </row>
    <row r="3033" spans="10:10" x14ac:dyDescent="0.2">
      <c r="J3033" s="58"/>
    </row>
    <row r="3034" spans="10:10" x14ac:dyDescent="0.2">
      <c r="J3034" s="58"/>
    </row>
    <row r="3035" spans="10:10" x14ac:dyDescent="0.2">
      <c r="J3035" s="58"/>
    </row>
    <row r="3036" spans="10:10" x14ac:dyDescent="0.2">
      <c r="J3036" s="58"/>
    </row>
    <row r="3037" spans="10:10" x14ac:dyDescent="0.2">
      <c r="J3037" s="58"/>
    </row>
    <row r="3038" spans="10:10" x14ac:dyDescent="0.2">
      <c r="J3038" s="58"/>
    </row>
    <row r="3039" spans="10:10" x14ac:dyDescent="0.2">
      <c r="J3039" s="58"/>
    </row>
    <row r="3040" spans="10:10" x14ac:dyDescent="0.2">
      <c r="J3040" s="58"/>
    </row>
    <row r="3041" spans="10:10" x14ac:dyDescent="0.2">
      <c r="J3041" s="58"/>
    </row>
    <row r="3042" spans="10:10" x14ac:dyDescent="0.2">
      <c r="J3042" s="58"/>
    </row>
    <row r="3043" spans="10:10" x14ac:dyDescent="0.2">
      <c r="J3043" s="58"/>
    </row>
    <row r="3044" spans="10:10" x14ac:dyDescent="0.2">
      <c r="J3044" s="58"/>
    </row>
    <row r="3045" spans="10:10" x14ac:dyDescent="0.2">
      <c r="J3045" s="58"/>
    </row>
    <row r="3046" spans="10:10" x14ac:dyDescent="0.2">
      <c r="J3046" s="58"/>
    </row>
    <row r="3047" spans="10:10" x14ac:dyDescent="0.2">
      <c r="J3047" s="58"/>
    </row>
    <row r="3048" spans="10:10" x14ac:dyDescent="0.2">
      <c r="J3048" s="58"/>
    </row>
    <row r="3049" spans="10:10" x14ac:dyDescent="0.2">
      <c r="J3049" s="58"/>
    </row>
    <row r="3050" spans="10:10" x14ac:dyDescent="0.2">
      <c r="J3050" s="58"/>
    </row>
    <row r="3051" spans="10:10" x14ac:dyDescent="0.2">
      <c r="J3051" s="58"/>
    </row>
    <row r="3052" spans="10:10" x14ac:dyDescent="0.2">
      <c r="J3052" s="58"/>
    </row>
    <row r="3053" spans="10:10" x14ac:dyDescent="0.2">
      <c r="J3053" s="58"/>
    </row>
    <row r="3054" spans="10:10" x14ac:dyDescent="0.2">
      <c r="J3054" s="58"/>
    </row>
    <row r="3055" spans="10:10" x14ac:dyDescent="0.2">
      <c r="J3055" s="58"/>
    </row>
    <row r="3056" spans="10:10" x14ac:dyDescent="0.2">
      <c r="J3056" s="58"/>
    </row>
    <row r="3057" spans="10:10" x14ac:dyDescent="0.2">
      <c r="J3057" s="58"/>
    </row>
    <row r="3058" spans="10:10" x14ac:dyDescent="0.2">
      <c r="J3058" s="58"/>
    </row>
    <row r="3059" spans="10:10" x14ac:dyDescent="0.2">
      <c r="J3059" s="58"/>
    </row>
    <row r="3060" spans="10:10" x14ac:dyDescent="0.2">
      <c r="J3060" s="58"/>
    </row>
    <row r="3061" spans="10:10" x14ac:dyDescent="0.2">
      <c r="J3061" s="58"/>
    </row>
    <row r="3062" spans="10:10" x14ac:dyDescent="0.2">
      <c r="J3062" s="58"/>
    </row>
    <row r="3063" spans="10:10" x14ac:dyDescent="0.2">
      <c r="J3063" s="58"/>
    </row>
    <row r="3064" spans="10:10" x14ac:dyDescent="0.2">
      <c r="J3064" s="58"/>
    </row>
    <row r="3065" spans="10:10" x14ac:dyDescent="0.2">
      <c r="J3065" s="58"/>
    </row>
    <row r="3066" spans="10:10" x14ac:dyDescent="0.2">
      <c r="J3066" s="58"/>
    </row>
    <row r="3067" spans="10:10" x14ac:dyDescent="0.2">
      <c r="J3067" s="58"/>
    </row>
    <row r="3068" spans="10:10" x14ac:dyDescent="0.2">
      <c r="J3068" s="58"/>
    </row>
    <row r="3069" spans="10:10" x14ac:dyDescent="0.2">
      <c r="J3069" s="58"/>
    </row>
    <row r="3070" spans="10:10" x14ac:dyDescent="0.2">
      <c r="J3070" s="58"/>
    </row>
    <row r="3071" spans="10:10" x14ac:dyDescent="0.2">
      <c r="J3071" s="58"/>
    </row>
    <row r="3072" spans="10:10" x14ac:dyDescent="0.2">
      <c r="J3072" s="58"/>
    </row>
    <row r="3073" spans="10:10" x14ac:dyDescent="0.2">
      <c r="J3073" s="58"/>
    </row>
    <row r="3074" spans="10:10" x14ac:dyDescent="0.2">
      <c r="J3074" s="58"/>
    </row>
    <row r="3075" spans="10:10" x14ac:dyDescent="0.2">
      <c r="J3075" s="58"/>
    </row>
    <row r="3076" spans="10:10" x14ac:dyDescent="0.2">
      <c r="J3076" s="58"/>
    </row>
    <row r="3077" spans="10:10" x14ac:dyDescent="0.2">
      <c r="J3077" s="58"/>
    </row>
    <row r="3078" spans="10:10" x14ac:dyDescent="0.2">
      <c r="J3078" s="58"/>
    </row>
    <row r="3079" spans="10:10" x14ac:dyDescent="0.2">
      <c r="J3079" s="58"/>
    </row>
    <row r="3080" spans="10:10" x14ac:dyDescent="0.2">
      <c r="J3080" s="58"/>
    </row>
    <row r="3081" spans="10:10" x14ac:dyDescent="0.2">
      <c r="J3081" s="58"/>
    </row>
    <row r="3082" spans="10:10" x14ac:dyDescent="0.2">
      <c r="J3082" s="58"/>
    </row>
    <row r="3083" spans="10:10" x14ac:dyDescent="0.2">
      <c r="J3083" s="58"/>
    </row>
    <row r="3084" spans="10:10" x14ac:dyDescent="0.2">
      <c r="J3084" s="58"/>
    </row>
    <row r="3085" spans="10:10" x14ac:dyDescent="0.2">
      <c r="J3085" s="58"/>
    </row>
    <row r="3086" spans="10:10" x14ac:dyDescent="0.2">
      <c r="J3086" s="58"/>
    </row>
    <row r="3087" spans="10:10" x14ac:dyDescent="0.2">
      <c r="J3087" s="58"/>
    </row>
    <row r="3088" spans="10:10" x14ac:dyDescent="0.2">
      <c r="J3088" s="58"/>
    </row>
    <row r="3089" spans="10:10" x14ac:dyDescent="0.2">
      <c r="J3089" s="58"/>
    </row>
    <row r="3090" spans="10:10" x14ac:dyDescent="0.2">
      <c r="J3090" s="58"/>
    </row>
    <row r="3091" spans="10:10" x14ac:dyDescent="0.2">
      <c r="J3091" s="58"/>
    </row>
    <row r="3092" spans="10:10" x14ac:dyDescent="0.2">
      <c r="J3092" s="58"/>
    </row>
    <row r="3093" spans="10:10" x14ac:dyDescent="0.2">
      <c r="J3093" s="58"/>
    </row>
    <row r="3094" spans="10:10" x14ac:dyDescent="0.2">
      <c r="J3094" s="58"/>
    </row>
    <row r="3095" spans="10:10" x14ac:dyDescent="0.2">
      <c r="J3095" s="58"/>
    </row>
    <row r="3096" spans="10:10" x14ac:dyDescent="0.2">
      <c r="J3096" s="58"/>
    </row>
    <row r="3097" spans="10:10" x14ac:dyDescent="0.2">
      <c r="J3097" s="58"/>
    </row>
    <row r="3098" spans="10:10" x14ac:dyDescent="0.2">
      <c r="J3098" s="58"/>
    </row>
    <row r="3099" spans="10:10" x14ac:dyDescent="0.2">
      <c r="J3099" s="58"/>
    </row>
    <row r="3100" spans="10:10" x14ac:dyDescent="0.2">
      <c r="J3100" s="58"/>
    </row>
    <row r="3101" spans="10:10" x14ac:dyDescent="0.2">
      <c r="J3101" s="58"/>
    </row>
    <row r="3102" spans="10:10" x14ac:dyDescent="0.2">
      <c r="J3102" s="58"/>
    </row>
    <row r="3103" spans="10:10" x14ac:dyDescent="0.2">
      <c r="J3103" s="58"/>
    </row>
    <row r="3104" spans="10:10" x14ac:dyDescent="0.2">
      <c r="J3104" s="58"/>
    </row>
    <row r="3105" spans="10:10" x14ac:dyDescent="0.2">
      <c r="J3105" s="58"/>
    </row>
    <row r="3106" spans="10:10" x14ac:dyDescent="0.2">
      <c r="J3106" s="58"/>
    </row>
    <row r="3107" spans="10:10" x14ac:dyDescent="0.2">
      <c r="J3107" s="58"/>
    </row>
    <row r="3108" spans="10:10" x14ac:dyDescent="0.2">
      <c r="J3108" s="58"/>
    </row>
    <row r="3109" spans="10:10" x14ac:dyDescent="0.2">
      <c r="J3109" s="58"/>
    </row>
    <row r="3110" spans="10:10" x14ac:dyDescent="0.2">
      <c r="J3110" s="58"/>
    </row>
    <row r="3111" spans="10:10" x14ac:dyDescent="0.2">
      <c r="J3111" s="58"/>
    </row>
    <row r="3112" spans="10:10" x14ac:dyDescent="0.2">
      <c r="J3112" s="58"/>
    </row>
    <row r="3113" spans="10:10" x14ac:dyDescent="0.2">
      <c r="J3113" s="58"/>
    </row>
    <row r="3114" spans="10:10" x14ac:dyDescent="0.2">
      <c r="J3114" s="58"/>
    </row>
    <row r="3115" spans="10:10" x14ac:dyDescent="0.2">
      <c r="J3115" s="58"/>
    </row>
    <row r="3116" spans="10:10" x14ac:dyDescent="0.2">
      <c r="J3116" s="58"/>
    </row>
    <row r="3117" spans="10:10" x14ac:dyDescent="0.2">
      <c r="J3117" s="58"/>
    </row>
    <row r="3118" spans="10:10" x14ac:dyDescent="0.2">
      <c r="J3118" s="58"/>
    </row>
    <row r="3119" spans="10:10" x14ac:dyDescent="0.2">
      <c r="J3119" s="58"/>
    </row>
    <row r="3120" spans="10:10" x14ac:dyDescent="0.2">
      <c r="J3120" s="58"/>
    </row>
    <row r="3121" spans="10:10" x14ac:dyDescent="0.2">
      <c r="J3121" s="58"/>
    </row>
    <row r="3122" spans="10:10" x14ac:dyDescent="0.2">
      <c r="J3122" s="58"/>
    </row>
    <row r="3123" spans="10:10" x14ac:dyDescent="0.2">
      <c r="J3123" s="58"/>
    </row>
    <row r="3124" spans="10:10" x14ac:dyDescent="0.2">
      <c r="J3124" s="58"/>
    </row>
    <row r="3125" spans="10:10" x14ac:dyDescent="0.2">
      <c r="J3125" s="58"/>
    </row>
    <row r="3126" spans="10:10" x14ac:dyDescent="0.2">
      <c r="J3126" s="58"/>
    </row>
    <row r="3127" spans="10:10" x14ac:dyDescent="0.2">
      <c r="J3127" s="58"/>
    </row>
    <row r="3128" spans="10:10" x14ac:dyDescent="0.2">
      <c r="J3128" s="58"/>
    </row>
    <row r="3129" spans="10:10" x14ac:dyDescent="0.2">
      <c r="J3129" s="58"/>
    </row>
    <row r="3130" spans="10:10" x14ac:dyDescent="0.2">
      <c r="J3130" s="58"/>
    </row>
    <row r="3131" spans="10:10" x14ac:dyDescent="0.2">
      <c r="J3131" s="58"/>
    </row>
    <row r="3132" spans="10:10" x14ac:dyDescent="0.2">
      <c r="J3132" s="58"/>
    </row>
    <row r="3133" spans="10:10" x14ac:dyDescent="0.2">
      <c r="J3133" s="58"/>
    </row>
    <row r="3134" spans="10:10" x14ac:dyDescent="0.2">
      <c r="J3134" s="58"/>
    </row>
    <row r="3135" spans="10:10" x14ac:dyDescent="0.2">
      <c r="J3135" s="58"/>
    </row>
    <row r="3136" spans="10:10" x14ac:dyDescent="0.2">
      <c r="J3136" s="58"/>
    </row>
    <row r="3137" spans="10:10" x14ac:dyDescent="0.2">
      <c r="J3137" s="58"/>
    </row>
    <row r="3138" spans="10:10" x14ac:dyDescent="0.2">
      <c r="J3138" s="58"/>
    </row>
    <row r="3139" spans="10:10" x14ac:dyDescent="0.2">
      <c r="J3139" s="58"/>
    </row>
    <row r="3140" spans="10:10" x14ac:dyDescent="0.2">
      <c r="J3140" s="58"/>
    </row>
    <row r="3141" spans="10:10" x14ac:dyDescent="0.2">
      <c r="J3141" s="58"/>
    </row>
    <row r="3142" spans="10:10" x14ac:dyDescent="0.2">
      <c r="J3142" s="58"/>
    </row>
    <row r="3143" spans="10:10" x14ac:dyDescent="0.2">
      <c r="J3143" s="58"/>
    </row>
    <row r="3144" spans="10:10" x14ac:dyDescent="0.2">
      <c r="J3144" s="58"/>
    </row>
    <row r="3145" spans="10:10" x14ac:dyDescent="0.2">
      <c r="J3145" s="58"/>
    </row>
    <row r="3146" spans="10:10" x14ac:dyDescent="0.2">
      <c r="J3146" s="58"/>
    </row>
    <row r="3147" spans="10:10" x14ac:dyDescent="0.2">
      <c r="J3147" s="58"/>
    </row>
    <row r="3148" spans="10:10" x14ac:dyDescent="0.2">
      <c r="J3148" s="58"/>
    </row>
    <row r="3149" spans="10:10" x14ac:dyDescent="0.2">
      <c r="J3149" s="58"/>
    </row>
    <row r="3150" spans="10:10" x14ac:dyDescent="0.2">
      <c r="J3150" s="58"/>
    </row>
    <row r="3151" spans="10:10" x14ac:dyDescent="0.2">
      <c r="J3151" s="58"/>
    </row>
    <row r="3152" spans="10:10" x14ac:dyDescent="0.2">
      <c r="J3152" s="58"/>
    </row>
    <row r="3153" spans="10:10" x14ac:dyDescent="0.2">
      <c r="J3153" s="58"/>
    </row>
    <row r="3154" spans="10:10" x14ac:dyDescent="0.2">
      <c r="J3154" s="58"/>
    </row>
    <row r="3155" spans="10:10" x14ac:dyDescent="0.2">
      <c r="J3155" s="58"/>
    </row>
    <row r="3156" spans="10:10" x14ac:dyDescent="0.2">
      <c r="J3156" s="58"/>
    </row>
    <row r="3157" spans="10:10" x14ac:dyDescent="0.2">
      <c r="J3157" s="58"/>
    </row>
    <row r="3158" spans="10:10" x14ac:dyDescent="0.2">
      <c r="J3158" s="58"/>
    </row>
    <row r="3159" spans="10:10" x14ac:dyDescent="0.2">
      <c r="J3159" s="58"/>
    </row>
    <row r="3160" spans="10:10" x14ac:dyDescent="0.2">
      <c r="J3160" s="58"/>
    </row>
    <row r="3161" spans="10:10" x14ac:dyDescent="0.2">
      <c r="J3161" s="58"/>
    </row>
    <row r="3162" spans="10:10" x14ac:dyDescent="0.2">
      <c r="J3162" s="58"/>
    </row>
    <row r="3163" spans="10:10" x14ac:dyDescent="0.2">
      <c r="J3163" s="58"/>
    </row>
    <row r="3164" spans="10:10" x14ac:dyDescent="0.2">
      <c r="J3164" s="58"/>
    </row>
    <row r="3165" spans="10:10" x14ac:dyDescent="0.2">
      <c r="J3165" s="58"/>
    </row>
    <row r="3166" spans="10:10" x14ac:dyDescent="0.2">
      <c r="J3166" s="58"/>
    </row>
    <row r="3167" spans="10:10" x14ac:dyDescent="0.2">
      <c r="J3167" s="58"/>
    </row>
    <row r="3168" spans="10:10" x14ac:dyDescent="0.2">
      <c r="J3168" s="58"/>
    </row>
    <row r="3169" spans="10:10" x14ac:dyDescent="0.2">
      <c r="J3169" s="58"/>
    </row>
    <row r="3170" spans="10:10" x14ac:dyDescent="0.2">
      <c r="J3170" s="58"/>
    </row>
    <row r="3171" spans="10:10" x14ac:dyDescent="0.2">
      <c r="J3171" s="58"/>
    </row>
    <row r="3172" spans="10:10" x14ac:dyDescent="0.2">
      <c r="J3172" s="58"/>
    </row>
    <row r="3173" spans="10:10" x14ac:dyDescent="0.2">
      <c r="J3173" s="58"/>
    </row>
    <row r="3174" spans="10:10" x14ac:dyDescent="0.2">
      <c r="J3174" s="58"/>
    </row>
    <row r="3175" spans="10:10" x14ac:dyDescent="0.2">
      <c r="J3175" s="58"/>
    </row>
    <row r="3176" spans="10:10" x14ac:dyDescent="0.2">
      <c r="J3176" s="58"/>
    </row>
    <row r="3177" spans="10:10" x14ac:dyDescent="0.2">
      <c r="J3177" s="58"/>
    </row>
    <row r="3178" spans="10:10" x14ac:dyDescent="0.2">
      <c r="J3178" s="58"/>
    </row>
    <row r="3179" spans="10:10" x14ac:dyDescent="0.2">
      <c r="J3179" s="58"/>
    </row>
    <row r="3180" spans="10:10" x14ac:dyDescent="0.2">
      <c r="J3180" s="58"/>
    </row>
    <row r="3181" spans="10:10" x14ac:dyDescent="0.2">
      <c r="J3181" s="58"/>
    </row>
    <row r="3182" spans="10:10" x14ac:dyDescent="0.2">
      <c r="J3182" s="58"/>
    </row>
    <row r="3183" spans="10:10" x14ac:dyDescent="0.2">
      <c r="J3183" s="58"/>
    </row>
    <row r="3184" spans="10:10" x14ac:dyDescent="0.2">
      <c r="J3184" s="58"/>
    </row>
    <row r="3185" spans="10:10" x14ac:dyDescent="0.2">
      <c r="J3185" s="58"/>
    </row>
    <row r="3186" spans="10:10" x14ac:dyDescent="0.2">
      <c r="J3186" s="58"/>
    </row>
    <row r="3187" spans="10:10" x14ac:dyDescent="0.2">
      <c r="J3187" s="58"/>
    </row>
    <row r="3188" spans="10:10" x14ac:dyDescent="0.2">
      <c r="J3188" s="58"/>
    </row>
    <row r="3189" spans="10:10" x14ac:dyDescent="0.2">
      <c r="J3189" s="58"/>
    </row>
    <row r="3190" spans="10:10" x14ac:dyDescent="0.2">
      <c r="J3190" s="58"/>
    </row>
    <row r="3191" spans="10:10" x14ac:dyDescent="0.2">
      <c r="J3191" s="58"/>
    </row>
    <row r="3192" spans="10:10" x14ac:dyDescent="0.2">
      <c r="J3192" s="58"/>
    </row>
    <row r="3193" spans="10:10" x14ac:dyDescent="0.2">
      <c r="J3193" s="58"/>
    </row>
    <row r="3194" spans="10:10" x14ac:dyDescent="0.2">
      <c r="J3194" s="58"/>
    </row>
    <row r="3195" spans="10:10" x14ac:dyDescent="0.2">
      <c r="J3195" s="58"/>
    </row>
    <row r="3196" spans="10:10" x14ac:dyDescent="0.2">
      <c r="J3196" s="58"/>
    </row>
    <row r="3197" spans="10:10" x14ac:dyDescent="0.2">
      <c r="J3197" s="58"/>
    </row>
    <row r="3198" spans="10:10" x14ac:dyDescent="0.2">
      <c r="J3198" s="58"/>
    </row>
    <row r="3199" spans="10:10" x14ac:dyDescent="0.2">
      <c r="J3199" s="58"/>
    </row>
    <row r="3200" spans="10:10" x14ac:dyDescent="0.2">
      <c r="J3200" s="58"/>
    </row>
    <row r="3201" spans="10:10" x14ac:dyDescent="0.2">
      <c r="J3201" s="58"/>
    </row>
    <row r="3202" spans="10:10" x14ac:dyDescent="0.2">
      <c r="J3202" s="58"/>
    </row>
    <row r="3203" spans="10:10" x14ac:dyDescent="0.2">
      <c r="J3203" s="58"/>
    </row>
    <row r="3204" spans="10:10" x14ac:dyDescent="0.2">
      <c r="J3204" s="58"/>
    </row>
    <row r="3205" spans="10:10" x14ac:dyDescent="0.2">
      <c r="J3205" s="58"/>
    </row>
    <row r="3206" spans="10:10" x14ac:dyDescent="0.2">
      <c r="J3206" s="58"/>
    </row>
    <row r="3207" spans="10:10" x14ac:dyDescent="0.2">
      <c r="J3207" s="58"/>
    </row>
    <row r="3208" spans="10:10" x14ac:dyDescent="0.2">
      <c r="J3208" s="58"/>
    </row>
    <row r="3209" spans="10:10" x14ac:dyDescent="0.2">
      <c r="J3209" s="58"/>
    </row>
    <row r="3210" spans="10:10" x14ac:dyDescent="0.2">
      <c r="J3210" s="58"/>
    </row>
    <row r="3211" spans="10:10" x14ac:dyDescent="0.2">
      <c r="J3211" s="58"/>
    </row>
    <row r="3212" spans="10:10" x14ac:dyDescent="0.2">
      <c r="J3212" s="58"/>
    </row>
    <row r="3213" spans="10:10" x14ac:dyDescent="0.2">
      <c r="J3213" s="58"/>
    </row>
    <row r="3214" spans="10:10" x14ac:dyDescent="0.2">
      <c r="J3214" s="58"/>
    </row>
    <row r="3215" spans="10:10" x14ac:dyDescent="0.2">
      <c r="J3215" s="58"/>
    </row>
    <row r="3216" spans="10:10" x14ac:dyDescent="0.2">
      <c r="J3216" s="58"/>
    </row>
    <row r="3217" spans="10:10" x14ac:dyDescent="0.2">
      <c r="J3217" s="58"/>
    </row>
    <row r="3218" spans="10:10" x14ac:dyDescent="0.2">
      <c r="J3218" s="58"/>
    </row>
    <row r="3219" spans="10:10" x14ac:dyDescent="0.2">
      <c r="J3219" s="58"/>
    </row>
    <row r="3220" spans="10:10" x14ac:dyDescent="0.2">
      <c r="J3220" s="58"/>
    </row>
    <row r="3221" spans="10:10" x14ac:dyDescent="0.2">
      <c r="J3221" s="58"/>
    </row>
    <row r="3222" spans="10:10" x14ac:dyDescent="0.2">
      <c r="J3222" s="58"/>
    </row>
    <row r="3223" spans="10:10" x14ac:dyDescent="0.2">
      <c r="J3223" s="58"/>
    </row>
    <row r="3224" spans="10:10" x14ac:dyDescent="0.2">
      <c r="J3224" s="58"/>
    </row>
    <row r="3225" spans="10:10" x14ac:dyDescent="0.2">
      <c r="J3225" s="58"/>
    </row>
    <row r="3226" spans="10:10" x14ac:dyDescent="0.2">
      <c r="J3226" s="58"/>
    </row>
    <row r="3227" spans="10:10" x14ac:dyDescent="0.2">
      <c r="J3227" s="58"/>
    </row>
    <row r="3228" spans="10:10" x14ac:dyDescent="0.2">
      <c r="J3228" s="58"/>
    </row>
    <row r="3229" spans="10:10" x14ac:dyDescent="0.2">
      <c r="J3229" s="58"/>
    </row>
    <row r="3230" spans="10:10" x14ac:dyDescent="0.2">
      <c r="J3230" s="58"/>
    </row>
    <row r="3231" spans="10:10" x14ac:dyDescent="0.2">
      <c r="J3231" s="58"/>
    </row>
    <row r="3232" spans="10:10" x14ac:dyDescent="0.2">
      <c r="J3232" s="58"/>
    </row>
    <row r="3233" spans="10:10" x14ac:dyDescent="0.2">
      <c r="J3233" s="58"/>
    </row>
    <row r="3234" spans="10:10" x14ac:dyDescent="0.2">
      <c r="J3234" s="58"/>
    </row>
    <row r="3235" spans="10:10" x14ac:dyDescent="0.2">
      <c r="J3235" s="58"/>
    </row>
    <row r="3236" spans="10:10" x14ac:dyDescent="0.2">
      <c r="J3236" s="58"/>
    </row>
    <row r="3237" spans="10:10" x14ac:dyDescent="0.2">
      <c r="J3237" s="58"/>
    </row>
    <row r="3238" spans="10:10" x14ac:dyDescent="0.2">
      <c r="J3238" s="58"/>
    </row>
    <row r="3239" spans="10:10" x14ac:dyDescent="0.2">
      <c r="J3239" s="58"/>
    </row>
    <row r="3240" spans="10:10" x14ac:dyDescent="0.2">
      <c r="J3240" s="58"/>
    </row>
    <row r="3241" spans="10:10" x14ac:dyDescent="0.2">
      <c r="J3241" s="58"/>
    </row>
    <row r="3242" spans="10:10" x14ac:dyDescent="0.2">
      <c r="J3242" s="58"/>
    </row>
    <row r="3243" spans="10:10" x14ac:dyDescent="0.2">
      <c r="J3243" s="58"/>
    </row>
    <row r="3244" spans="10:10" x14ac:dyDescent="0.2">
      <c r="J3244" s="58"/>
    </row>
    <row r="3245" spans="10:10" x14ac:dyDescent="0.2">
      <c r="J3245" s="58"/>
    </row>
    <row r="3246" spans="10:10" x14ac:dyDescent="0.2">
      <c r="J3246" s="58"/>
    </row>
    <row r="3247" spans="10:10" x14ac:dyDescent="0.2">
      <c r="J3247" s="58"/>
    </row>
    <row r="3248" spans="10:10" x14ac:dyDescent="0.2">
      <c r="J3248" s="58"/>
    </row>
    <row r="3249" spans="10:10" x14ac:dyDescent="0.2">
      <c r="J3249" s="58"/>
    </row>
    <row r="3250" spans="10:10" x14ac:dyDescent="0.2">
      <c r="J3250" s="58"/>
    </row>
    <row r="3251" spans="10:10" x14ac:dyDescent="0.2">
      <c r="J3251" s="58"/>
    </row>
    <row r="3252" spans="10:10" x14ac:dyDescent="0.2">
      <c r="J3252" s="58"/>
    </row>
    <row r="3253" spans="10:10" x14ac:dyDescent="0.2">
      <c r="J3253" s="58"/>
    </row>
    <row r="3254" spans="10:10" x14ac:dyDescent="0.2">
      <c r="J3254" s="58"/>
    </row>
    <row r="3255" spans="10:10" x14ac:dyDescent="0.2">
      <c r="J3255" s="58"/>
    </row>
    <row r="3256" spans="10:10" x14ac:dyDescent="0.2">
      <c r="J3256" s="58"/>
    </row>
    <row r="3257" spans="10:10" x14ac:dyDescent="0.2">
      <c r="J3257" s="58"/>
    </row>
    <row r="3258" spans="10:10" x14ac:dyDescent="0.2">
      <c r="J3258" s="58"/>
    </row>
    <row r="3259" spans="10:10" x14ac:dyDescent="0.2">
      <c r="J3259" s="58"/>
    </row>
    <row r="3260" spans="10:10" x14ac:dyDescent="0.2">
      <c r="J3260" s="58"/>
    </row>
    <row r="3261" spans="10:10" x14ac:dyDescent="0.2">
      <c r="J3261" s="58"/>
    </row>
    <row r="3262" spans="10:10" x14ac:dyDescent="0.2">
      <c r="J3262" s="58"/>
    </row>
    <row r="3263" spans="10:10" x14ac:dyDescent="0.2">
      <c r="J3263" s="58"/>
    </row>
    <row r="3264" spans="10:10" x14ac:dyDescent="0.2">
      <c r="J3264" s="58"/>
    </row>
    <row r="3265" spans="10:64" x14ac:dyDescent="0.2">
      <c r="J3265" s="58"/>
    </row>
    <row r="3266" spans="10:64" x14ac:dyDescent="0.2">
      <c r="J3266" s="58"/>
    </row>
    <row r="3267" spans="10:64" x14ac:dyDescent="0.2">
      <c r="J3267" s="58"/>
      <c r="BL3267" s="40"/>
    </row>
    <row r="3268" spans="10:64" x14ac:dyDescent="0.2">
      <c r="J3268" s="58"/>
    </row>
    <row r="3269" spans="10:64" x14ac:dyDescent="0.2">
      <c r="J3269" s="58"/>
    </row>
    <row r="3270" spans="10:64" x14ac:dyDescent="0.2">
      <c r="J3270" s="58"/>
    </row>
    <row r="3271" spans="10:64" x14ac:dyDescent="0.2">
      <c r="J3271" s="58"/>
    </row>
    <row r="3272" spans="10:64" x14ac:dyDescent="0.2">
      <c r="J3272" s="58"/>
    </row>
    <row r="3273" spans="10:64" x14ac:dyDescent="0.2">
      <c r="J3273" s="58"/>
    </row>
    <row r="3274" spans="10:64" x14ac:dyDescent="0.2">
      <c r="J3274" s="58"/>
    </row>
    <row r="3275" spans="10:64" x14ac:dyDescent="0.2">
      <c r="J3275" s="58"/>
    </row>
    <row r="3276" spans="10:64" x14ac:dyDescent="0.2">
      <c r="J3276" s="58"/>
    </row>
    <row r="3277" spans="10:64" x14ac:dyDescent="0.2">
      <c r="J3277" s="58"/>
    </row>
    <row r="3278" spans="10:64" x14ac:dyDescent="0.2">
      <c r="J3278" s="58"/>
    </row>
    <row r="3279" spans="10:64" x14ac:dyDescent="0.2">
      <c r="J3279" s="58"/>
    </row>
    <row r="3280" spans="10:64" x14ac:dyDescent="0.2">
      <c r="J3280" s="58"/>
    </row>
    <row r="3281" spans="10:10" x14ac:dyDescent="0.2">
      <c r="J3281" s="58"/>
    </row>
    <row r="3282" spans="10:10" x14ac:dyDescent="0.2">
      <c r="J3282" s="58"/>
    </row>
    <row r="3283" spans="10:10" x14ac:dyDescent="0.2">
      <c r="J3283" s="58"/>
    </row>
    <row r="3284" spans="10:10" x14ac:dyDescent="0.2">
      <c r="J3284" s="58"/>
    </row>
    <row r="3285" spans="10:10" x14ac:dyDescent="0.2">
      <c r="J3285" s="58"/>
    </row>
    <row r="3286" spans="10:10" x14ac:dyDescent="0.2">
      <c r="J3286" s="58"/>
    </row>
    <row r="3287" spans="10:10" x14ac:dyDescent="0.2">
      <c r="J3287" s="58"/>
    </row>
    <row r="3288" spans="10:10" x14ac:dyDescent="0.2">
      <c r="J3288" s="58"/>
    </row>
    <row r="3289" spans="10:10" x14ac:dyDescent="0.2">
      <c r="J3289" s="58"/>
    </row>
    <row r="3290" spans="10:10" x14ac:dyDescent="0.2">
      <c r="J3290" s="58"/>
    </row>
    <row r="3291" spans="10:10" x14ac:dyDescent="0.2">
      <c r="J3291" s="58"/>
    </row>
    <row r="3292" spans="10:10" x14ac:dyDescent="0.2">
      <c r="J3292" s="58"/>
    </row>
    <row r="3293" spans="10:10" x14ac:dyDescent="0.2">
      <c r="J3293" s="58"/>
    </row>
    <row r="3294" spans="10:10" x14ac:dyDescent="0.2">
      <c r="J3294" s="58"/>
    </row>
    <row r="3295" spans="10:10" x14ac:dyDescent="0.2">
      <c r="J3295" s="58"/>
    </row>
    <row r="3296" spans="10:10" x14ac:dyDescent="0.2">
      <c r="J3296" s="58"/>
    </row>
    <row r="3297" spans="10:10" x14ac:dyDescent="0.2">
      <c r="J3297" s="58"/>
    </row>
    <row r="3298" spans="10:10" x14ac:dyDescent="0.2">
      <c r="J3298" s="58"/>
    </row>
    <row r="3299" spans="10:10" x14ac:dyDescent="0.2">
      <c r="J3299" s="58"/>
    </row>
    <row r="3300" spans="10:10" x14ac:dyDescent="0.2">
      <c r="J3300" s="58"/>
    </row>
    <row r="3301" spans="10:10" x14ac:dyDescent="0.2">
      <c r="J3301" s="58"/>
    </row>
    <row r="3302" spans="10:10" x14ac:dyDescent="0.2">
      <c r="J3302" s="58"/>
    </row>
    <row r="3303" spans="10:10" x14ac:dyDescent="0.2">
      <c r="J3303" s="58"/>
    </row>
    <row r="3304" spans="10:10" x14ac:dyDescent="0.2">
      <c r="J3304" s="58"/>
    </row>
    <row r="3305" spans="10:10" x14ac:dyDescent="0.2">
      <c r="J3305" s="58"/>
    </row>
    <row r="3306" spans="10:10" x14ac:dyDescent="0.2">
      <c r="J3306" s="58"/>
    </row>
    <row r="3307" spans="10:10" x14ac:dyDescent="0.2">
      <c r="J3307" s="58"/>
    </row>
    <row r="3308" spans="10:10" x14ac:dyDescent="0.2">
      <c r="J3308" s="58"/>
    </row>
    <row r="3309" spans="10:10" x14ac:dyDescent="0.2">
      <c r="J3309" s="58"/>
    </row>
    <row r="3310" spans="10:10" x14ac:dyDescent="0.2">
      <c r="J3310" s="58"/>
    </row>
    <row r="3311" spans="10:10" x14ac:dyDescent="0.2">
      <c r="J3311" s="58"/>
    </row>
    <row r="3312" spans="10:10" x14ac:dyDescent="0.2">
      <c r="J3312" s="58"/>
    </row>
    <row r="3313" spans="10:65" x14ac:dyDescent="0.2">
      <c r="J3313" s="58"/>
    </row>
    <row r="3314" spans="10:65" x14ac:dyDescent="0.2">
      <c r="J3314" s="58"/>
    </row>
    <row r="3315" spans="10:65" x14ac:dyDescent="0.2">
      <c r="J3315" s="58"/>
    </row>
    <row r="3316" spans="10:65" x14ac:dyDescent="0.2">
      <c r="J3316" s="58"/>
      <c r="BM3316" s="40"/>
    </row>
    <row r="3317" spans="10:65" x14ac:dyDescent="0.2">
      <c r="J3317" s="58"/>
    </row>
    <row r="3318" spans="10:65" x14ac:dyDescent="0.2">
      <c r="J3318" s="58"/>
    </row>
    <row r="3319" spans="10:65" x14ac:dyDescent="0.2">
      <c r="J3319" s="58"/>
    </row>
    <row r="3320" spans="10:65" x14ac:dyDescent="0.2">
      <c r="J3320" s="58"/>
    </row>
    <row r="3321" spans="10:65" x14ac:dyDescent="0.2">
      <c r="J3321" s="58"/>
    </row>
    <row r="3322" spans="10:65" x14ac:dyDescent="0.2">
      <c r="J3322" s="58"/>
    </row>
    <row r="3323" spans="10:65" x14ac:dyDescent="0.2">
      <c r="J3323" s="58"/>
    </row>
    <row r="3324" spans="10:65" x14ac:dyDescent="0.2">
      <c r="J3324" s="58"/>
    </row>
    <row r="3325" spans="10:65" x14ac:dyDescent="0.2">
      <c r="J3325" s="58"/>
    </row>
    <row r="3326" spans="10:65" x14ac:dyDescent="0.2">
      <c r="J3326" s="58"/>
    </row>
    <row r="3327" spans="10:65" x14ac:dyDescent="0.2">
      <c r="J3327" s="58"/>
    </row>
    <row r="3328" spans="10:65" x14ac:dyDescent="0.2">
      <c r="J3328" s="58"/>
    </row>
    <row r="3329" spans="10:10" x14ac:dyDescent="0.2">
      <c r="J3329" s="58"/>
    </row>
    <row r="3330" spans="10:10" x14ac:dyDescent="0.2">
      <c r="J3330" s="58"/>
    </row>
    <row r="3331" spans="10:10" x14ac:dyDescent="0.2">
      <c r="J3331" s="58"/>
    </row>
    <row r="3332" spans="10:10" x14ac:dyDescent="0.2">
      <c r="J3332" s="58"/>
    </row>
    <row r="3333" spans="10:10" x14ac:dyDescent="0.2">
      <c r="J3333" s="58"/>
    </row>
    <row r="3334" spans="10:10" x14ac:dyDescent="0.2">
      <c r="J3334" s="58"/>
    </row>
    <row r="3335" spans="10:10" x14ac:dyDescent="0.2">
      <c r="J3335" s="58"/>
    </row>
    <row r="3336" spans="10:10" x14ac:dyDescent="0.2">
      <c r="J3336" s="58"/>
    </row>
    <row r="3337" spans="10:10" x14ac:dyDescent="0.2">
      <c r="J3337" s="58"/>
    </row>
    <row r="3338" spans="10:10" x14ac:dyDescent="0.2">
      <c r="J3338" s="58"/>
    </row>
    <row r="3339" spans="10:10" x14ac:dyDescent="0.2">
      <c r="J3339" s="58"/>
    </row>
    <row r="3340" spans="10:10" x14ac:dyDescent="0.2">
      <c r="J3340" s="58"/>
    </row>
    <row r="3341" spans="10:10" x14ac:dyDescent="0.2">
      <c r="J3341" s="58"/>
    </row>
    <row r="3342" spans="10:10" x14ac:dyDescent="0.2">
      <c r="J3342" s="58"/>
    </row>
    <row r="3343" spans="10:10" x14ac:dyDescent="0.2">
      <c r="J3343" s="58"/>
    </row>
    <row r="3344" spans="10:10" x14ac:dyDescent="0.2">
      <c r="J3344" s="58"/>
    </row>
    <row r="3345" spans="10:10" x14ac:dyDescent="0.2">
      <c r="J3345" s="58"/>
    </row>
    <row r="3346" spans="10:10" x14ac:dyDescent="0.2">
      <c r="J3346" s="58"/>
    </row>
    <row r="3347" spans="10:10" x14ac:dyDescent="0.2">
      <c r="J3347" s="58"/>
    </row>
    <row r="3348" spans="10:10" x14ac:dyDescent="0.2">
      <c r="J3348" s="58"/>
    </row>
    <row r="3349" spans="10:10" x14ac:dyDescent="0.2">
      <c r="J3349" s="58"/>
    </row>
    <row r="3350" spans="10:10" x14ac:dyDescent="0.2">
      <c r="J3350" s="58"/>
    </row>
    <row r="3351" spans="10:10" x14ac:dyDescent="0.2">
      <c r="J3351" s="58"/>
    </row>
    <row r="3352" spans="10:10" x14ac:dyDescent="0.2">
      <c r="J3352" s="58"/>
    </row>
    <row r="3353" spans="10:10" x14ac:dyDescent="0.2">
      <c r="J3353" s="58"/>
    </row>
    <row r="3354" spans="10:10" x14ac:dyDescent="0.2">
      <c r="J3354" s="58"/>
    </row>
    <row r="3355" spans="10:10" x14ac:dyDescent="0.2">
      <c r="J3355" s="58"/>
    </row>
    <row r="3356" spans="10:10" x14ac:dyDescent="0.2">
      <c r="J3356" s="58"/>
    </row>
    <row r="3357" spans="10:10" x14ac:dyDescent="0.2">
      <c r="J3357" s="58"/>
    </row>
    <row r="3358" spans="10:10" x14ac:dyDescent="0.2">
      <c r="J3358" s="58"/>
    </row>
    <row r="3359" spans="10:10" x14ac:dyDescent="0.2">
      <c r="J3359" s="58"/>
    </row>
    <row r="3360" spans="10:10" x14ac:dyDescent="0.2">
      <c r="J3360" s="58"/>
    </row>
    <row r="3361" spans="10:10" x14ac:dyDescent="0.2">
      <c r="J3361" s="58"/>
    </row>
    <row r="3362" spans="10:10" x14ac:dyDescent="0.2">
      <c r="J3362" s="58"/>
    </row>
    <row r="3363" spans="10:10" x14ac:dyDescent="0.2">
      <c r="J3363" s="58"/>
    </row>
    <row r="3364" spans="10:10" x14ac:dyDescent="0.2">
      <c r="J3364" s="58"/>
    </row>
    <row r="3365" spans="10:10" x14ac:dyDescent="0.2">
      <c r="J3365" s="58"/>
    </row>
    <row r="3366" spans="10:10" x14ac:dyDescent="0.2">
      <c r="J3366" s="58"/>
    </row>
    <row r="3367" spans="10:10" x14ac:dyDescent="0.2">
      <c r="J3367" s="58"/>
    </row>
    <row r="3368" spans="10:10" x14ac:dyDescent="0.2">
      <c r="J3368" s="58"/>
    </row>
    <row r="3369" spans="10:10" x14ac:dyDescent="0.2">
      <c r="J3369" s="58"/>
    </row>
    <row r="3370" spans="10:10" x14ac:dyDescent="0.2">
      <c r="J3370" s="58"/>
    </row>
    <row r="3371" spans="10:10" x14ac:dyDescent="0.2">
      <c r="J3371" s="58"/>
    </row>
    <row r="3372" spans="10:10" x14ac:dyDescent="0.2">
      <c r="J3372" s="58"/>
    </row>
    <row r="3373" spans="10:10" x14ac:dyDescent="0.2">
      <c r="J3373" s="58"/>
    </row>
    <row r="3374" spans="10:10" x14ac:dyDescent="0.2">
      <c r="J3374" s="58"/>
    </row>
    <row r="3375" spans="10:10" x14ac:dyDescent="0.2">
      <c r="J3375" s="58"/>
    </row>
    <row r="3376" spans="10:10" x14ac:dyDescent="0.2">
      <c r="J3376" s="58"/>
    </row>
    <row r="3377" spans="10:10" x14ac:dyDescent="0.2">
      <c r="J3377" s="58"/>
    </row>
    <row r="3378" spans="10:10" x14ac:dyDescent="0.2">
      <c r="J3378" s="58"/>
    </row>
    <row r="3379" spans="10:10" x14ac:dyDescent="0.2">
      <c r="J3379" s="58"/>
    </row>
    <row r="3380" spans="10:10" x14ac:dyDescent="0.2">
      <c r="J3380" s="58"/>
    </row>
    <row r="3381" spans="10:10" x14ac:dyDescent="0.2">
      <c r="J3381" s="58"/>
    </row>
    <row r="3382" spans="10:10" x14ac:dyDescent="0.2">
      <c r="J3382" s="58"/>
    </row>
    <row r="3383" spans="10:10" x14ac:dyDescent="0.2">
      <c r="J3383" s="58"/>
    </row>
    <row r="3384" spans="10:10" x14ac:dyDescent="0.2">
      <c r="J3384" s="58"/>
    </row>
    <row r="3385" spans="10:10" x14ac:dyDescent="0.2">
      <c r="J3385" s="58"/>
    </row>
    <row r="3386" spans="10:10" x14ac:dyDescent="0.2">
      <c r="J3386" s="58"/>
    </row>
    <row r="3387" spans="10:10" x14ac:dyDescent="0.2">
      <c r="J3387" s="58"/>
    </row>
    <row r="3388" spans="10:10" x14ac:dyDescent="0.2">
      <c r="J3388" s="58"/>
    </row>
    <row r="3389" spans="10:10" x14ac:dyDescent="0.2">
      <c r="J3389" s="58"/>
    </row>
    <row r="3390" spans="10:10" x14ac:dyDescent="0.2">
      <c r="J3390" s="58"/>
    </row>
    <row r="3391" spans="10:10" x14ac:dyDescent="0.2">
      <c r="J3391" s="58"/>
    </row>
    <row r="3392" spans="10:10" x14ac:dyDescent="0.2">
      <c r="J3392" s="58"/>
    </row>
    <row r="3393" spans="10:10" x14ac:dyDescent="0.2">
      <c r="J3393" s="58"/>
    </row>
    <row r="3394" spans="10:10" x14ac:dyDescent="0.2">
      <c r="J3394" s="58"/>
    </row>
    <row r="3395" spans="10:10" x14ac:dyDescent="0.2">
      <c r="J3395" s="58"/>
    </row>
    <row r="3396" spans="10:10" x14ac:dyDescent="0.2">
      <c r="J3396" s="58"/>
    </row>
    <row r="3397" spans="10:10" x14ac:dyDescent="0.2">
      <c r="J3397" s="58"/>
    </row>
    <row r="3398" spans="10:10" x14ac:dyDescent="0.2">
      <c r="J3398" s="58"/>
    </row>
    <row r="3399" spans="10:10" x14ac:dyDescent="0.2">
      <c r="J3399" s="58"/>
    </row>
    <row r="3400" spans="10:10" x14ac:dyDescent="0.2">
      <c r="J3400" s="58"/>
    </row>
    <row r="3401" spans="10:10" x14ac:dyDescent="0.2">
      <c r="J3401" s="58"/>
    </row>
    <row r="3402" spans="10:10" x14ac:dyDescent="0.2">
      <c r="J3402" s="58"/>
    </row>
    <row r="3403" spans="10:10" x14ac:dyDescent="0.2">
      <c r="J3403" s="58"/>
    </row>
    <row r="3404" spans="10:10" x14ac:dyDescent="0.2">
      <c r="J3404" s="58"/>
    </row>
    <row r="3405" spans="10:10" x14ac:dyDescent="0.2">
      <c r="J3405" s="58"/>
    </row>
    <row r="3406" spans="10:10" x14ac:dyDescent="0.2">
      <c r="J3406" s="58"/>
    </row>
    <row r="3407" spans="10:10" x14ac:dyDescent="0.2">
      <c r="J3407" s="58"/>
    </row>
    <row r="3408" spans="10:10" x14ac:dyDescent="0.2">
      <c r="J3408" s="58"/>
    </row>
    <row r="3409" spans="10:10" x14ac:dyDescent="0.2">
      <c r="J3409" s="58"/>
    </row>
    <row r="3410" spans="10:10" x14ac:dyDescent="0.2">
      <c r="J3410" s="58"/>
    </row>
    <row r="3411" spans="10:10" x14ac:dyDescent="0.2">
      <c r="J3411" s="58"/>
    </row>
    <row r="3412" spans="10:10" x14ac:dyDescent="0.2">
      <c r="J3412" s="58"/>
    </row>
    <row r="3413" spans="10:10" x14ac:dyDescent="0.2">
      <c r="J3413" s="58"/>
    </row>
    <row r="3414" spans="10:10" x14ac:dyDescent="0.2">
      <c r="J3414" s="58"/>
    </row>
    <row r="3415" spans="10:10" x14ac:dyDescent="0.2">
      <c r="J3415" s="58"/>
    </row>
    <row r="3416" spans="10:10" x14ac:dyDescent="0.2">
      <c r="J3416" s="58"/>
    </row>
    <row r="3417" spans="10:10" x14ac:dyDescent="0.2">
      <c r="J3417" s="58"/>
    </row>
    <row r="3418" spans="10:10" x14ac:dyDescent="0.2">
      <c r="J3418" s="58"/>
    </row>
    <row r="3419" spans="10:10" x14ac:dyDescent="0.2">
      <c r="J3419" s="58"/>
    </row>
    <row r="3420" spans="10:10" x14ac:dyDescent="0.2">
      <c r="J3420" s="58"/>
    </row>
    <row r="3421" spans="10:10" x14ac:dyDescent="0.2">
      <c r="J3421" s="58"/>
    </row>
    <row r="3422" spans="10:10" x14ac:dyDescent="0.2">
      <c r="J3422" s="58"/>
    </row>
    <row r="3423" spans="10:10" x14ac:dyDescent="0.2">
      <c r="J3423" s="58"/>
    </row>
    <row r="3424" spans="10:10" x14ac:dyDescent="0.2">
      <c r="J3424" s="58"/>
    </row>
    <row r="3425" spans="10:10" x14ac:dyDescent="0.2">
      <c r="J3425" s="58"/>
    </row>
    <row r="3426" spans="10:10" x14ac:dyDescent="0.2">
      <c r="J3426" s="58"/>
    </row>
    <row r="3427" spans="10:10" x14ac:dyDescent="0.2">
      <c r="J3427" s="58"/>
    </row>
    <row r="3428" spans="10:10" x14ac:dyDescent="0.2">
      <c r="J3428" s="58"/>
    </row>
    <row r="3429" spans="10:10" x14ac:dyDescent="0.2">
      <c r="J3429" s="58"/>
    </row>
    <row r="3430" spans="10:10" x14ac:dyDescent="0.2">
      <c r="J3430" s="58"/>
    </row>
    <row r="3431" spans="10:10" x14ac:dyDescent="0.2">
      <c r="J3431" s="58"/>
    </row>
    <row r="3432" spans="10:10" x14ac:dyDescent="0.2">
      <c r="J3432" s="58"/>
    </row>
    <row r="3433" spans="10:10" x14ac:dyDescent="0.2">
      <c r="J3433" s="58"/>
    </row>
    <row r="3434" spans="10:10" x14ac:dyDescent="0.2">
      <c r="J3434" s="58"/>
    </row>
    <row r="3435" spans="10:10" x14ac:dyDescent="0.2">
      <c r="J3435" s="58"/>
    </row>
    <row r="3436" spans="10:10" x14ac:dyDescent="0.2">
      <c r="J3436" s="58"/>
    </row>
    <row r="3437" spans="10:10" x14ac:dyDescent="0.2">
      <c r="J3437" s="58"/>
    </row>
    <row r="3438" spans="10:10" x14ac:dyDescent="0.2">
      <c r="J3438" s="58"/>
    </row>
    <row r="3439" spans="10:10" x14ac:dyDescent="0.2">
      <c r="J3439" s="58"/>
    </row>
    <row r="3440" spans="10:10" x14ac:dyDescent="0.2">
      <c r="J3440" s="58"/>
    </row>
    <row r="3441" spans="10:10" x14ac:dyDescent="0.2">
      <c r="J3441" s="58"/>
    </row>
    <row r="3442" spans="10:10" x14ac:dyDescent="0.2">
      <c r="J3442" s="58"/>
    </row>
    <row r="3443" spans="10:10" x14ac:dyDescent="0.2">
      <c r="J3443" s="58"/>
    </row>
    <row r="3444" spans="10:10" x14ac:dyDescent="0.2">
      <c r="J3444" s="58"/>
    </row>
    <row r="3445" spans="10:10" x14ac:dyDescent="0.2">
      <c r="J3445" s="58"/>
    </row>
    <row r="3446" spans="10:10" x14ac:dyDescent="0.2">
      <c r="J3446" s="58"/>
    </row>
    <row r="3447" spans="10:10" x14ac:dyDescent="0.2">
      <c r="J3447" s="58"/>
    </row>
    <row r="3448" spans="10:10" x14ac:dyDescent="0.2">
      <c r="J3448" s="58"/>
    </row>
    <row r="3449" spans="10:10" x14ac:dyDescent="0.2">
      <c r="J3449" s="58"/>
    </row>
    <row r="3450" spans="10:10" x14ac:dyDescent="0.2">
      <c r="J3450" s="58"/>
    </row>
    <row r="3451" spans="10:10" x14ac:dyDescent="0.2">
      <c r="J3451" s="58"/>
    </row>
    <row r="3452" spans="10:10" x14ac:dyDescent="0.2">
      <c r="J3452" s="58"/>
    </row>
    <row r="3453" spans="10:10" x14ac:dyDescent="0.2">
      <c r="J3453" s="58"/>
    </row>
    <row r="3454" spans="10:10" x14ac:dyDescent="0.2">
      <c r="J3454" s="58"/>
    </row>
    <row r="3455" spans="10:10" x14ac:dyDescent="0.2">
      <c r="J3455" s="58"/>
    </row>
    <row r="3456" spans="10:10" x14ac:dyDescent="0.2">
      <c r="J3456" s="58"/>
    </row>
    <row r="3457" spans="10:10" x14ac:dyDescent="0.2">
      <c r="J3457" s="58"/>
    </row>
    <row r="3458" spans="10:10" x14ac:dyDescent="0.2">
      <c r="J3458" s="58"/>
    </row>
    <row r="3459" spans="10:10" x14ac:dyDescent="0.2">
      <c r="J3459" s="58"/>
    </row>
    <row r="3460" spans="10:10" x14ac:dyDescent="0.2">
      <c r="J3460" s="58"/>
    </row>
    <row r="3461" spans="10:10" x14ac:dyDescent="0.2">
      <c r="J3461" s="58"/>
    </row>
    <row r="3462" spans="10:10" x14ac:dyDescent="0.2">
      <c r="J3462" s="58"/>
    </row>
    <row r="3463" spans="10:10" x14ac:dyDescent="0.2">
      <c r="J3463" s="58"/>
    </row>
    <row r="3464" spans="10:10" x14ac:dyDescent="0.2">
      <c r="J3464" s="58"/>
    </row>
    <row r="3465" spans="10:10" x14ac:dyDescent="0.2">
      <c r="J3465" s="58"/>
    </row>
    <row r="3466" spans="10:10" x14ac:dyDescent="0.2">
      <c r="J3466" s="58"/>
    </row>
    <row r="3467" spans="10:10" x14ac:dyDescent="0.2">
      <c r="J3467" s="58"/>
    </row>
    <row r="3468" spans="10:10" x14ac:dyDescent="0.2">
      <c r="J3468" s="58"/>
    </row>
    <row r="3469" spans="10:10" x14ac:dyDescent="0.2">
      <c r="J3469" s="58"/>
    </row>
    <row r="3470" spans="10:10" x14ac:dyDescent="0.2">
      <c r="J3470" s="58"/>
    </row>
    <row r="3471" spans="10:10" x14ac:dyDescent="0.2">
      <c r="J3471" s="58"/>
    </row>
    <row r="3472" spans="10:10" x14ac:dyDescent="0.2">
      <c r="J3472" s="58"/>
    </row>
    <row r="3473" spans="10:10" x14ac:dyDescent="0.2">
      <c r="J3473" s="58"/>
    </row>
    <row r="3474" spans="10:10" x14ac:dyDescent="0.2">
      <c r="J3474" s="58"/>
    </row>
    <row r="3475" spans="10:10" x14ac:dyDescent="0.2">
      <c r="J3475" s="58"/>
    </row>
    <row r="3476" spans="10:10" x14ac:dyDescent="0.2">
      <c r="J3476" s="58"/>
    </row>
    <row r="3477" spans="10:10" x14ac:dyDescent="0.2">
      <c r="J3477" s="58"/>
    </row>
    <row r="3478" spans="10:10" x14ac:dyDescent="0.2">
      <c r="J3478" s="58"/>
    </row>
    <row r="3479" spans="10:10" x14ac:dyDescent="0.2">
      <c r="J3479" s="58"/>
    </row>
    <row r="3480" spans="10:10" x14ac:dyDescent="0.2">
      <c r="J3480" s="58"/>
    </row>
    <row r="3481" spans="10:10" x14ac:dyDescent="0.2">
      <c r="J3481" s="58"/>
    </row>
    <row r="3482" spans="10:10" x14ac:dyDescent="0.2">
      <c r="J3482" s="58"/>
    </row>
    <row r="3483" spans="10:10" x14ac:dyDescent="0.2">
      <c r="J3483" s="58"/>
    </row>
    <row r="3484" spans="10:10" x14ac:dyDescent="0.2">
      <c r="J3484" s="58"/>
    </row>
    <row r="3485" spans="10:10" x14ac:dyDescent="0.2">
      <c r="J3485" s="58"/>
    </row>
    <row r="3486" spans="10:10" x14ac:dyDescent="0.2">
      <c r="J3486" s="58"/>
    </row>
    <row r="3487" spans="10:10" x14ac:dyDescent="0.2">
      <c r="J3487" s="58"/>
    </row>
    <row r="3488" spans="10:10" x14ac:dyDescent="0.2">
      <c r="J3488" s="58"/>
    </row>
    <row r="3489" spans="10:10" x14ac:dyDescent="0.2">
      <c r="J3489" s="58"/>
    </row>
    <row r="3490" spans="10:10" x14ac:dyDescent="0.2">
      <c r="J3490" s="58"/>
    </row>
    <row r="3491" spans="10:10" x14ac:dyDescent="0.2">
      <c r="J3491" s="58"/>
    </row>
    <row r="3492" spans="10:10" x14ac:dyDescent="0.2">
      <c r="J3492" s="58"/>
    </row>
    <row r="3493" spans="10:10" x14ac:dyDescent="0.2">
      <c r="J3493" s="58"/>
    </row>
    <row r="3494" spans="10:10" x14ac:dyDescent="0.2">
      <c r="J3494" s="58"/>
    </row>
    <row r="3495" spans="10:10" x14ac:dyDescent="0.2">
      <c r="J3495" s="58"/>
    </row>
    <row r="3496" spans="10:10" x14ac:dyDescent="0.2">
      <c r="J3496" s="58"/>
    </row>
    <row r="3497" spans="10:10" x14ac:dyDescent="0.2">
      <c r="J3497" s="58"/>
    </row>
    <row r="3498" spans="10:10" x14ac:dyDescent="0.2">
      <c r="J3498" s="58"/>
    </row>
    <row r="3499" spans="10:10" x14ac:dyDescent="0.2">
      <c r="J3499" s="58"/>
    </row>
    <row r="3500" spans="10:10" x14ac:dyDescent="0.2">
      <c r="J3500" s="58"/>
    </row>
    <row r="3501" spans="10:10" x14ac:dyDescent="0.2">
      <c r="J3501" s="58"/>
    </row>
    <row r="3502" spans="10:10" x14ac:dyDescent="0.2">
      <c r="J3502" s="58"/>
    </row>
    <row r="3503" spans="10:10" x14ac:dyDescent="0.2">
      <c r="J3503" s="58"/>
    </row>
    <row r="3504" spans="10:10" x14ac:dyDescent="0.2">
      <c r="J3504" s="58"/>
    </row>
    <row r="3505" spans="10:84" x14ac:dyDescent="0.2">
      <c r="J3505" s="58"/>
    </row>
    <row r="3506" spans="10:84" x14ac:dyDescent="0.2">
      <c r="J3506" s="58"/>
    </row>
    <row r="3507" spans="10:84" x14ac:dyDescent="0.2">
      <c r="J3507" s="58"/>
    </row>
    <row r="3508" spans="10:84" x14ac:dyDescent="0.2">
      <c r="J3508" s="58"/>
    </row>
    <row r="3509" spans="10:84" x14ac:dyDescent="0.2">
      <c r="J3509" s="58"/>
    </row>
    <row r="3510" spans="10:84" x14ac:dyDescent="0.2">
      <c r="J3510" s="58"/>
    </row>
    <row r="3511" spans="10:84" x14ac:dyDescent="0.2">
      <c r="J3511" s="58"/>
    </row>
    <row r="3512" spans="10:84" x14ac:dyDescent="0.2">
      <c r="J3512" s="58"/>
    </row>
    <row r="3513" spans="10:84" x14ac:dyDescent="0.2">
      <c r="J3513" s="58"/>
    </row>
    <row r="3514" spans="10:84" x14ac:dyDescent="0.2">
      <c r="J3514" s="58"/>
    </row>
    <row r="3515" spans="10:84" x14ac:dyDescent="0.2">
      <c r="J3515" s="58"/>
    </row>
    <row r="3516" spans="10:84" x14ac:dyDescent="0.2">
      <c r="J3516" s="58"/>
      <c r="CF3516" s="40"/>
    </row>
    <row r="3517" spans="10:84" x14ac:dyDescent="0.2">
      <c r="J3517" s="58"/>
      <c r="CF3517" s="40"/>
    </row>
    <row r="3518" spans="10:84" x14ac:dyDescent="0.2">
      <c r="J3518" s="58"/>
    </row>
    <row r="3519" spans="10:84" x14ac:dyDescent="0.2">
      <c r="J3519" s="58"/>
    </row>
    <row r="3520" spans="10:84" x14ac:dyDescent="0.2">
      <c r="J3520" s="58"/>
    </row>
    <row r="3521" spans="10:10" x14ac:dyDescent="0.2">
      <c r="J3521" s="58"/>
    </row>
    <row r="3522" spans="10:10" x14ac:dyDescent="0.2">
      <c r="J3522" s="58"/>
    </row>
    <row r="3523" spans="10:10" x14ac:dyDescent="0.2">
      <c r="J3523" s="58"/>
    </row>
    <row r="3524" spans="10:10" x14ac:dyDescent="0.2">
      <c r="J3524" s="58"/>
    </row>
    <row r="3525" spans="10:10" x14ac:dyDescent="0.2">
      <c r="J3525" s="58"/>
    </row>
    <row r="3526" spans="10:10" x14ac:dyDescent="0.2">
      <c r="J3526" s="58"/>
    </row>
    <row r="3527" spans="10:10" x14ac:dyDescent="0.2">
      <c r="J3527" s="58"/>
    </row>
    <row r="3528" spans="10:10" x14ac:dyDescent="0.2">
      <c r="J3528" s="58"/>
    </row>
    <row r="3529" spans="10:10" x14ac:dyDescent="0.2">
      <c r="J3529" s="58"/>
    </row>
    <row r="3530" spans="10:10" x14ac:dyDescent="0.2">
      <c r="J3530" s="58"/>
    </row>
    <row r="3531" spans="10:10" x14ac:dyDescent="0.2">
      <c r="J3531" s="58"/>
    </row>
    <row r="3532" spans="10:10" x14ac:dyDescent="0.2">
      <c r="J3532" s="58"/>
    </row>
    <row r="3533" spans="10:10" x14ac:dyDescent="0.2">
      <c r="J3533" s="58"/>
    </row>
    <row r="3534" spans="10:10" x14ac:dyDescent="0.2">
      <c r="J3534" s="58"/>
    </row>
    <row r="3535" spans="10:10" x14ac:dyDescent="0.2">
      <c r="J3535" s="58"/>
    </row>
    <row r="3536" spans="10:10" x14ac:dyDescent="0.2">
      <c r="J3536" s="58"/>
    </row>
    <row r="3537" spans="10:10" x14ac:dyDescent="0.2">
      <c r="J3537" s="58"/>
    </row>
    <row r="3538" spans="10:10" x14ac:dyDescent="0.2">
      <c r="J3538" s="58"/>
    </row>
    <row r="3539" spans="10:10" x14ac:dyDescent="0.2">
      <c r="J3539" s="58"/>
    </row>
    <row r="3540" spans="10:10" x14ac:dyDescent="0.2">
      <c r="J3540" s="58"/>
    </row>
    <row r="3541" spans="10:10" x14ac:dyDescent="0.2">
      <c r="J3541" s="58"/>
    </row>
    <row r="3542" spans="10:10" x14ac:dyDescent="0.2">
      <c r="J3542" s="58"/>
    </row>
    <row r="3543" spans="10:10" x14ac:dyDescent="0.2">
      <c r="J3543" s="58"/>
    </row>
    <row r="3544" spans="10:10" x14ac:dyDescent="0.2">
      <c r="J3544" s="58"/>
    </row>
    <row r="3545" spans="10:10" x14ac:dyDescent="0.2">
      <c r="J3545" s="58"/>
    </row>
    <row r="3546" spans="10:10" x14ac:dyDescent="0.2">
      <c r="J3546" s="58"/>
    </row>
    <row r="3547" spans="10:10" x14ac:dyDescent="0.2">
      <c r="J3547" s="58"/>
    </row>
    <row r="3548" spans="10:10" x14ac:dyDescent="0.2">
      <c r="J3548" s="58"/>
    </row>
    <row r="3549" spans="10:10" x14ac:dyDescent="0.2">
      <c r="J3549" s="58"/>
    </row>
    <row r="3550" spans="10:10" x14ac:dyDescent="0.2">
      <c r="J3550" s="58"/>
    </row>
    <row r="3551" spans="10:10" x14ac:dyDescent="0.2">
      <c r="J3551" s="58"/>
    </row>
    <row r="3552" spans="10:10" x14ac:dyDescent="0.2">
      <c r="J3552" s="58"/>
    </row>
    <row r="3553" spans="10:10" x14ac:dyDescent="0.2">
      <c r="J3553" s="58"/>
    </row>
    <row r="3554" spans="10:10" x14ac:dyDescent="0.2">
      <c r="J3554" s="58"/>
    </row>
    <row r="3555" spans="10:10" x14ac:dyDescent="0.2">
      <c r="J3555" s="58"/>
    </row>
    <row r="3556" spans="10:10" x14ac:dyDescent="0.2">
      <c r="J3556" s="58"/>
    </row>
    <row r="3557" spans="10:10" x14ac:dyDescent="0.2">
      <c r="J3557" s="58"/>
    </row>
    <row r="3558" spans="10:10" x14ac:dyDescent="0.2">
      <c r="J3558" s="58"/>
    </row>
    <row r="3559" spans="10:10" x14ac:dyDescent="0.2">
      <c r="J3559" s="58"/>
    </row>
    <row r="3560" spans="10:10" x14ac:dyDescent="0.2">
      <c r="J3560" s="58"/>
    </row>
    <row r="3561" spans="10:10" x14ac:dyDescent="0.2">
      <c r="J3561" s="58"/>
    </row>
    <row r="3562" spans="10:10" x14ac:dyDescent="0.2">
      <c r="J3562" s="58"/>
    </row>
    <row r="3563" spans="10:10" x14ac:dyDescent="0.2">
      <c r="J3563" s="58"/>
    </row>
    <row r="3564" spans="10:10" x14ac:dyDescent="0.2">
      <c r="J3564" s="58"/>
    </row>
    <row r="3565" spans="10:10" x14ac:dyDescent="0.2">
      <c r="J3565" s="58"/>
    </row>
    <row r="3566" spans="10:10" x14ac:dyDescent="0.2">
      <c r="J3566" s="58"/>
    </row>
    <row r="3567" spans="10:10" x14ac:dyDescent="0.2">
      <c r="J3567" s="58"/>
    </row>
    <row r="3568" spans="10:10" x14ac:dyDescent="0.2">
      <c r="J3568" s="58"/>
    </row>
    <row r="3569" spans="10:84" x14ac:dyDescent="0.2">
      <c r="J3569" s="58"/>
    </row>
    <row r="3570" spans="10:84" x14ac:dyDescent="0.2">
      <c r="J3570" s="58"/>
    </row>
    <row r="3571" spans="10:84" x14ac:dyDescent="0.2">
      <c r="J3571" s="58"/>
      <c r="CF3571" s="40"/>
    </row>
    <row r="3572" spans="10:84" x14ac:dyDescent="0.2">
      <c r="J3572" s="58"/>
      <c r="CF3572" s="40"/>
    </row>
    <row r="3573" spans="10:84" x14ac:dyDescent="0.2">
      <c r="J3573" s="58"/>
    </row>
    <row r="3574" spans="10:84" x14ac:dyDescent="0.2">
      <c r="J3574" s="58"/>
    </row>
    <row r="3575" spans="10:84" x14ac:dyDescent="0.2">
      <c r="J3575" s="58"/>
    </row>
    <row r="3576" spans="10:84" x14ac:dyDescent="0.2">
      <c r="J3576" s="58"/>
    </row>
    <row r="3577" spans="10:84" x14ac:dyDescent="0.2">
      <c r="J3577" s="58"/>
    </row>
    <row r="3578" spans="10:84" x14ac:dyDescent="0.2">
      <c r="J3578" s="58"/>
    </row>
    <row r="3579" spans="10:84" x14ac:dyDescent="0.2">
      <c r="J3579" s="58"/>
    </row>
    <row r="3580" spans="10:84" x14ac:dyDescent="0.2">
      <c r="J3580" s="58"/>
    </row>
    <row r="3581" spans="10:84" x14ac:dyDescent="0.2">
      <c r="J3581" s="58"/>
    </row>
    <row r="3582" spans="10:84" x14ac:dyDescent="0.2">
      <c r="J3582" s="58"/>
    </row>
    <row r="3583" spans="10:84" x14ac:dyDescent="0.2">
      <c r="J3583" s="58"/>
    </row>
    <row r="3584" spans="10:84" x14ac:dyDescent="0.2">
      <c r="J3584" s="58"/>
    </row>
    <row r="3585" spans="10:10" x14ac:dyDescent="0.2">
      <c r="J3585" s="58"/>
    </row>
    <row r="3586" spans="10:10" x14ac:dyDescent="0.2">
      <c r="J3586" s="58"/>
    </row>
    <row r="3587" spans="10:10" x14ac:dyDescent="0.2">
      <c r="J3587" s="58"/>
    </row>
    <row r="3588" spans="10:10" x14ac:dyDescent="0.2">
      <c r="J3588" s="58"/>
    </row>
    <row r="3589" spans="10:10" x14ac:dyDescent="0.2">
      <c r="J3589" s="58"/>
    </row>
    <row r="3590" spans="10:10" x14ac:dyDescent="0.2">
      <c r="J3590" s="58"/>
    </row>
    <row r="3591" spans="10:10" x14ac:dyDescent="0.2">
      <c r="J3591" s="58"/>
    </row>
    <row r="3592" spans="10:10" x14ac:dyDescent="0.2">
      <c r="J3592" s="58"/>
    </row>
    <row r="3593" spans="10:10" x14ac:dyDescent="0.2">
      <c r="J3593" s="58"/>
    </row>
    <row r="3594" spans="10:10" x14ac:dyDescent="0.2">
      <c r="J3594" s="58"/>
    </row>
    <row r="3595" spans="10:10" x14ac:dyDescent="0.2">
      <c r="J3595" s="58"/>
    </row>
    <row r="3596" spans="10:10" x14ac:dyDescent="0.2">
      <c r="J3596" s="58"/>
    </row>
    <row r="3597" spans="10:10" x14ac:dyDescent="0.2">
      <c r="J3597" s="58"/>
    </row>
    <row r="3598" spans="10:10" x14ac:dyDescent="0.2">
      <c r="J3598" s="58"/>
    </row>
    <row r="3599" spans="10:10" x14ac:dyDescent="0.2">
      <c r="J3599" s="58"/>
    </row>
    <row r="3600" spans="10:10" x14ac:dyDescent="0.2">
      <c r="J3600" s="58"/>
    </row>
    <row r="3601" spans="10:10" x14ac:dyDescent="0.2">
      <c r="J3601" s="58"/>
    </row>
    <row r="3602" spans="10:10" x14ac:dyDescent="0.2">
      <c r="J3602" s="58"/>
    </row>
    <row r="3603" spans="10:10" x14ac:dyDescent="0.2">
      <c r="J3603" s="58"/>
    </row>
    <row r="3604" spans="10:10" x14ac:dyDescent="0.2">
      <c r="J3604" s="58"/>
    </row>
    <row r="3605" spans="10:10" x14ac:dyDescent="0.2">
      <c r="J3605" s="58"/>
    </row>
    <row r="3606" spans="10:10" x14ac:dyDescent="0.2">
      <c r="J3606" s="58"/>
    </row>
    <row r="3607" spans="10:10" x14ac:dyDescent="0.2">
      <c r="J3607" s="58"/>
    </row>
    <row r="3608" spans="10:10" x14ac:dyDescent="0.2">
      <c r="J3608" s="58"/>
    </row>
    <row r="3609" spans="10:10" x14ac:dyDescent="0.2">
      <c r="J3609" s="58"/>
    </row>
    <row r="3610" spans="10:10" x14ac:dyDescent="0.2">
      <c r="J3610" s="58"/>
    </row>
    <row r="3611" spans="10:10" x14ac:dyDescent="0.2">
      <c r="J3611" s="58"/>
    </row>
    <row r="3612" spans="10:10" x14ac:dyDescent="0.2">
      <c r="J3612" s="58"/>
    </row>
    <row r="3613" spans="10:10" x14ac:dyDescent="0.2">
      <c r="J3613" s="58"/>
    </row>
    <row r="3614" spans="10:10" x14ac:dyDescent="0.2">
      <c r="J3614" s="58"/>
    </row>
    <row r="3615" spans="10:10" x14ac:dyDescent="0.2">
      <c r="J3615" s="58"/>
    </row>
    <row r="3616" spans="10:10" x14ac:dyDescent="0.2">
      <c r="J3616" s="58"/>
    </row>
    <row r="3617" spans="10:10" x14ac:dyDescent="0.2">
      <c r="J3617" s="58"/>
    </row>
    <row r="3618" spans="10:10" x14ac:dyDescent="0.2">
      <c r="J3618" s="58"/>
    </row>
    <row r="3619" spans="10:10" x14ac:dyDescent="0.2">
      <c r="J3619" s="58"/>
    </row>
    <row r="3620" spans="10:10" x14ac:dyDescent="0.2">
      <c r="J3620" s="58"/>
    </row>
    <row r="3621" spans="10:10" x14ac:dyDescent="0.2">
      <c r="J3621" s="58"/>
    </row>
    <row r="3622" spans="10:10" x14ac:dyDescent="0.2">
      <c r="J3622" s="58"/>
    </row>
    <row r="3623" spans="10:10" x14ac:dyDescent="0.2">
      <c r="J3623" s="58"/>
    </row>
    <row r="3624" spans="10:10" x14ac:dyDescent="0.2">
      <c r="J3624" s="58"/>
    </row>
    <row r="3625" spans="10:10" x14ac:dyDescent="0.2">
      <c r="J3625" s="58"/>
    </row>
    <row r="3626" spans="10:10" x14ac:dyDescent="0.2">
      <c r="J3626" s="58"/>
    </row>
    <row r="3627" spans="10:10" x14ac:dyDescent="0.2">
      <c r="J3627" s="58"/>
    </row>
    <row r="3628" spans="10:10" x14ac:dyDescent="0.2">
      <c r="J3628" s="58"/>
    </row>
    <row r="3629" spans="10:10" x14ac:dyDescent="0.2">
      <c r="J3629" s="58"/>
    </row>
    <row r="3630" spans="10:10" x14ac:dyDescent="0.2">
      <c r="J3630" s="58"/>
    </row>
    <row r="3631" spans="10:10" x14ac:dyDescent="0.2">
      <c r="J3631" s="58"/>
    </row>
    <row r="3632" spans="10:10" x14ac:dyDescent="0.2">
      <c r="J3632" s="58"/>
    </row>
    <row r="3633" spans="10:10" x14ac:dyDescent="0.2">
      <c r="J3633" s="58"/>
    </row>
    <row r="3634" spans="10:10" x14ac:dyDescent="0.2">
      <c r="J3634" s="58"/>
    </row>
    <row r="3635" spans="10:10" x14ac:dyDescent="0.2">
      <c r="J3635" s="58"/>
    </row>
    <row r="3636" spans="10:10" x14ac:dyDescent="0.2">
      <c r="J3636" s="58"/>
    </row>
    <row r="3637" spans="10:10" x14ac:dyDescent="0.2">
      <c r="J3637" s="58"/>
    </row>
    <row r="3638" spans="10:10" x14ac:dyDescent="0.2">
      <c r="J3638" s="58"/>
    </row>
    <row r="3639" spans="10:10" x14ac:dyDescent="0.2">
      <c r="J3639" s="58"/>
    </row>
    <row r="3640" spans="10:10" x14ac:dyDescent="0.2">
      <c r="J3640" s="58"/>
    </row>
    <row r="3641" spans="10:10" x14ac:dyDescent="0.2">
      <c r="J3641" s="58"/>
    </row>
    <row r="3642" spans="10:10" x14ac:dyDescent="0.2">
      <c r="J3642" s="58"/>
    </row>
    <row r="3643" spans="10:10" x14ac:dyDescent="0.2">
      <c r="J3643" s="58"/>
    </row>
    <row r="3644" spans="10:10" x14ac:dyDescent="0.2">
      <c r="J3644" s="58"/>
    </row>
    <row r="3645" spans="10:10" x14ac:dyDescent="0.2">
      <c r="J3645" s="58"/>
    </row>
    <row r="3646" spans="10:10" x14ac:dyDescent="0.2">
      <c r="J3646" s="58"/>
    </row>
    <row r="3647" spans="10:10" x14ac:dyDescent="0.2">
      <c r="J3647" s="58"/>
    </row>
    <row r="3648" spans="10:10" x14ac:dyDescent="0.2">
      <c r="J3648" s="58"/>
    </row>
    <row r="3649" spans="10:84" x14ac:dyDescent="0.2">
      <c r="J3649" s="58"/>
    </row>
    <row r="3650" spans="10:84" x14ac:dyDescent="0.2">
      <c r="J3650" s="58"/>
    </row>
    <row r="3651" spans="10:84" x14ac:dyDescent="0.2">
      <c r="J3651" s="58"/>
    </row>
    <row r="3652" spans="10:84" x14ac:dyDescent="0.2">
      <c r="J3652" s="58"/>
    </row>
    <row r="3653" spans="10:84" x14ac:dyDescent="0.2">
      <c r="J3653" s="58"/>
    </row>
    <row r="3654" spans="10:84" x14ac:dyDescent="0.2">
      <c r="J3654" s="58"/>
    </row>
    <row r="3655" spans="10:84" x14ac:dyDescent="0.2">
      <c r="J3655" s="58"/>
    </row>
    <row r="3656" spans="10:84" x14ac:dyDescent="0.2">
      <c r="J3656" s="58"/>
    </row>
    <row r="3657" spans="10:84" x14ac:dyDescent="0.2">
      <c r="J3657" s="58"/>
    </row>
    <row r="3658" spans="10:84" x14ac:dyDescent="0.2">
      <c r="J3658" s="58"/>
    </row>
    <row r="3659" spans="10:84" x14ac:dyDescent="0.2">
      <c r="J3659" s="58"/>
      <c r="CF3659" s="40"/>
    </row>
    <row r="3660" spans="10:84" x14ac:dyDescent="0.2">
      <c r="J3660" s="58"/>
      <c r="CF3660" s="40"/>
    </row>
    <row r="3661" spans="10:84" x14ac:dyDescent="0.2">
      <c r="J3661" s="58"/>
    </row>
    <row r="3662" spans="10:84" x14ac:dyDescent="0.2">
      <c r="J3662" s="58"/>
    </row>
    <row r="3663" spans="10:84" x14ac:dyDescent="0.2">
      <c r="J3663" s="58"/>
    </row>
    <row r="3664" spans="10:84" x14ac:dyDescent="0.2">
      <c r="J3664" s="58"/>
    </row>
    <row r="3665" spans="10:10" x14ac:dyDescent="0.2">
      <c r="J3665" s="58"/>
    </row>
    <row r="3666" spans="10:10" x14ac:dyDescent="0.2">
      <c r="J3666" s="58"/>
    </row>
    <row r="3667" spans="10:10" x14ac:dyDescent="0.2">
      <c r="J3667" s="58"/>
    </row>
    <row r="3668" spans="10:10" x14ac:dyDescent="0.2">
      <c r="J3668" s="58"/>
    </row>
    <row r="3669" spans="10:10" x14ac:dyDescent="0.2">
      <c r="J3669" s="58"/>
    </row>
    <row r="3670" spans="10:10" x14ac:dyDescent="0.2">
      <c r="J3670" s="58"/>
    </row>
    <row r="3671" spans="10:10" x14ac:dyDescent="0.2">
      <c r="J3671" s="58"/>
    </row>
    <row r="3672" spans="10:10" x14ac:dyDescent="0.2">
      <c r="J3672" s="58"/>
    </row>
    <row r="3673" spans="10:10" x14ac:dyDescent="0.2">
      <c r="J3673" s="58"/>
    </row>
    <row r="3674" spans="10:10" x14ac:dyDescent="0.2">
      <c r="J3674" s="58"/>
    </row>
    <row r="3675" spans="10:10" x14ac:dyDescent="0.2">
      <c r="J3675" s="58"/>
    </row>
    <row r="3676" spans="10:10" x14ac:dyDescent="0.2">
      <c r="J3676" s="58"/>
    </row>
    <row r="3677" spans="10:10" x14ac:dyDescent="0.2">
      <c r="J3677" s="58"/>
    </row>
    <row r="3678" spans="10:10" x14ac:dyDescent="0.2">
      <c r="J3678" s="58"/>
    </row>
    <row r="3679" spans="10:10" x14ac:dyDescent="0.2">
      <c r="J3679" s="58"/>
    </row>
    <row r="3680" spans="10:10" x14ac:dyDescent="0.2">
      <c r="J3680" s="58"/>
    </row>
    <row r="3681" spans="10:10" x14ac:dyDescent="0.2">
      <c r="J3681" s="58"/>
    </row>
    <row r="3682" spans="10:10" x14ac:dyDescent="0.2">
      <c r="J3682" s="58"/>
    </row>
    <row r="3683" spans="10:10" x14ac:dyDescent="0.2">
      <c r="J3683" s="58"/>
    </row>
    <row r="3684" spans="10:10" x14ac:dyDescent="0.2">
      <c r="J3684" s="58"/>
    </row>
    <row r="3685" spans="10:10" x14ac:dyDescent="0.2">
      <c r="J3685" s="58"/>
    </row>
    <row r="3686" spans="10:10" x14ac:dyDescent="0.2">
      <c r="J3686" s="58"/>
    </row>
    <row r="3687" spans="10:10" x14ac:dyDescent="0.2">
      <c r="J3687" s="58"/>
    </row>
    <row r="3688" spans="10:10" x14ac:dyDescent="0.2">
      <c r="J3688" s="58"/>
    </row>
    <row r="3689" spans="10:10" x14ac:dyDescent="0.2">
      <c r="J3689" s="58"/>
    </row>
    <row r="3690" spans="10:10" x14ac:dyDescent="0.2">
      <c r="J3690" s="58"/>
    </row>
    <row r="3691" spans="10:10" x14ac:dyDescent="0.2">
      <c r="J3691" s="58"/>
    </row>
    <row r="3692" spans="10:10" x14ac:dyDescent="0.2">
      <c r="J3692" s="58"/>
    </row>
    <row r="3693" spans="10:10" x14ac:dyDescent="0.2">
      <c r="J3693" s="58"/>
    </row>
    <row r="3694" spans="10:10" x14ac:dyDescent="0.2">
      <c r="J3694" s="58"/>
    </row>
    <row r="3695" spans="10:10" x14ac:dyDescent="0.2">
      <c r="J3695" s="58"/>
    </row>
    <row r="3696" spans="10:10" x14ac:dyDescent="0.2">
      <c r="J3696" s="58"/>
    </row>
    <row r="3697" spans="10:10" x14ac:dyDescent="0.2">
      <c r="J3697" s="58"/>
    </row>
    <row r="3698" spans="10:10" x14ac:dyDescent="0.2">
      <c r="J3698" s="58"/>
    </row>
    <row r="3699" spans="10:10" x14ac:dyDescent="0.2">
      <c r="J3699" s="58"/>
    </row>
    <row r="3700" spans="10:10" x14ac:dyDescent="0.2">
      <c r="J3700" s="58"/>
    </row>
    <row r="3701" spans="10:10" x14ac:dyDescent="0.2">
      <c r="J3701" s="58"/>
    </row>
    <row r="3702" spans="10:10" x14ac:dyDescent="0.2">
      <c r="J3702" s="58"/>
    </row>
    <row r="3703" spans="10:10" x14ac:dyDescent="0.2">
      <c r="J3703" s="58"/>
    </row>
    <row r="3704" spans="10:10" x14ac:dyDescent="0.2">
      <c r="J3704" s="58"/>
    </row>
    <row r="3705" spans="10:10" x14ac:dyDescent="0.2">
      <c r="J3705" s="58"/>
    </row>
    <row r="3706" spans="10:10" x14ac:dyDescent="0.2">
      <c r="J3706" s="58"/>
    </row>
    <row r="3707" spans="10:10" x14ac:dyDescent="0.2">
      <c r="J3707" s="58"/>
    </row>
    <row r="3708" spans="10:10" x14ac:dyDescent="0.2">
      <c r="J3708" s="58"/>
    </row>
    <row r="3709" spans="10:10" x14ac:dyDescent="0.2">
      <c r="J3709" s="58"/>
    </row>
    <row r="3710" spans="10:10" x14ac:dyDescent="0.2">
      <c r="J3710" s="58"/>
    </row>
    <row r="3711" spans="10:10" x14ac:dyDescent="0.2">
      <c r="J3711" s="58"/>
    </row>
    <row r="3712" spans="10:10" x14ac:dyDescent="0.2">
      <c r="J3712" s="58"/>
    </row>
    <row r="3713" spans="10:84" x14ac:dyDescent="0.2">
      <c r="J3713" s="58"/>
    </row>
    <row r="3714" spans="10:84" x14ac:dyDescent="0.2">
      <c r="J3714" s="58"/>
      <c r="CF3714" s="40"/>
    </row>
    <row r="3715" spans="10:84" x14ac:dyDescent="0.2">
      <c r="J3715" s="58"/>
      <c r="CF3715" s="40"/>
    </row>
    <row r="3716" spans="10:84" x14ac:dyDescent="0.2">
      <c r="J3716" s="58"/>
    </row>
    <row r="3717" spans="10:84" x14ac:dyDescent="0.2">
      <c r="J3717" s="58"/>
    </row>
    <row r="3718" spans="10:84" x14ac:dyDescent="0.2">
      <c r="J3718" s="58"/>
    </row>
    <row r="3719" spans="10:84" x14ac:dyDescent="0.2">
      <c r="J3719" s="58"/>
    </row>
    <row r="3720" spans="10:84" x14ac:dyDescent="0.2">
      <c r="J3720" s="58"/>
    </row>
    <row r="3721" spans="10:84" x14ac:dyDescent="0.2">
      <c r="J3721" s="58"/>
    </row>
    <row r="3722" spans="10:84" x14ac:dyDescent="0.2">
      <c r="J3722" s="58"/>
    </row>
    <row r="3723" spans="10:84" x14ac:dyDescent="0.2">
      <c r="J3723" s="58"/>
    </row>
    <row r="3724" spans="10:84" x14ac:dyDescent="0.2">
      <c r="J3724" s="58"/>
    </row>
    <row r="3725" spans="10:84" x14ac:dyDescent="0.2">
      <c r="J3725" s="58"/>
    </row>
    <row r="3726" spans="10:84" x14ac:dyDescent="0.2">
      <c r="J3726" s="58"/>
    </row>
    <row r="3727" spans="10:84" x14ac:dyDescent="0.2">
      <c r="J3727" s="58"/>
    </row>
    <row r="3728" spans="10:84" x14ac:dyDescent="0.2">
      <c r="J3728" s="58"/>
    </row>
    <row r="3729" spans="10:10" x14ac:dyDescent="0.2">
      <c r="J3729" s="58"/>
    </row>
    <row r="3730" spans="10:10" x14ac:dyDescent="0.2">
      <c r="J3730" s="58"/>
    </row>
    <row r="3731" spans="10:10" x14ac:dyDescent="0.2">
      <c r="J3731" s="58"/>
    </row>
    <row r="3732" spans="10:10" x14ac:dyDescent="0.2">
      <c r="J3732" s="58"/>
    </row>
    <row r="3733" spans="10:10" x14ac:dyDescent="0.2">
      <c r="J3733" s="58"/>
    </row>
    <row r="3734" spans="10:10" x14ac:dyDescent="0.2">
      <c r="J3734" s="58"/>
    </row>
    <row r="3735" spans="10:10" x14ac:dyDescent="0.2">
      <c r="J3735" s="58"/>
    </row>
    <row r="3736" spans="10:10" x14ac:dyDescent="0.2">
      <c r="J3736" s="58"/>
    </row>
    <row r="3737" spans="10:10" x14ac:dyDescent="0.2">
      <c r="J3737" s="58"/>
    </row>
    <row r="3738" spans="10:10" x14ac:dyDescent="0.2">
      <c r="J3738" s="58"/>
    </row>
    <row r="3739" spans="10:10" x14ac:dyDescent="0.2">
      <c r="J3739" s="58"/>
    </row>
    <row r="3740" spans="10:10" x14ac:dyDescent="0.2">
      <c r="J3740" s="58"/>
    </row>
    <row r="3741" spans="10:10" x14ac:dyDescent="0.2">
      <c r="J3741" s="58"/>
    </row>
    <row r="3742" spans="10:10" x14ac:dyDescent="0.2">
      <c r="J3742" s="58"/>
    </row>
    <row r="3743" spans="10:10" x14ac:dyDescent="0.2">
      <c r="J3743" s="58"/>
    </row>
    <row r="3744" spans="10:10" x14ac:dyDescent="0.2">
      <c r="J3744" s="58"/>
    </row>
    <row r="3745" spans="10:10" x14ac:dyDescent="0.2">
      <c r="J3745" s="58"/>
    </row>
    <row r="3746" spans="10:10" x14ac:dyDescent="0.2">
      <c r="J3746" s="58"/>
    </row>
    <row r="3747" spans="10:10" x14ac:dyDescent="0.2">
      <c r="J3747" s="58"/>
    </row>
    <row r="3748" spans="10:10" x14ac:dyDescent="0.2">
      <c r="J3748" s="58"/>
    </row>
    <row r="3749" spans="10:10" x14ac:dyDescent="0.2">
      <c r="J3749" s="58"/>
    </row>
    <row r="3750" spans="10:10" x14ac:dyDescent="0.2">
      <c r="J3750" s="58"/>
    </row>
    <row r="3751" spans="10:10" x14ac:dyDescent="0.2">
      <c r="J3751" s="58"/>
    </row>
    <row r="3752" spans="10:10" x14ac:dyDescent="0.2">
      <c r="J3752" s="58"/>
    </row>
    <row r="3753" spans="10:10" x14ac:dyDescent="0.2">
      <c r="J3753" s="58"/>
    </row>
    <row r="3754" spans="10:10" x14ac:dyDescent="0.2">
      <c r="J3754" s="58"/>
    </row>
    <row r="3755" spans="10:10" x14ac:dyDescent="0.2">
      <c r="J3755" s="58"/>
    </row>
    <row r="3756" spans="10:10" x14ac:dyDescent="0.2">
      <c r="J3756" s="58"/>
    </row>
    <row r="3757" spans="10:10" x14ac:dyDescent="0.2">
      <c r="J3757" s="58"/>
    </row>
    <row r="3758" spans="10:10" x14ac:dyDescent="0.2">
      <c r="J3758" s="58"/>
    </row>
    <row r="3759" spans="10:10" x14ac:dyDescent="0.2">
      <c r="J3759" s="58"/>
    </row>
    <row r="3760" spans="10:10" x14ac:dyDescent="0.2">
      <c r="J3760" s="58"/>
    </row>
    <row r="3761" spans="10:10" x14ac:dyDescent="0.2">
      <c r="J3761" s="58"/>
    </row>
    <row r="3762" spans="10:10" x14ac:dyDescent="0.2">
      <c r="J3762" s="58"/>
    </row>
    <row r="3763" spans="10:10" x14ac:dyDescent="0.2">
      <c r="J3763" s="58"/>
    </row>
    <row r="3764" spans="10:10" x14ac:dyDescent="0.2">
      <c r="J3764" s="58"/>
    </row>
    <row r="3765" spans="10:10" x14ac:dyDescent="0.2">
      <c r="J3765" s="58"/>
    </row>
    <row r="3766" spans="10:10" x14ac:dyDescent="0.2">
      <c r="J3766" s="58"/>
    </row>
    <row r="3767" spans="10:10" x14ac:dyDescent="0.2">
      <c r="J3767" s="58"/>
    </row>
    <row r="3768" spans="10:10" x14ac:dyDescent="0.2">
      <c r="J3768" s="58"/>
    </row>
    <row r="3769" spans="10:10" x14ac:dyDescent="0.2">
      <c r="J3769" s="58"/>
    </row>
    <row r="3770" spans="10:10" x14ac:dyDescent="0.2">
      <c r="J3770" s="58"/>
    </row>
    <row r="3771" spans="10:10" x14ac:dyDescent="0.2">
      <c r="J3771" s="58"/>
    </row>
    <row r="3772" spans="10:10" x14ac:dyDescent="0.2">
      <c r="J3772" s="58"/>
    </row>
    <row r="3773" spans="10:10" x14ac:dyDescent="0.2">
      <c r="J3773" s="58"/>
    </row>
    <row r="3774" spans="10:10" x14ac:dyDescent="0.2">
      <c r="J3774" s="58"/>
    </row>
    <row r="3775" spans="10:10" x14ac:dyDescent="0.2">
      <c r="J3775" s="58"/>
    </row>
    <row r="3776" spans="10:10" x14ac:dyDescent="0.2">
      <c r="J3776" s="58"/>
    </row>
    <row r="3777" spans="10:10" x14ac:dyDescent="0.2">
      <c r="J3777" s="58"/>
    </row>
    <row r="3778" spans="10:10" x14ac:dyDescent="0.2">
      <c r="J3778" s="58"/>
    </row>
    <row r="3779" spans="10:10" x14ac:dyDescent="0.2">
      <c r="J3779" s="58"/>
    </row>
    <row r="3780" spans="10:10" x14ac:dyDescent="0.2">
      <c r="J3780" s="58"/>
    </row>
    <row r="3781" spans="10:10" x14ac:dyDescent="0.2">
      <c r="J3781" s="58"/>
    </row>
    <row r="3782" spans="10:10" x14ac:dyDescent="0.2">
      <c r="J3782" s="58"/>
    </row>
    <row r="3783" spans="10:10" x14ac:dyDescent="0.2">
      <c r="J3783" s="58"/>
    </row>
    <row r="3784" spans="10:10" x14ac:dyDescent="0.2">
      <c r="J3784" s="58"/>
    </row>
    <row r="3785" spans="10:10" x14ac:dyDescent="0.2">
      <c r="J3785" s="58"/>
    </row>
    <row r="3786" spans="10:10" x14ac:dyDescent="0.2">
      <c r="J3786" s="58"/>
    </row>
    <row r="3787" spans="10:10" x14ac:dyDescent="0.2">
      <c r="J3787" s="58"/>
    </row>
    <row r="3788" spans="10:10" x14ac:dyDescent="0.2">
      <c r="J3788" s="58"/>
    </row>
    <row r="3789" spans="10:10" x14ac:dyDescent="0.2">
      <c r="J3789" s="58"/>
    </row>
    <row r="3790" spans="10:10" x14ac:dyDescent="0.2">
      <c r="J3790" s="58"/>
    </row>
    <row r="3791" spans="10:10" x14ac:dyDescent="0.2">
      <c r="J3791" s="58"/>
    </row>
    <row r="3792" spans="10:10" x14ac:dyDescent="0.2">
      <c r="J3792" s="58"/>
    </row>
    <row r="3793" spans="10:10" x14ac:dyDescent="0.2">
      <c r="J3793" s="58"/>
    </row>
    <row r="3794" spans="10:10" x14ac:dyDescent="0.2">
      <c r="J3794" s="58"/>
    </row>
    <row r="3795" spans="10:10" x14ac:dyDescent="0.2">
      <c r="J3795" s="58"/>
    </row>
    <row r="3796" spans="10:10" x14ac:dyDescent="0.2">
      <c r="J3796" s="58"/>
    </row>
    <row r="3797" spans="10:10" x14ac:dyDescent="0.2">
      <c r="J3797" s="58"/>
    </row>
    <row r="3798" spans="10:10" x14ac:dyDescent="0.2">
      <c r="J3798" s="58"/>
    </row>
    <row r="3799" spans="10:10" x14ac:dyDescent="0.2">
      <c r="J3799" s="58"/>
    </row>
    <row r="3800" spans="10:10" x14ac:dyDescent="0.2">
      <c r="J3800" s="58"/>
    </row>
    <row r="3801" spans="10:10" x14ac:dyDescent="0.2">
      <c r="J3801" s="58"/>
    </row>
    <row r="3802" spans="10:10" x14ac:dyDescent="0.2">
      <c r="J3802" s="58"/>
    </row>
    <row r="3803" spans="10:10" x14ac:dyDescent="0.2">
      <c r="J3803" s="58"/>
    </row>
    <row r="3804" spans="10:10" x14ac:dyDescent="0.2">
      <c r="J3804" s="58"/>
    </row>
    <row r="3805" spans="10:10" x14ac:dyDescent="0.2">
      <c r="J3805" s="58"/>
    </row>
    <row r="3806" spans="10:10" x14ac:dyDescent="0.2">
      <c r="J3806" s="58"/>
    </row>
    <row r="3807" spans="10:10" x14ac:dyDescent="0.2">
      <c r="J3807" s="58"/>
    </row>
    <row r="3808" spans="10:10" x14ac:dyDescent="0.2">
      <c r="J3808" s="58"/>
    </row>
    <row r="3809" spans="10:10" x14ac:dyDescent="0.2">
      <c r="J3809" s="58"/>
    </row>
    <row r="3810" spans="10:10" x14ac:dyDescent="0.2">
      <c r="J3810" s="58"/>
    </row>
    <row r="3811" spans="10:10" x14ac:dyDescent="0.2">
      <c r="J3811" s="58"/>
    </row>
    <row r="3812" spans="10:10" x14ac:dyDescent="0.2">
      <c r="J3812" s="58"/>
    </row>
    <row r="3813" spans="10:10" x14ac:dyDescent="0.2">
      <c r="J3813" s="58"/>
    </row>
    <row r="3814" spans="10:10" x14ac:dyDescent="0.2">
      <c r="J3814" s="58"/>
    </row>
    <row r="3815" spans="10:10" x14ac:dyDescent="0.2">
      <c r="J3815" s="58"/>
    </row>
    <row r="3816" spans="10:10" x14ac:dyDescent="0.2">
      <c r="J3816" s="58"/>
    </row>
    <row r="3817" spans="10:10" x14ac:dyDescent="0.2">
      <c r="J3817" s="58"/>
    </row>
    <row r="3818" spans="10:10" x14ac:dyDescent="0.2">
      <c r="J3818" s="58"/>
    </row>
    <row r="3819" spans="10:10" x14ac:dyDescent="0.2">
      <c r="J3819" s="58"/>
    </row>
    <row r="3820" spans="10:10" x14ac:dyDescent="0.2">
      <c r="J3820" s="58"/>
    </row>
    <row r="3821" spans="10:10" x14ac:dyDescent="0.2">
      <c r="J3821" s="58"/>
    </row>
    <row r="3822" spans="10:10" x14ac:dyDescent="0.2">
      <c r="J3822" s="58"/>
    </row>
    <row r="3823" spans="10:10" x14ac:dyDescent="0.2">
      <c r="J3823" s="58"/>
    </row>
    <row r="3824" spans="10:10" x14ac:dyDescent="0.2">
      <c r="J3824" s="58"/>
    </row>
    <row r="3825" spans="10:10" x14ac:dyDescent="0.2">
      <c r="J3825" s="58"/>
    </row>
    <row r="3826" spans="10:10" x14ac:dyDescent="0.2">
      <c r="J3826" s="58"/>
    </row>
    <row r="3827" spans="10:10" x14ac:dyDescent="0.2">
      <c r="J3827" s="58"/>
    </row>
    <row r="3828" spans="10:10" x14ac:dyDescent="0.2">
      <c r="J3828" s="58"/>
    </row>
    <row r="3829" spans="10:10" x14ac:dyDescent="0.2">
      <c r="J3829" s="58"/>
    </row>
    <row r="3830" spans="10:10" x14ac:dyDescent="0.2">
      <c r="J3830" s="58"/>
    </row>
    <row r="3831" spans="10:10" x14ac:dyDescent="0.2">
      <c r="J3831" s="58"/>
    </row>
    <row r="3832" spans="10:10" x14ac:dyDescent="0.2">
      <c r="J3832" s="58"/>
    </row>
    <row r="3833" spans="10:10" x14ac:dyDescent="0.2">
      <c r="J3833" s="58"/>
    </row>
    <row r="3834" spans="10:10" x14ac:dyDescent="0.2">
      <c r="J3834" s="58"/>
    </row>
    <row r="3835" spans="10:10" x14ac:dyDescent="0.2">
      <c r="J3835" s="58"/>
    </row>
    <row r="3836" spans="10:10" x14ac:dyDescent="0.2">
      <c r="J3836" s="58"/>
    </row>
    <row r="3837" spans="10:10" x14ac:dyDescent="0.2">
      <c r="J3837" s="58"/>
    </row>
    <row r="3838" spans="10:10" x14ac:dyDescent="0.2">
      <c r="J3838" s="58"/>
    </row>
    <row r="3839" spans="10:10" x14ac:dyDescent="0.2">
      <c r="J3839" s="58"/>
    </row>
    <row r="3840" spans="10:10" x14ac:dyDescent="0.2">
      <c r="J3840" s="58"/>
    </row>
    <row r="3841" spans="10:10" x14ac:dyDescent="0.2">
      <c r="J3841" s="58"/>
    </row>
    <row r="3842" spans="10:10" x14ac:dyDescent="0.2">
      <c r="J3842" s="58"/>
    </row>
    <row r="3843" spans="10:10" x14ac:dyDescent="0.2">
      <c r="J3843" s="58"/>
    </row>
    <row r="3844" spans="10:10" x14ac:dyDescent="0.2">
      <c r="J3844" s="58"/>
    </row>
    <row r="3845" spans="10:10" x14ac:dyDescent="0.2">
      <c r="J3845" s="58"/>
    </row>
    <row r="3846" spans="10:10" x14ac:dyDescent="0.2">
      <c r="J3846" s="58"/>
    </row>
    <row r="3847" spans="10:10" x14ac:dyDescent="0.2">
      <c r="J3847" s="58"/>
    </row>
    <row r="3848" spans="10:10" x14ac:dyDescent="0.2">
      <c r="J3848" s="58"/>
    </row>
    <row r="3849" spans="10:10" x14ac:dyDescent="0.2">
      <c r="J3849" s="58"/>
    </row>
    <row r="3850" spans="10:10" x14ac:dyDescent="0.2">
      <c r="J3850" s="58"/>
    </row>
    <row r="3851" spans="10:10" x14ac:dyDescent="0.2">
      <c r="J3851" s="58"/>
    </row>
    <row r="3852" spans="10:10" x14ac:dyDescent="0.2">
      <c r="J3852" s="58"/>
    </row>
    <row r="3853" spans="10:10" x14ac:dyDescent="0.2">
      <c r="J3853" s="58"/>
    </row>
    <row r="3854" spans="10:10" x14ac:dyDescent="0.2">
      <c r="J3854" s="58"/>
    </row>
    <row r="3855" spans="10:10" x14ac:dyDescent="0.2">
      <c r="J3855" s="58"/>
    </row>
    <row r="3856" spans="10:10" x14ac:dyDescent="0.2">
      <c r="J3856" s="58"/>
    </row>
    <row r="3857" spans="10:10" x14ac:dyDescent="0.2">
      <c r="J3857" s="58"/>
    </row>
    <row r="3858" spans="10:10" x14ac:dyDescent="0.2">
      <c r="J3858" s="58"/>
    </row>
    <row r="3859" spans="10:10" x14ac:dyDescent="0.2">
      <c r="J3859" s="58"/>
    </row>
    <row r="3860" spans="10:10" x14ac:dyDescent="0.2">
      <c r="J3860" s="58"/>
    </row>
    <row r="3861" spans="10:10" x14ac:dyDescent="0.2">
      <c r="J3861" s="58"/>
    </row>
    <row r="3862" spans="10:10" x14ac:dyDescent="0.2">
      <c r="J3862" s="58"/>
    </row>
    <row r="3863" spans="10:10" x14ac:dyDescent="0.2">
      <c r="J3863" s="58"/>
    </row>
    <row r="3864" spans="10:10" x14ac:dyDescent="0.2">
      <c r="J3864" s="58"/>
    </row>
    <row r="3865" spans="10:10" x14ac:dyDescent="0.2">
      <c r="J3865" s="58"/>
    </row>
    <row r="3866" spans="10:10" x14ac:dyDescent="0.2">
      <c r="J3866" s="58"/>
    </row>
    <row r="3867" spans="10:10" x14ac:dyDescent="0.2">
      <c r="J3867" s="58"/>
    </row>
    <row r="3868" spans="10:10" x14ac:dyDescent="0.2">
      <c r="J3868" s="58"/>
    </row>
    <row r="3869" spans="10:10" x14ac:dyDescent="0.2">
      <c r="J3869" s="58"/>
    </row>
    <row r="3870" spans="10:10" x14ac:dyDescent="0.2">
      <c r="J3870" s="58"/>
    </row>
    <row r="3871" spans="10:10" x14ac:dyDescent="0.2">
      <c r="J3871" s="58"/>
    </row>
    <row r="3872" spans="10:10" x14ac:dyDescent="0.2">
      <c r="J3872" s="58"/>
    </row>
    <row r="3873" spans="10:10" x14ac:dyDescent="0.2">
      <c r="J3873" s="58"/>
    </row>
    <row r="3874" spans="10:10" x14ac:dyDescent="0.2">
      <c r="J3874" s="58"/>
    </row>
    <row r="3875" spans="10:10" x14ac:dyDescent="0.2">
      <c r="J3875" s="58"/>
    </row>
    <row r="3876" spans="10:10" x14ac:dyDescent="0.2">
      <c r="J3876" s="58"/>
    </row>
    <row r="3877" spans="10:10" x14ac:dyDescent="0.2">
      <c r="J3877" s="58"/>
    </row>
    <row r="3878" spans="10:10" x14ac:dyDescent="0.2">
      <c r="J3878" s="58"/>
    </row>
    <row r="3879" spans="10:10" x14ac:dyDescent="0.2">
      <c r="J3879" s="58"/>
    </row>
    <row r="3880" spans="10:10" x14ac:dyDescent="0.2">
      <c r="J3880" s="58"/>
    </row>
    <row r="3881" spans="10:10" x14ac:dyDescent="0.2">
      <c r="J3881" s="58"/>
    </row>
    <row r="3882" spans="10:10" x14ac:dyDescent="0.2">
      <c r="J3882" s="58"/>
    </row>
    <row r="3883" spans="10:10" x14ac:dyDescent="0.2">
      <c r="J3883" s="58"/>
    </row>
    <row r="3884" spans="10:10" x14ac:dyDescent="0.2">
      <c r="J3884" s="58"/>
    </row>
    <row r="3885" spans="10:10" x14ac:dyDescent="0.2">
      <c r="J3885" s="58"/>
    </row>
    <row r="3886" spans="10:10" x14ac:dyDescent="0.2">
      <c r="J3886" s="58"/>
    </row>
    <row r="3887" spans="10:10" x14ac:dyDescent="0.2">
      <c r="J3887" s="58"/>
    </row>
    <row r="3888" spans="10:10" x14ac:dyDescent="0.2">
      <c r="J3888" s="58"/>
    </row>
    <row r="3889" spans="10:10" x14ac:dyDescent="0.2">
      <c r="J3889" s="58"/>
    </row>
    <row r="3890" spans="10:10" x14ac:dyDescent="0.2">
      <c r="J3890" s="58"/>
    </row>
    <row r="3891" spans="10:10" x14ac:dyDescent="0.2">
      <c r="J3891" s="58"/>
    </row>
    <row r="3892" spans="10:10" x14ac:dyDescent="0.2">
      <c r="J3892" s="58"/>
    </row>
    <row r="3893" spans="10:10" x14ac:dyDescent="0.2">
      <c r="J3893" s="58"/>
    </row>
    <row r="3894" spans="10:10" x14ac:dyDescent="0.2">
      <c r="J3894" s="58"/>
    </row>
    <row r="3895" spans="10:10" x14ac:dyDescent="0.2">
      <c r="J3895" s="58"/>
    </row>
    <row r="3896" spans="10:10" x14ac:dyDescent="0.2">
      <c r="J3896" s="58"/>
    </row>
    <row r="3897" spans="10:10" x14ac:dyDescent="0.2">
      <c r="J3897" s="58"/>
    </row>
    <row r="3898" spans="10:10" x14ac:dyDescent="0.2">
      <c r="J3898" s="58"/>
    </row>
    <row r="3899" spans="10:10" x14ac:dyDescent="0.2">
      <c r="J3899" s="58"/>
    </row>
    <row r="3900" spans="10:10" x14ac:dyDescent="0.2">
      <c r="J3900" s="58"/>
    </row>
    <row r="3901" spans="10:10" x14ac:dyDescent="0.2">
      <c r="J3901" s="58"/>
    </row>
    <row r="3902" spans="10:10" x14ac:dyDescent="0.2">
      <c r="J3902" s="58"/>
    </row>
    <row r="3903" spans="10:10" x14ac:dyDescent="0.2">
      <c r="J3903" s="58"/>
    </row>
    <row r="3904" spans="10:10" x14ac:dyDescent="0.2">
      <c r="J3904" s="58"/>
    </row>
    <row r="3905" spans="10:10" x14ac:dyDescent="0.2">
      <c r="J3905" s="58"/>
    </row>
    <row r="3906" spans="10:10" x14ac:dyDescent="0.2">
      <c r="J3906" s="58"/>
    </row>
    <row r="3907" spans="10:10" x14ac:dyDescent="0.2">
      <c r="J3907" s="58"/>
    </row>
    <row r="3908" spans="10:10" x14ac:dyDescent="0.2">
      <c r="J3908" s="58"/>
    </row>
    <row r="3909" spans="10:10" x14ac:dyDescent="0.2">
      <c r="J3909" s="58"/>
    </row>
    <row r="3910" spans="10:10" x14ac:dyDescent="0.2">
      <c r="J3910" s="58"/>
    </row>
    <row r="3911" spans="10:10" x14ac:dyDescent="0.2">
      <c r="J3911" s="58"/>
    </row>
    <row r="3912" spans="10:10" x14ac:dyDescent="0.2">
      <c r="J3912" s="58"/>
    </row>
    <row r="3913" spans="10:10" x14ac:dyDescent="0.2">
      <c r="J3913" s="58"/>
    </row>
    <row r="3914" spans="10:10" x14ac:dyDescent="0.2">
      <c r="J3914" s="58"/>
    </row>
    <row r="3915" spans="10:10" x14ac:dyDescent="0.2">
      <c r="J3915" s="58"/>
    </row>
    <row r="3916" spans="10:10" x14ac:dyDescent="0.2">
      <c r="J3916" s="58"/>
    </row>
    <row r="3917" spans="10:10" x14ac:dyDescent="0.2">
      <c r="J3917" s="58"/>
    </row>
    <row r="3918" spans="10:10" x14ac:dyDescent="0.2">
      <c r="J3918" s="58"/>
    </row>
    <row r="3919" spans="10:10" x14ac:dyDescent="0.2">
      <c r="J3919" s="58"/>
    </row>
    <row r="3920" spans="10:10" x14ac:dyDescent="0.2">
      <c r="J3920" s="58"/>
    </row>
    <row r="3921" spans="10:10" x14ac:dyDescent="0.2">
      <c r="J3921" s="58"/>
    </row>
    <row r="3922" spans="10:10" x14ac:dyDescent="0.2">
      <c r="J3922" s="58"/>
    </row>
    <row r="3923" spans="10:10" x14ac:dyDescent="0.2">
      <c r="J3923" s="58"/>
    </row>
    <row r="3924" spans="10:10" x14ac:dyDescent="0.2">
      <c r="J3924" s="58"/>
    </row>
    <row r="3925" spans="10:10" x14ac:dyDescent="0.2">
      <c r="J3925" s="58"/>
    </row>
    <row r="3926" spans="10:10" x14ac:dyDescent="0.2">
      <c r="J3926" s="58"/>
    </row>
    <row r="3927" spans="10:10" x14ac:dyDescent="0.2">
      <c r="J3927" s="58"/>
    </row>
    <row r="3928" spans="10:10" x14ac:dyDescent="0.2">
      <c r="J3928" s="58"/>
    </row>
    <row r="3929" spans="10:10" x14ac:dyDescent="0.2">
      <c r="J3929" s="58"/>
    </row>
    <row r="3930" spans="10:10" x14ac:dyDescent="0.2">
      <c r="J3930" s="58"/>
    </row>
    <row r="3931" spans="10:10" x14ac:dyDescent="0.2">
      <c r="J3931" s="58"/>
    </row>
    <row r="3932" spans="10:10" x14ac:dyDescent="0.2">
      <c r="J3932" s="58"/>
    </row>
    <row r="3933" spans="10:10" x14ac:dyDescent="0.2">
      <c r="J3933" s="58"/>
    </row>
    <row r="3934" spans="10:10" x14ac:dyDescent="0.2">
      <c r="J3934" s="58"/>
    </row>
    <row r="3935" spans="10:10" x14ac:dyDescent="0.2">
      <c r="J3935" s="58"/>
    </row>
    <row r="3936" spans="10:10" x14ac:dyDescent="0.2">
      <c r="J3936" s="58"/>
    </row>
    <row r="3937" spans="10:10" x14ac:dyDescent="0.2">
      <c r="J3937" s="58"/>
    </row>
    <row r="3938" spans="10:10" x14ac:dyDescent="0.2">
      <c r="J3938" s="58"/>
    </row>
    <row r="3939" spans="10:10" x14ac:dyDescent="0.2">
      <c r="J3939" s="58"/>
    </row>
    <row r="3940" spans="10:10" x14ac:dyDescent="0.2">
      <c r="J3940" s="58"/>
    </row>
    <row r="3941" spans="10:10" x14ac:dyDescent="0.2">
      <c r="J3941" s="58"/>
    </row>
    <row r="3942" spans="10:10" x14ac:dyDescent="0.2">
      <c r="J3942" s="58"/>
    </row>
    <row r="3943" spans="10:10" x14ac:dyDescent="0.2">
      <c r="J3943" s="58"/>
    </row>
    <row r="3944" spans="10:10" x14ac:dyDescent="0.2">
      <c r="J3944" s="58"/>
    </row>
    <row r="3945" spans="10:10" x14ac:dyDescent="0.2">
      <c r="J3945" s="58"/>
    </row>
    <row r="3946" spans="10:10" x14ac:dyDescent="0.2">
      <c r="J3946" s="58"/>
    </row>
    <row r="3947" spans="10:10" x14ac:dyDescent="0.2">
      <c r="J3947" s="58"/>
    </row>
    <row r="3948" spans="10:10" x14ac:dyDescent="0.2">
      <c r="J3948" s="58"/>
    </row>
    <row r="3949" spans="10:10" x14ac:dyDescent="0.2">
      <c r="J3949" s="58"/>
    </row>
    <row r="3950" spans="10:10" x14ac:dyDescent="0.2">
      <c r="J3950" s="58"/>
    </row>
    <row r="3951" spans="10:10" x14ac:dyDescent="0.2">
      <c r="J3951" s="58"/>
    </row>
    <row r="3952" spans="10:10" x14ac:dyDescent="0.2">
      <c r="J3952" s="58"/>
    </row>
    <row r="3953" spans="10:10" x14ac:dyDescent="0.2">
      <c r="J3953" s="58"/>
    </row>
    <row r="3954" spans="10:10" x14ac:dyDescent="0.2">
      <c r="J3954" s="58"/>
    </row>
    <row r="3955" spans="10:10" x14ac:dyDescent="0.2">
      <c r="J3955" s="58"/>
    </row>
    <row r="3956" spans="10:10" x14ac:dyDescent="0.2">
      <c r="J3956" s="58"/>
    </row>
    <row r="3957" spans="10:10" x14ac:dyDescent="0.2">
      <c r="J3957" s="58"/>
    </row>
    <row r="3958" spans="10:10" x14ac:dyDescent="0.2">
      <c r="J3958" s="58"/>
    </row>
    <row r="3959" spans="10:10" x14ac:dyDescent="0.2">
      <c r="J3959" s="58"/>
    </row>
    <row r="3960" spans="10:10" x14ac:dyDescent="0.2">
      <c r="J3960" s="58"/>
    </row>
    <row r="3961" spans="10:10" x14ac:dyDescent="0.2">
      <c r="J3961" s="58"/>
    </row>
    <row r="3962" spans="10:10" x14ac:dyDescent="0.2">
      <c r="J3962" s="58"/>
    </row>
    <row r="3963" spans="10:10" x14ac:dyDescent="0.2">
      <c r="J3963" s="58"/>
    </row>
    <row r="3964" spans="10:10" x14ac:dyDescent="0.2">
      <c r="J3964" s="58"/>
    </row>
    <row r="3965" spans="10:10" x14ac:dyDescent="0.2">
      <c r="J3965" s="58"/>
    </row>
    <row r="3966" spans="10:10" x14ac:dyDescent="0.2">
      <c r="J3966" s="58"/>
    </row>
    <row r="3967" spans="10:10" x14ac:dyDescent="0.2">
      <c r="J3967" s="58"/>
    </row>
    <row r="3968" spans="10:10" x14ac:dyDescent="0.2">
      <c r="J3968" s="58"/>
    </row>
    <row r="3969" spans="10:10" x14ac:dyDescent="0.2">
      <c r="J3969" s="58"/>
    </row>
    <row r="3970" spans="10:10" x14ac:dyDescent="0.2">
      <c r="J3970" s="58"/>
    </row>
    <row r="3971" spans="10:10" x14ac:dyDescent="0.2">
      <c r="J3971" s="58"/>
    </row>
    <row r="3972" spans="10:10" x14ac:dyDescent="0.2">
      <c r="J3972" s="58"/>
    </row>
    <row r="3973" spans="10:10" x14ac:dyDescent="0.2">
      <c r="J3973" s="58"/>
    </row>
    <row r="3974" spans="10:10" x14ac:dyDescent="0.2">
      <c r="J3974" s="58"/>
    </row>
    <row r="3975" spans="10:10" x14ac:dyDescent="0.2">
      <c r="J3975" s="58"/>
    </row>
    <row r="3976" spans="10:10" x14ac:dyDescent="0.2">
      <c r="J3976" s="58"/>
    </row>
    <row r="3977" spans="10:10" x14ac:dyDescent="0.2">
      <c r="J3977" s="58"/>
    </row>
    <row r="3978" spans="10:10" x14ac:dyDescent="0.2">
      <c r="J3978" s="58"/>
    </row>
    <row r="3979" spans="10:10" x14ac:dyDescent="0.2">
      <c r="J3979" s="58"/>
    </row>
    <row r="3980" spans="10:10" x14ac:dyDescent="0.2">
      <c r="J3980" s="58"/>
    </row>
    <row r="3981" spans="10:10" x14ac:dyDescent="0.2">
      <c r="J3981" s="58"/>
    </row>
    <row r="3982" spans="10:10" x14ac:dyDescent="0.2">
      <c r="J3982" s="58"/>
    </row>
    <row r="3983" spans="10:10" x14ac:dyDescent="0.2">
      <c r="J3983" s="58"/>
    </row>
    <row r="3984" spans="10:10" x14ac:dyDescent="0.2">
      <c r="J3984" s="58"/>
    </row>
    <row r="3985" spans="10:10" x14ac:dyDescent="0.2">
      <c r="J3985" s="58"/>
    </row>
    <row r="3986" spans="10:10" x14ac:dyDescent="0.2">
      <c r="J3986" s="58"/>
    </row>
    <row r="3987" spans="10:10" x14ac:dyDescent="0.2">
      <c r="J3987" s="58"/>
    </row>
    <row r="3988" spans="10:10" x14ac:dyDescent="0.2">
      <c r="J3988" s="58"/>
    </row>
    <row r="3989" spans="10:10" x14ac:dyDescent="0.2">
      <c r="J3989" s="58"/>
    </row>
    <row r="3990" spans="10:10" x14ac:dyDescent="0.2">
      <c r="J3990" s="58"/>
    </row>
    <row r="3991" spans="10:10" x14ac:dyDescent="0.2">
      <c r="J3991" s="58"/>
    </row>
    <row r="3992" spans="10:10" x14ac:dyDescent="0.2">
      <c r="J3992" s="58"/>
    </row>
    <row r="3993" spans="10:10" x14ac:dyDescent="0.2">
      <c r="J3993" s="58"/>
    </row>
    <row r="3994" spans="10:10" x14ac:dyDescent="0.2">
      <c r="J3994" s="58"/>
    </row>
    <row r="3995" spans="10:10" x14ac:dyDescent="0.2">
      <c r="J3995" s="58"/>
    </row>
    <row r="3996" spans="10:10" x14ac:dyDescent="0.2">
      <c r="J3996" s="58"/>
    </row>
    <row r="3997" spans="10:10" x14ac:dyDescent="0.2">
      <c r="J3997" s="58"/>
    </row>
    <row r="3998" spans="10:10" x14ac:dyDescent="0.2">
      <c r="J3998" s="58"/>
    </row>
    <row r="3999" spans="10:10" x14ac:dyDescent="0.2">
      <c r="J3999" s="58"/>
    </row>
    <row r="4000" spans="10:10" x14ac:dyDescent="0.2">
      <c r="J4000" s="58"/>
    </row>
    <row r="4001" spans="10:10" x14ac:dyDescent="0.2">
      <c r="J4001" s="58"/>
    </row>
    <row r="4002" spans="10:10" x14ac:dyDescent="0.2">
      <c r="J4002" s="58"/>
    </row>
    <row r="4003" spans="10:10" x14ac:dyDescent="0.2">
      <c r="J4003" s="58"/>
    </row>
    <row r="4004" spans="10:10" x14ac:dyDescent="0.2">
      <c r="J4004" s="58"/>
    </row>
    <row r="4005" spans="10:10" x14ac:dyDescent="0.2">
      <c r="J4005" s="58"/>
    </row>
    <row r="4006" spans="10:10" x14ac:dyDescent="0.2">
      <c r="J4006" s="58"/>
    </row>
    <row r="4007" spans="10:10" x14ac:dyDescent="0.2">
      <c r="J4007" s="58"/>
    </row>
    <row r="4008" spans="10:10" x14ac:dyDescent="0.2">
      <c r="J4008" s="58"/>
    </row>
    <row r="4009" spans="10:10" x14ac:dyDescent="0.2">
      <c r="J4009" s="58"/>
    </row>
    <row r="4010" spans="10:10" x14ac:dyDescent="0.2">
      <c r="J4010" s="58"/>
    </row>
    <row r="4011" spans="10:10" x14ac:dyDescent="0.2">
      <c r="J4011" s="58"/>
    </row>
    <row r="4012" spans="10:10" x14ac:dyDescent="0.2">
      <c r="J4012" s="58"/>
    </row>
    <row r="4013" spans="10:10" x14ac:dyDescent="0.2">
      <c r="J4013" s="58"/>
    </row>
    <row r="4014" spans="10:10" x14ac:dyDescent="0.2">
      <c r="J4014" s="58"/>
    </row>
    <row r="4015" spans="10:10" x14ac:dyDescent="0.2">
      <c r="J4015" s="58"/>
    </row>
    <row r="4016" spans="10:10" x14ac:dyDescent="0.2">
      <c r="J4016" s="58"/>
    </row>
    <row r="4017" spans="10:10" x14ac:dyDescent="0.2">
      <c r="J4017" s="58"/>
    </row>
    <row r="4018" spans="10:10" x14ac:dyDescent="0.2">
      <c r="J4018" s="58"/>
    </row>
    <row r="4019" spans="10:10" x14ac:dyDescent="0.2">
      <c r="J4019" s="58"/>
    </row>
    <row r="4020" spans="10:10" x14ac:dyDescent="0.2">
      <c r="J4020" s="58"/>
    </row>
    <row r="4021" spans="10:10" x14ac:dyDescent="0.2">
      <c r="J4021" s="58"/>
    </row>
    <row r="4022" spans="10:10" x14ac:dyDescent="0.2">
      <c r="J4022" s="58"/>
    </row>
    <row r="4023" spans="10:10" x14ac:dyDescent="0.2">
      <c r="J4023" s="58"/>
    </row>
    <row r="4024" spans="10:10" x14ac:dyDescent="0.2">
      <c r="J4024" s="58"/>
    </row>
    <row r="4025" spans="10:10" x14ac:dyDescent="0.2">
      <c r="J4025" s="58"/>
    </row>
    <row r="4026" spans="10:10" x14ac:dyDescent="0.2">
      <c r="J4026" s="58"/>
    </row>
    <row r="4027" spans="10:10" x14ac:dyDescent="0.2">
      <c r="J4027" s="58"/>
    </row>
    <row r="4028" spans="10:10" x14ac:dyDescent="0.2">
      <c r="J4028" s="58"/>
    </row>
    <row r="4029" spans="10:10" x14ac:dyDescent="0.2">
      <c r="J4029" s="58"/>
    </row>
    <row r="4030" spans="10:10" x14ac:dyDescent="0.2">
      <c r="J4030" s="58"/>
    </row>
    <row r="4031" spans="10:10" x14ac:dyDescent="0.2">
      <c r="J4031" s="58"/>
    </row>
    <row r="4032" spans="10:10" x14ac:dyDescent="0.2">
      <c r="J4032" s="58"/>
    </row>
    <row r="4033" spans="10:10" x14ac:dyDescent="0.2">
      <c r="J4033" s="58"/>
    </row>
    <row r="4034" spans="10:10" x14ac:dyDescent="0.2">
      <c r="J4034" s="58"/>
    </row>
    <row r="4035" spans="10:10" x14ac:dyDescent="0.2">
      <c r="J4035" s="58"/>
    </row>
    <row r="4036" spans="10:10" x14ac:dyDescent="0.2">
      <c r="J4036" s="58"/>
    </row>
    <row r="4037" spans="10:10" x14ac:dyDescent="0.2">
      <c r="J4037" s="58"/>
    </row>
    <row r="4038" spans="10:10" x14ac:dyDescent="0.2">
      <c r="J4038" s="58"/>
    </row>
    <row r="4039" spans="10:10" x14ac:dyDescent="0.2">
      <c r="J4039" s="58"/>
    </row>
    <row r="4040" spans="10:10" x14ac:dyDescent="0.2">
      <c r="J4040" s="58"/>
    </row>
    <row r="4041" spans="10:10" x14ac:dyDescent="0.2">
      <c r="J4041" s="58"/>
    </row>
    <row r="4042" spans="10:10" x14ac:dyDescent="0.2">
      <c r="J4042" s="58"/>
    </row>
    <row r="4043" spans="10:10" x14ac:dyDescent="0.2">
      <c r="J4043" s="58"/>
    </row>
    <row r="4044" spans="10:10" x14ac:dyDescent="0.2">
      <c r="J4044" s="58"/>
    </row>
    <row r="4045" spans="10:10" x14ac:dyDescent="0.2">
      <c r="J4045" s="58"/>
    </row>
    <row r="4046" spans="10:10" x14ac:dyDescent="0.2">
      <c r="J4046" s="58"/>
    </row>
    <row r="4047" spans="10:10" x14ac:dyDescent="0.2">
      <c r="J4047" s="58"/>
    </row>
    <row r="4048" spans="10:10" x14ac:dyDescent="0.2">
      <c r="J4048" s="58"/>
    </row>
    <row r="4049" spans="10:10" x14ac:dyDescent="0.2">
      <c r="J4049" s="58"/>
    </row>
    <row r="4050" spans="10:10" x14ac:dyDescent="0.2">
      <c r="J4050" s="58"/>
    </row>
    <row r="4051" spans="10:10" x14ac:dyDescent="0.2">
      <c r="J4051" s="58"/>
    </row>
    <row r="4052" spans="10:10" x14ac:dyDescent="0.2">
      <c r="J4052" s="58"/>
    </row>
    <row r="4053" spans="10:10" x14ac:dyDescent="0.2">
      <c r="J4053" s="58"/>
    </row>
    <row r="4054" spans="10:10" x14ac:dyDescent="0.2">
      <c r="J4054" s="58"/>
    </row>
    <row r="4055" spans="10:10" x14ac:dyDescent="0.2">
      <c r="J4055" s="58"/>
    </row>
    <row r="4056" spans="10:10" x14ac:dyDescent="0.2">
      <c r="J4056" s="58"/>
    </row>
    <row r="4057" spans="10:10" x14ac:dyDescent="0.2">
      <c r="J4057" s="58"/>
    </row>
    <row r="4058" spans="10:10" x14ac:dyDescent="0.2">
      <c r="J4058" s="58"/>
    </row>
    <row r="4059" spans="10:10" x14ac:dyDescent="0.2">
      <c r="J4059" s="58"/>
    </row>
    <row r="4060" spans="10:10" x14ac:dyDescent="0.2">
      <c r="J4060" s="58"/>
    </row>
    <row r="4061" spans="10:10" x14ac:dyDescent="0.2">
      <c r="J4061" s="58"/>
    </row>
    <row r="4062" spans="10:10" x14ac:dyDescent="0.2">
      <c r="J4062" s="58"/>
    </row>
    <row r="4063" spans="10:10" x14ac:dyDescent="0.2">
      <c r="J4063" s="58"/>
    </row>
    <row r="4064" spans="10:10" x14ac:dyDescent="0.2">
      <c r="J4064" s="58"/>
    </row>
    <row r="4065" spans="10:111" x14ac:dyDescent="0.2">
      <c r="J4065" s="58"/>
    </row>
    <row r="4066" spans="10:111" x14ac:dyDescent="0.2">
      <c r="J4066" s="58"/>
    </row>
    <row r="4067" spans="10:111" x14ac:dyDescent="0.2">
      <c r="J4067" s="58"/>
    </row>
    <row r="4068" spans="10:111" x14ac:dyDescent="0.2">
      <c r="J4068" s="58"/>
    </row>
    <row r="4069" spans="10:111" x14ac:dyDescent="0.2">
      <c r="J4069" s="58"/>
    </row>
    <row r="4070" spans="10:111" x14ac:dyDescent="0.2">
      <c r="J4070" s="58"/>
    </row>
    <row r="4071" spans="10:111" x14ac:dyDescent="0.2">
      <c r="J4071" s="58"/>
    </row>
    <row r="4072" spans="10:111" x14ac:dyDescent="0.2">
      <c r="J4072" s="58"/>
    </row>
    <row r="4073" spans="10:111" x14ac:dyDescent="0.2">
      <c r="J4073" s="58"/>
    </row>
    <row r="4074" spans="10:111" x14ac:dyDescent="0.2">
      <c r="J4074" s="58"/>
    </row>
    <row r="4075" spans="10:111" x14ac:dyDescent="0.2">
      <c r="J4075" s="58"/>
    </row>
    <row r="4076" spans="10:111" x14ac:dyDescent="0.2">
      <c r="J4076" s="58"/>
      <c r="DG4076" s="40"/>
    </row>
    <row r="4077" spans="10:111" x14ac:dyDescent="0.2">
      <c r="J4077" s="58"/>
    </row>
    <row r="4078" spans="10:111" x14ac:dyDescent="0.2">
      <c r="J4078" s="58"/>
    </row>
    <row r="4079" spans="10:111" x14ac:dyDescent="0.2">
      <c r="J4079" s="58"/>
    </row>
    <row r="4080" spans="10:111" x14ac:dyDescent="0.2">
      <c r="J4080" s="58"/>
    </row>
    <row r="4081" spans="10:10" x14ac:dyDescent="0.2">
      <c r="J4081" s="58"/>
    </row>
    <row r="4082" spans="10:10" x14ac:dyDescent="0.2">
      <c r="J4082" s="58"/>
    </row>
    <row r="4083" spans="10:10" x14ac:dyDescent="0.2">
      <c r="J4083" s="58"/>
    </row>
    <row r="4084" spans="10:10" x14ac:dyDescent="0.2">
      <c r="J4084" s="58"/>
    </row>
    <row r="4085" spans="10:10" x14ac:dyDescent="0.2">
      <c r="J4085" s="58"/>
    </row>
    <row r="4086" spans="10:10" x14ac:dyDescent="0.2">
      <c r="J4086" s="58"/>
    </row>
    <row r="4087" spans="10:10" x14ac:dyDescent="0.2">
      <c r="J4087" s="58"/>
    </row>
    <row r="4088" spans="10:10" x14ac:dyDescent="0.2">
      <c r="J4088" s="58"/>
    </row>
    <row r="4089" spans="10:10" x14ac:dyDescent="0.2">
      <c r="J4089" s="58"/>
    </row>
    <row r="4090" spans="10:10" x14ac:dyDescent="0.2">
      <c r="J4090" s="58"/>
    </row>
    <row r="4091" spans="10:10" x14ac:dyDescent="0.2">
      <c r="J4091" s="58"/>
    </row>
    <row r="4092" spans="10:10" x14ac:dyDescent="0.2">
      <c r="J4092" s="58"/>
    </row>
    <row r="4093" spans="10:10" x14ac:dyDescent="0.2">
      <c r="J4093" s="58"/>
    </row>
    <row r="4094" spans="10:10" x14ac:dyDescent="0.2">
      <c r="J4094" s="58"/>
    </row>
    <row r="4095" spans="10:10" x14ac:dyDescent="0.2">
      <c r="J4095" s="58"/>
    </row>
    <row r="4096" spans="10:10" x14ac:dyDescent="0.2">
      <c r="J4096" s="58"/>
    </row>
    <row r="4097" spans="10:10" x14ac:dyDescent="0.2">
      <c r="J4097" s="58"/>
    </row>
    <row r="4098" spans="10:10" x14ac:dyDescent="0.2">
      <c r="J4098" s="58"/>
    </row>
    <row r="4099" spans="10:10" x14ac:dyDescent="0.2">
      <c r="J4099" s="58"/>
    </row>
    <row r="4100" spans="10:10" x14ac:dyDescent="0.2">
      <c r="J4100" s="58"/>
    </row>
    <row r="4101" spans="10:10" x14ac:dyDescent="0.2">
      <c r="J4101" s="58"/>
    </row>
    <row r="4102" spans="10:10" x14ac:dyDescent="0.2">
      <c r="J4102" s="58"/>
    </row>
    <row r="4103" spans="10:10" x14ac:dyDescent="0.2">
      <c r="J4103" s="58"/>
    </row>
    <row r="4104" spans="10:10" x14ac:dyDescent="0.2">
      <c r="J4104" s="58"/>
    </row>
    <row r="4105" spans="10:10" x14ac:dyDescent="0.2">
      <c r="J4105" s="58"/>
    </row>
    <row r="4106" spans="10:10" x14ac:dyDescent="0.2">
      <c r="J4106" s="58"/>
    </row>
    <row r="4107" spans="10:10" x14ac:dyDescent="0.2">
      <c r="J4107" s="58"/>
    </row>
    <row r="4108" spans="10:10" x14ac:dyDescent="0.2">
      <c r="J4108" s="58"/>
    </row>
    <row r="4109" spans="10:10" x14ac:dyDescent="0.2">
      <c r="J4109" s="58"/>
    </row>
    <row r="4110" spans="10:10" x14ac:dyDescent="0.2">
      <c r="J4110" s="58"/>
    </row>
    <row r="4111" spans="10:10" x14ac:dyDescent="0.2">
      <c r="J4111" s="58"/>
    </row>
    <row r="4112" spans="10:10" x14ac:dyDescent="0.2">
      <c r="J4112" s="58"/>
    </row>
    <row r="4113" spans="10:10" x14ac:dyDescent="0.2">
      <c r="J4113" s="58"/>
    </row>
    <row r="4114" spans="10:10" x14ac:dyDescent="0.2">
      <c r="J4114" s="58"/>
    </row>
    <row r="4115" spans="10:10" x14ac:dyDescent="0.2">
      <c r="J4115" s="58"/>
    </row>
    <row r="4116" spans="10:10" x14ac:dyDescent="0.2">
      <c r="J4116" s="58"/>
    </row>
    <row r="4117" spans="10:10" x14ac:dyDescent="0.2">
      <c r="J4117" s="58"/>
    </row>
    <row r="4118" spans="10:10" x14ac:dyDescent="0.2">
      <c r="J4118" s="58"/>
    </row>
    <row r="4119" spans="10:10" x14ac:dyDescent="0.2">
      <c r="J4119" s="58"/>
    </row>
    <row r="4120" spans="10:10" x14ac:dyDescent="0.2">
      <c r="J4120" s="58"/>
    </row>
    <row r="4121" spans="10:10" x14ac:dyDescent="0.2">
      <c r="J4121" s="58"/>
    </row>
    <row r="4122" spans="10:10" x14ac:dyDescent="0.2">
      <c r="J4122" s="58"/>
    </row>
    <row r="4123" spans="10:10" x14ac:dyDescent="0.2">
      <c r="J4123" s="58"/>
    </row>
    <row r="4124" spans="10:10" x14ac:dyDescent="0.2">
      <c r="J4124" s="58"/>
    </row>
    <row r="4125" spans="10:10" x14ac:dyDescent="0.2">
      <c r="J4125" s="58"/>
    </row>
    <row r="4126" spans="10:10" x14ac:dyDescent="0.2">
      <c r="J4126" s="58"/>
    </row>
    <row r="4127" spans="10:10" x14ac:dyDescent="0.2">
      <c r="J4127" s="58"/>
    </row>
    <row r="4128" spans="10:10" x14ac:dyDescent="0.2">
      <c r="J4128" s="58"/>
    </row>
    <row r="4129" spans="10:10" x14ac:dyDescent="0.2">
      <c r="J4129" s="58"/>
    </row>
    <row r="4130" spans="10:10" x14ac:dyDescent="0.2">
      <c r="J4130" s="58"/>
    </row>
    <row r="4131" spans="10:10" x14ac:dyDescent="0.2">
      <c r="J4131" s="58"/>
    </row>
    <row r="4132" spans="10:10" x14ac:dyDescent="0.2">
      <c r="J4132" s="58"/>
    </row>
    <row r="4133" spans="10:10" x14ac:dyDescent="0.2">
      <c r="J4133" s="58"/>
    </row>
    <row r="4134" spans="10:10" x14ac:dyDescent="0.2">
      <c r="J4134" s="58"/>
    </row>
    <row r="4135" spans="10:10" x14ac:dyDescent="0.2">
      <c r="J4135" s="58"/>
    </row>
    <row r="4136" spans="10:10" x14ac:dyDescent="0.2">
      <c r="J4136" s="58"/>
    </row>
    <row r="4137" spans="10:10" x14ac:dyDescent="0.2">
      <c r="J4137" s="58"/>
    </row>
    <row r="4138" spans="10:10" x14ac:dyDescent="0.2">
      <c r="J4138" s="58"/>
    </row>
    <row r="4139" spans="10:10" x14ac:dyDescent="0.2">
      <c r="J4139" s="58"/>
    </row>
    <row r="4140" spans="10:10" x14ac:dyDescent="0.2">
      <c r="J4140" s="58"/>
    </row>
    <row r="4141" spans="10:10" x14ac:dyDescent="0.2">
      <c r="J4141" s="58"/>
    </row>
    <row r="4142" spans="10:10" x14ac:dyDescent="0.2">
      <c r="J4142" s="58"/>
    </row>
    <row r="4143" spans="10:10" x14ac:dyDescent="0.2">
      <c r="J4143" s="58"/>
    </row>
    <row r="4144" spans="10:10" x14ac:dyDescent="0.2">
      <c r="J4144" s="58"/>
    </row>
    <row r="4145" spans="10:10" x14ac:dyDescent="0.2">
      <c r="J4145" s="58"/>
    </row>
    <row r="4146" spans="10:10" x14ac:dyDescent="0.2">
      <c r="J4146" s="58"/>
    </row>
    <row r="4147" spans="10:10" x14ac:dyDescent="0.2">
      <c r="J4147" s="58"/>
    </row>
    <row r="4148" spans="10:10" x14ac:dyDescent="0.2">
      <c r="J4148" s="58"/>
    </row>
    <row r="4149" spans="10:10" x14ac:dyDescent="0.2">
      <c r="J4149" s="58"/>
    </row>
    <row r="4150" spans="10:10" x14ac:dyDescent="0.2">
      <c r="J4150" s="58"/>
    </row>
    <row r="4151" spans="10:10" x14ac:dyDescent="0.2">
      <c r="J4151" s="58"/>
    </row>
    <row r="4152" spans="10:10" x14ac:dyDescent="0.2">
      <c r="J4152" s="58"/>
    </row>
    <row r="4153" spans="10:10" x14ac:dyDescent="0.2">
      <c r="J4153" s="58"/>
    </row>
    <row r="4154" spans="10:10" x14ac:dyDescent="0.2">
      <c r="J4154" s="58"/>
    </row>
    <row r="4155" spans="10:10" x14ac:dyDescent="0.2">
      <c r="J4155" s="58"/>
    </row>
    <row r="4156" spans="10:10" x14ac:dyDescent="0.2">
      <c r="J4156" s="58"/>
    </row>
    <row r="4157" spans="10:10" x14ac:dyDescent="0.2">
      <c r="J4157" s="58"/>
    </row>
    <row r="4158" spans="10:10" x14ac:dyDescent="0.2">
      <c r="J4158" s="58"/>
    </row>
    <row r="4159" spans="10:10" x14ac:dyDescent="0.2">
      <c r="J4159" s="58"/>
    </row>
    <row r="4160" spans="10:10" x14ac:dyDescent="0.2">
      <c r="J4160" s="58"/>
    </row>
    <row r="4161" spans="10:10" x14ac:dyDescent="0.2">
      <c r="J4161" s="58"/>
    </row>
    <row r="4162" spans="10:10" x14ac:dyDescent="0.2">
      <c r="J4162" s="58"/>
    </row>
    <row r="4163" spans="10:10" x14ac:dyDescent="0.2">
      <c r="J4163" s="58"/>
    </row>
    <row r="4164" spans="10:10" x14ac:dyDescent="0.2">
      <c r="J4164" s="58"/>
    </row>
    <row r="4165" spans="10:10" x14ac:dyDescent="0.2">
      <c r="J4165" s="58"/>
    </row>
    <row r="4166" spans="10:10" x14ac:dyDescent="0.2">
      <c r="J4166" s="58"/>
    </row>
    <row r="4167" spans="10:10" x14ac:dyDescent="0.2">
      <c r="J4167" s="58"/>
    </row>
    <row r="4168" spans="10:10" x14ac:dyDescent="0.2">
      <c r="J4168" s="58"/>
    </row>
    <row r="4169" spans="10:10" x14ac:dyDescent="0.2">
      <c r="J4169" s="58"/>
    </row>
    <row r="4170" spans="10:10" x14ac:dyDescent="0.2">
      <c r="J4170" s="58"/>
    </row>
    <row r="4171" spans="10:10" x14ac:dyDescent="0.2">
      <c r="J4171" s="58"/>
    </row>
    <row r="4172" spans="10:10" x14ac:dyDescent="0.2">
      <c r="J4172" s="58"/>
    </row>
    <row r="4173" spans="10:10" x14ac:dyDescent="0.2">
      <c r="J4173" s="58"/>
    </row>
    <row r="4174" spans="10:10" x14ac:dyDescent="0.2">
      <c r="J4174" s="58"/>
    </row>
    <row r="4175" spans="10:10" x14ac:dyDescent="0.2">
      <c r="J4175" s="58"/>
    </row>
    <row r="4176" spans="10:10" x14ac:dyDescent="0.2">
      <c r="J4176" s="58"/>
    </row>
    <row r="4177" spans="10:10" x14ac:dyDescent="0.2">
      <c r="J4177" s="58"/>
    </row>
    <row r="4178" spans="10:10" x14ac:dyDescent="0.2">
      <c r="J4178" s="58"/>
    </row>
    <row r="4179" spans="10:10" x14ac:dyDescent="0.2">
      <c r="J4179" s="58"/>
    </row>
    <row r="4180" spans="10:10" x14ac:dyDescent="0.2">
      <c r="J4180" s="58"/>
    </row>
    <row r="4181" spans="10:10" x14ac:dyDescent="0.2">
      <c r="J4181" s="58"/>
    </row>
    <row r="4182" spans="10:10" x14ac:dyDescent="0.2">
      <c r="J4182" s="58"/>
    </row>
    <row r="4183" spans="10:10" x14ac:dyDescent="0.2">
      <c r="J4183" s="58"/>
    </row>
    <row r="4184" spans="10:10" x14ac:dyDescent="0.2">
      <c r="J4184" s="58"/>
    </row>
    <row r="4185" spans="10:10" x14ac:dyDescent="0.2">
      <c r="J4185" s="58"/>
    </row>
    <row r="4186" spans="10:10" x14ac:dyDescent="0.2">
      <c r="J4186" s="58"/>
    </row>
    <row r="4187" spans="10:10" x14ac:dyDescent="0.2">
      <c r="J4187" s="58"/>
    </row>
    <row r="4188" spans="10:10" x14ac:dyDescent="0.2">
      <c r="J4188" s="58"/>
    </row>
    <row r="4189" spans="10:10" x14ac:dyDescent="0.2">
      <c r="J4189" s="58"/>
    </row>
    <row r="4190" spans="10:10" x14ac:dyDescent="0.2">
      <c r="J4190" s="58"/>
    </row>
    <row r="4191" spans="10:10" x14ac:dyDescent="0.2">
      <c r="J4191" s="58"/>
    </row>
    <row r="4192" spans="10:10" x14ac:dyDescent="0.2">
      <c r="J4192" s="58"/>
    </row>
    <row r="4193" spans="10:10" x14ac:dyDescent="0.2">
      <c r="J4193" s="58"/>
    </row>
    <row r="4194" spans="10:10" x14ac:dyDescent="0.2">
      <c r="J4194" s="58"/>
    </row>
    <row r="4195" spans="10:10" x14ac:dyDescent="0.2">
      <c r="J4195" s="58"/>
    </row>
    <row r="4196" spans="10:10" x14ac:dyDescent="0.2">
      <c r="J4196" s="58"/>
    </row>
    <row r="4197" spans="10:10" x14ac:dyDescent="0.2">
      <c r="J4197" s="58"/>
    </row>
    <row r="4198" spans="10:10" x14ac:dyDescent="0.2">
      <c r="J4198" s="58"/>
    </row>
    <row r="4199" spans="10:10" x14ac:dyDescent="0.2">
      <c r="J4199" s="58"/>
    </row>
    <row r="4200" spans="10:10" x14ac:dyDescent="0.2">
      <c r="J4200" s="58"/>
    </row>
    <row r="4201" spans="10:10" x14ac:dyDescent="0.2">
      <c r="J4201" s="58"/>
    </row>
    <row r="4202" spans="10:10" x14ac:dyDescent="0.2">
      <c r="J4202" s="58"/>
    </row>
    <row r="4203" spans="10:10" x14ac:dyDescent="0.2">
      <c r="J4203" s="58"/>
    </row>
    <row r="4204" spans="10:10" x14ac:dyDescent="0.2">
      <c r="J4204" s="58"/>
    </row>
    <row r="4205" spans="10:10" x14ac:dyDescent="0.2">
      <c r="J4205" s="58"/>
    </row>
    <row r="4206" spans="10:10" x14ac:dyDescent="0.2">
      <c r="J4206" s="58"/>
    </row>
    <row r="4207" spans="10:10" x14ac:dyDescent="0.2">
      <c r="J4207" s="58"/>
    </row>
    <row r="4208" spans="10:10" x14ac:dyDescent="0.2">
      <c r="J4208" s="58"/>
    </row>
    <row r="4209" spans="10:10" x14ac:dyDescent="0.2">
      <c r="J4209" s="58"/>
    </row>
    <row r="4210" spans="10:10" x14ac:dyDescent="0.2">
      <c r="J4210" s="58"/>
    </row>
    <row r="4211" spans="10:10" x14ac:dyDescent="0.2">
      <c r="J4211" s="58"/>
    </row>
    <row r="4212" spans="10:10" x14ac:dyDescent="0.2">
      <c r="J4212" s="58"/>
    </row>
    <row r="4213" spans="10:10" x14ac:dyDescent="0.2">
      <c r="J4213" s="58"/>
    </row>
    <row r="4214" spans="10:10" x14ac:dyDescent="0.2">
      <c r="J4214" s="58"/>
    </row>
    <row r="4215" spans="10:10" x14ac:dyDescent="0.2">
      <c r="J4215" s="58"/>
    </row>
    <row r="4216" spans="10:10" x14ac:dyDescent="0.2">
      <c r="J4216" s="58"/>
    </row>
    <row r="4217" spans="10:10" x14ac:dyDescent="0.2">
      <c r="J4217" s="58"/>
    </row>
    <row r="4218" spans="10:10" x14ac:dyDescent="0.2">
      <c r="J4218" s="58"/>
    </row>
    <row r="4219" spans="10:10" x14ac:dyDescent="0.2">
      <c r="J4219" s="58"/>
    </row>
    <row r="4220" spans="10:10" x14ac:dyDescent="0.2">
      <c r="J4220" s="58"/>
    </row>
    <row r="4221" spans="10:10" x14ac:dyDescent="0.2">
      <c r="J4221" s="58"/>
    </row>
    <row r="4222" spans="10:10" x14ac:dyDescent="0.2">
      <c r="J4222" s="58"/>
    </row>
    <row r="4223" spans="10:10" x14ac:dyDescent="0.2">
      <c r="J4223" s="58"/>
    </row>
    <row r="4224" spans="10:10" x14ac:dyDescent="0.2">
      <c r="J4224" s="58"/>
    </row>
    <row r="4225" spans="10:117" x14ac:dyDescent="0.2">
      <c r="J4225" s="58"/>
    </row>
    <row r="4226" spans="10:117" x14ac:dyDescent="0.2">
      <c r="J4226" s="58"/>
    </row>
    <row r="4227" spans="10:117" x14ac:dyDescent="0.2">
      <c r="J4227" s="58"/>
    </row>
    <row r="4228" spans="10:117" x14ac:dyDescent="0.2">
      <c r="J4228" s="58"/>
    </row>
    <row r="4229" spans="10:117" x14ac:dyDescent="0.2">
      <c r="J4229" s="58"/>
    </row>
    <row r="4230" spans="10:117" x14ac:dyDescent="0.2">
      <c r="J4230" s="58"/>
    </row>
    <row r="4231" spans="10:117" x14ac:dyDescent="0.2">
      <c r="J4231" s="58"/>
    </row>
    <row r="4232" spans="10:117" x14ac:dyDescent="0.2">
      <c r="J4232" s="58"/>
    </row>
    <row r="4233" spans="10:117" x14ac:dyDescent="0.2">
      <c r="J4233" s="58"/>
    </row>
    <row r="4234" spans="10:117" x14ac:dyDescent="0.2">
      <c r="J4234" s="58"/>
    </row>
    <row r="4235" spans="10:117" x14ac:dyDescent="0.2">
      <c r="J4235" s="58"/>
      <c r="DM4235" s="40"/>
    </row>
    <row r="4236" spans="10:117" x14ac:dyDescent="0.2">
      <c r="J4236" s="58"/>
    </row>
    <row r="4237" spans="10:117" x14ac:dyDescent="0.2">
      <c r="J4237" s="58"/>
    </row>
    <row r="4238" spans="10:117" x14ac:dyDescent="0.2">
      <c r="J4238" s="58"/>
    </row>
    <row r="4239" spans="10:117" x14ac:dyDescent="0.2">
      <c r="J4239" s="58"/>
    </row>
    <row r="4240" spans="10:117" x14ac:dyDescent="0.2">
      <c r="J4240" s="58"/>
    </row>
    <row r="4241" spans="10:10" x14ac:dyDescent="0.2">
      <c r="J4241" s="58"/>
    </row>
    <row r="4242" spans="10:10" x14ac:dyDescent="0.2">
      <c r="J4242" s="58"/>
    </row>
    <row r="4243" spans="10:10" x14ac:dyDescent="0.2">
      <c r="J4243" s="58"/>
    </row>
    <row r="4244" spans="10:10" x14ac:dyDescent="0.2">
      <c r="J4244" s="58"/>
    </row>
    <row r="4245" spans="10:10" x14ac:dyDescent="0.2">
      <c r="J4245" s="58"/>
    </row>
    <row r="4246" spans="10:10" x14ac:dyDescent="0.2">
      <c r="J4246" s="58"/>
    </row>
    <row r="4247" spans="10:10" x14ac:dyDescent="0.2">
      <c r="J4247" s="58"/>
    </row>
    <row r="4248" spans="10:10" x14ac:dyDescent="0.2">
      <c r="J4248" s="58"/>
    </row>
    <row r="4249" spans="10:10" x14ac:dyDescent="0.2">
      <c r="J4249" s="58"/>
    </row>
    <row r="4250" spans="10:10" x14ac:dyDescent="0.2">
      <c r="J4250" s="58"/>
    </row>
    <row r="4251" spans="10:10" x14ac:dyDescent="0.2">
      <c r="J4251" s="58"/>
    </row>
    <row r="4252" spans="10:10" x14ac:dyDescent="0.2">
      <c r="J4252" s="58"/>
    </row>
    <row r="4253" spans="10:10" x14ac:dyDescent="0.2">
      <c r="J4253" s="58"/>
    </row>
    <row r="4254" spans="10:10" x14ac:dyDescent="0.2">
      <c r="J4254" s="58"/>
    </row>
    <row r="4255" spans="10:10" x14ac:dyDescent="0.2">
      <c r="J4255" s="58"/>
    </row>
    <row r="4256" spans="10:10" x14ac:dyDescent="0.2">
      <c r="J4256" s="58"/>
    </row>
    <row r="4257" spans="10:10" x14ac:dyDescent="0.2">
      <c r="J4257" s="58"/>
    </row>
    <row r="4258" spans="10:10" x14ac:dyDescent="0.2">
      <c r="J4258" s="58"/>
    </row>
    <row r="4259" spans="10:10" x14ac:dyDescent="0.2">
      <c r="J4259" s="58"/>
    </row>
    <row r="4260" spans="10:10" x14ac:dyDescent="0.2">
      <c r="J4260" s="58"/>
    </row>
    <row r="4261" spans="10:10" x14ac:dyDescent="0.2">
      <c r="J4261" s="58"/>
    </row>
    <row r="4262" spans="10:10" x14ac:dyDescent="0.2">
      <c r="J4262" s="58"/>
    </row>
    <row r="4263" spans="10:10" x14ac:dyDescent="0.2">
      <c r="J4263" s="58"/>
    </row>
    <row r="4264" spans="10:10" x14ac:dyDescent="0.2">
      <c r="J4264" s="58"/>
    </row>
    <row r="4265" spans="10:10" x14ac:dyDescent="0.2">
      <c r="J4265" s="58"/>
    </row>
    <row r="4266" spans="10:10" x14ac:dyDescent="0.2">
      <c r="J4266" s="58"/>
    </row>
    <row r="4267" spans="10:10" x14ac:dyDescent="0.2">
      <c r="J4267" s="58"/>
    </row>
    <row r="4268" spans="10:10" x14ac:dyDescent="0.2">
      <c r="J4268" s="58"/>
    </row>
    <row r="4269" spans="10:10" x14ac:dyDescent="0.2">
      <c r="J4269" s="58"/>
    </row>
    <row r="4270" spans="10:10" x14ac:dyDescent="0.2">
      <c r="J4270" s="58"/>
    </row>
    <row r="4271" spans="10:10" x14ac:dyDescent="0.2">
      <c r="J4271" s="58"/>
    </row>
    <row r="4272" spans="10:10" x14ac:dyDescent="0.2">
      <c r="J4272" s="58"/>
    </row>
    <row r="4273" spans="10:10" x14ac:dyDescent="0.2">
      <c r="J4273" s="58"/>
    </row>
    <row r="4274" spans="10:10" x14ac:dyDescent="0.2">
      <c r="J4274" s="58"/>
    </row>
    <row r="4275" spans="10:10" x14ac:dyDescent="0.2">
      <c r="J4275" s="58"/>
    </row>
    <row r="4276" spans="10:10" x14ac:dyDescent="0.2">
      <c r="J4276" s="58"/>
    </row>
    <row r="4277" spans="10:10" x14ac:dyDescent="0.2">
      <c r="J4277" s="58"/>
    </row>
    <row r="4278" spans="10:10" x14ac:dyDescent="0.2">
      <c r="J4278" s="58"/>
    </row>
    <row r="4279" spans="10:10" x14ac:dyDescent="0.2">
      <c r="J4279" s="58"/>
    </row>
    <row r="4280" spans="10:10" x14ac:dyDescent="0.2">
      <c r="J4280" s="58"/>
    </row>
    <row r="4281" spans="10:10" x14ac:dyDescent="0.2">
      <c r="J4281" s="58"/>
    </row>
    <row r="4282" spans="10:10" x14ac:dyDescent="0.2">
      <c r="J4282" s="58"/>
    </row>
    <row r="4283" spans="10:10" x14ac:dyDescent="0.2">
      <c r="J4283" s="58"/>
    </row>
    <row r="4284" spans="10:10" x14ac:dyDescent="0.2">
      <c r="J4284" s="58"/>
    </row>
    <row r="4285" spans="10:10" x14ac:dyDescent="0.2">
      <c r="J4285" s="58"/>
    </row>
    <row r="4286" spans="10:10" x14ac:dyDescent="0.2">
      <c r="J4286" s="58"/>
    </row>
    <row r="4287" spans="10:10" x14ac:dyDescent="0.2">
      <c r="J4287" s="58"/>
    </row>
    <row r="4288" spans="10:10" x14ac:dyDescent="0.2">
      <c r="J4288" s="58"/>
    </row>
    <row r="4289" spans="10:10" x14ac:dyDescent="0.2">
      <c r="J4289" s="58"/>
    </row>
    <row r="4290" spans="10:10" x14ac:dyDescent="0.2">
      <c r="J4290" s="58"/>
    </row>
    <row r="4291" spans="10:10" x14ac:dyDescent="0.2">
      <c r="J4291" s="58"/>
    </row>
    <row r="4292" spans="10:10" x14ac:dyDescent="0.2">
      <c r="J4292" s="58"/>
    </row>
    <row r="4293" spans="10:10" x14ac:dyDescent="0.2">
      <c r="J4293" s="58"/>
    </row>
    <row r="4294" spans="10:10" x14ac:dyDescent="0.2">
      <c r="J4294" s="58"/>
    </row>
    <row r="4295" spans="10:10" x14ac:dyDescent="0.2">
      <c r="J4295" s="58"/>
    </row>
    <row r="4296" spans="10:10" x14ac:dyDescent="0.2">
      <c r="J4296" s="58"/>
    </row>
    <row r="4297" spans="10:10" x14ac:dyDescent="0.2">
      <c r="J4297" s="58"/>
    </row>
    <row r="4298" spans="10:10" x14ac:dyDescent="0.2">
      <c r="J4298" s="58"/>
    </row>
    <row r="4299" spans="10:10" x14ac:dyDescent="0.2">
      <c r="J4299" s="58"/>
    </row>
    <row r="4300" spans="10:10" x14ac:dyDescent="0.2">
      <c r="J4300" s="58"/>
    </row>
    <row r="4301" spans="10:10" x14ac:dyDescent="0.2">
      <c r="J4301" s="58"/>
    </row>
    <row r="4302" spans="10:10" x14ac:dyDescent="0.2">
      <c r="J4302" s="58"/>
    </row>
    <row r="4303" spans="10:10" x14ac:dyDescent="0.2">
      <c r="J4303" s="58"/>
    </row>
    <row r="4304" spans="10:10" x14ac:dyDescent="0.2">
      <c r="J4304" s="58"/>
    </row>
    <row r="4305" spans="10:10" x14ac:dyDescent="0.2">
      <c r="J4305" s="58"/>
    </row>
    <row r="4306" spans="10:10" x14ac:dyDescent="0.2">
      <c r="J4306" s="58"/>
    </row>
    <row r="4307" spans="10:10" x14ac:dyDescent="0.2">
      <c r="J4307" s="58"/>
    </row>
    <row r="4308" spans="10:10" x14ac:dyDescent="0.2">
      <c r="J4308" s="58"/>
    </row>
    <row r="4309" spans="10:10" x14ac:dyDescent="0.2">
      <c r="J4309" s="58"/>
    </row>
    <row r="4310" spans="10:10" x14ac:dyDescent="0.2">
      <c r="J4310" s="58"/>
    </row>
    <row r="4311" spans="10:10" x14ac:dyDescent="0.2">
      <c r="J4311" s="58"/>
    </row>
    <row r="4312" spans="10:10" x14ac:dyDescent="0.2">
      <c r="J4312" s="58"/>
    </row>
    <row r="4313" spans="10:10" x14ac:dyDescent="0.2">
      <c r="J4313" s="58"/>
    </row>
    <row r="4314" spans="10:10" x14ac:dyDescent="0.2">
      <c r="J4314" s="58"/>
    </row>
    <row r="4315" spans="10:10" x14ac:dyDescent="0.2">
      <c r="J4315" s="58"/>
    </row>
    <row r="4316" spans="10:10" x14ac:dyDescent="0.2">
      <c r="J4316" s="58"/>
    </row>
    <row r="4317" spans="10:10" x14ac:dyDescent="0.2">
      <c r="J4317" s="58"/>
    </row>
    <row r="4318" spans="10:10" x14ac:dyDescent="0.2">
      <c r="J4318" s="58"/>
    </row>
    <row r="4319" spans="10:10" x14ac:dyDescent="0.2">
      <c r="J4319" s="58"/>
    </row>
    <row r="4320" spans="10:10" x14ac:dyDescent="0.2">
      <c r="J4320" s="58"/>
    </row>
    <row r="4321" spans="10:10" x14ac:dyDescent="0.2">
      <c r="J4321" s="58"/>
    </row>
    <row r="4322" spans="10:10" x14ac:dyDescent="0.2">
      <c r="J4322" s="58"/>
    </row>
    <row r="4323" spans="10:10" x14ac:dyDescent="0.2">
      <c r="J4323" s="58"/>
    </row>
    <row r="4324" spans="10:10" x14ac:dyDescent="0.2">
      <c r="J4324" s="58"/>
    </row>
    <row r="4325" spans="10:10" x14ac:dyDescent="0.2">
      <c r="J4325" s="58"/>
    </row>
    <row r="4326" spans="10:10" x14ac:dyDescent="0.2">
      <c r="J4326" s="58"/>
    </row>
    <row r="4327" spans="10:10" x14ac:dyDescent="0.2">
      <c r="J4327" s="58"/>
    </row>
    <row r="4328" spans="10:10" x14ac:dyDescent="0.2">
      <c r="J4328" s="58"/>
    </row>
    <row r="4329" spans="10:10" x14ac:dyDescent="0.2">
      <c r="J4329" s="58"/>
    </row>
    <row r="4330" spans="10:10" x14ac:dyDescent="0.2">
      <c r="J4330" s="58"/>
    </row>
    <row r="4331" spans="10:10" x14ac:dyDescent="0.2">
      <c r="J4331" s="58"/>
    </row>
    <row r="4332" spans="10:10" x14ac:dyDescent="0.2">
      <c r="J4332" s="58"/>
    </row>
    <row r="4333" spans="10:10" x14ac:dyDescent="0.2">
      <c r="J4333" s="58"/>
    </row>
    <row r="4334" spans="10:10" x14ac:dyDescent="0.2">
      <c r="J4334" s="58"/>
    </row>
    <row r="4335" spans="10:10" x14ac:dyDescent="0.2">
      <c r="J4335" s="58"/>
    </row>
    <row r="4336" spans="10:10" x14ac:dyDescent="0.2">
      <c r="J4336" s="58"/>
    </row>
    <row r="4337" spans="10:10" x14ac:dyDescent="0.2">
      <c r="J4337" s="58"/>
    </row>
    <row r="4338" spans="10:10" x14ac:dyDescent="0.2">
      <c r="J4338" s="58"/>
    </row>
    <row r="4339" spans="10:10" x14ac:dyDescent="0.2">
      <c r="J4339" s="58"/>
    </row>
    <row r="4340" spans="10:10" x14ac:dyDescent="0.2">
      <c r="J4340" s="58"/>
    </row>
    <row r="4341" spans="10:10" x14ac:dyDescent="0.2">
      <c r="J4341" s="58"/>
    </row>
    <row r="4342" spans="10:10" x14ac:dyDescent="0.2">
      <c r="J4342" s="58"/>
    </row>
    <row r="4343" spans="10:10" x14ac:dyDescent="0.2">
      <c r="J4343" s="58"/>
    </row>
    <row r="4344" spans="10:10" x14ac:dyDescent="0.2">
      <c r="J4344" s="58"/>
    </row>
    <row r="4345" spans="10:10" x14ac:dyDescent="0.2">
      <c r="J4345" s="58"/>
    </row>
    <row r="4346" spans="10:10" x14ac:dyDescent="0.2">
      <c r="J4346" s="58"/>
    </row>
    <row r="4347" spans="10:10" x14ac:dyDescent="0.2">
      <c r="J4347" s="58"/>
    </row>
    <row r="4348" spans="10:10" x14ac:dyDescent="0.2">
      <c r="J4348" s="58"/>
    </row>
    <row r="4349" spans="10:10" x14ac:dyDescent="0.2">
      <c r="J4349" s="58"/>
    </row>
    <row r="4350" spans="10:10" x14ac:dyDescent="0.2">
      <c r="J4350" s="58"/>
    </row>
    <row r="4351" spans="10:10" x14ac:dyDescent="0.2">
      <c r="J4351" s="58"/>
    </row>
    <row r="4352" spans="10:10" x14ac:dyDescent="0.2">
      <c r="J4352" s="58"/>
    </row>
    <row r="4353" spans="10:10" x14ac:dyDescent="0.2">
      <c r="J4353" s="58"/>
    </row>
    <row r="4354" spans="10:10" x14ac:dyDescent="0.2">
      <c r="J4354" s="58"/>
    </row>
    <row r="4355" spans="10:10" x14ac:dyDescent="0.2">
      <c r="J4355" s="58"/>
    </row>
    <row r="4356" spans="10:10" x14ac:dyDescent="0.2">
      <c r="J4356" s="58"/>
    </row>
    <row r="4357" spans="10:10" x14ac:dyDescent="0.2">
      <c r="J4357" s="58"/>
    </row>
    <row r="4358" spans="10:10" x14ac:dyDescent="0.2">
      <c r="J4358" s="58"/>
    </row>
    <row r="4359" spans="10:10" x14ac:dyDescent="0.2">
      <c r="J4359" s="58"/>
    </row>
    <row r="4360" spans="10:10" x14ac:dyDescent="0.2">
      <c r="J4360" s="58"/>
    </row>
    <row r="4361" spans="10:10" x14ac:dyDescent="0.2">
      <c r="J4361" s="58"/>
    </row>
    <row r="4362" spans="10:10" x14ac:dyDescent="0.2">
      <c r="J4362" s="58"/>
    </row>
    <row r="4363" spans="10:10" x14ac:dyDescent="0.2">
      <c r="J4363" s="58"/>
    </row>
    <row r="4364" spans="10:10" x14ac:dyDescent="0.2">
      <c r="J4364" s="58"/>
    </row>
    <row r="4365" spans="10:10" x14ac:dyDescent="0.2">
      <c r="J4365" s="58"/>
    </row>
    <row r="4366" spans="10:10" x14ac:dyDescent="0.2">
      <c r="J4366" s="58"/>
    </row>
    <row r="4367" spans="10:10" x14ac:dyDescent="0.2">
      <c r="J4367" s="58"/>
    </row>
    <row r="4368" spans="10:10" x14ac:dyDescent="0.2">
      <c r="J4368" s="58"/>
    </row>
    <row r="4369" spans="10:10" x14ac:dyDescent="0.2">
      <c r="J4369" s="58"/>
    </row>
    <row r="4370" spans="10:10" x14ac:dyDescent="0.2">
      <c r="J4370" s="58"/>
    </row>
    <row r="4371" spans="10:10" x14ac:dyDescent="0.2">
      <c r="J4371" s="58"/>
    </row>
    <row r="4372" spans="10:10" x14ac:dyDescent="0.2">
      <c r="J4372" s="58"/>
    </row>
    <row r="4373" spans="10:10" x14ac:dyDescent="0.2">
      <c r="J4373" s="58"/>
    </row>
    <row r="4374" spans="10:10" x14ac:dyDescent="0.2">
      <c r="J4374" s="58"/>
    </row>
    <row r="4375" spans="10:10" x14ac:dyDescent="0.2">
      <c r="J4375" s="58"/>
    </row>
    <row r="4376" spans="10:10" x14ac:dyDescent="0.2">
      <c r="J4376" s="58"/>
    </row>
    <row r="4377" spans="10:10" x14ac:dyDescent="0.2">
      <c r="J4377" s="58"/>
    </row>
    <row r="4378" spans="10:10" x14ac:dyDescent="0.2">
      <c r="J4378" s="58"/>
    </row>
    <row r="4379" spans="10:10" x14ac:dyDescent="0.2">
      <c r="J4379" s="58"/>
    </row>
    <row r="4380" spans="10:10" x14ac:dyDescent="0.2">
      <c r="J4380" s="58"/>
    </row>
    <row r="4381" spans="10:10" x14ac:dyDescent="0.2">
      <c r="J4381" s="58"/>
    </row>
    <row r="4382" spans="10:10" x14ac:dyDescent="0.2">
      <c r="J4382" s="58"/>
    </row>
    <row r="4383" spans="10:10" x14ac:dyDescent="0.2">
      <c r="J4383" s="58"/>
    </row>
    <row r="4384" spans="10:10" x14ac:dyDescent="0.2">
      <c r="J4384" s="58"/>
    </row>
    <row r="4385" spans="10:10" x14ac:dyDescent="0.2">
      <c r="J4385" s="58"/>
    </row>
    <row r="4386" spans="10:10" x14ac:dyDescent="0.2">
      <c r="J4386" s="58"/>
    </row>
    <row r="4387" spans="10:10" x14ac:dyDescent="0.2">
      <c r="J4387" s="58"/>
    </row>
    <row r="4388" spans="10:10" x14ac:dyDescent="0.2">
      <c r="J4388" s="58"/>
    </row>
    <row r="4389" spans="10:10" x14ac:dyDescent="0.2">
      <c r="J4389" s="58"/>
    </row>
    <row r="4390" spans="10:10" x14ac:dyDescent="0.2">
      <c r="J4390" s="58"/>
    </row>
    <row r="4391" spans="10:10" x14ac:dyDescent="0.2">
      <c r="J4391" s="58"/>
    </row>
    <row r="4392" spans="10:10" x14ac:dyDescent="0.2">
      <c r="J4392" s="58"/>
    </row>
    <row r="4393" spans="10:10" x14ac:dyDescent="0.2">
      <c r="J4393" s="58"/>
    </row>
    <row r="4394" spans="10:10" x14ac:dyDescent="0.2">
      <c r="J4394" s="58"/>
    </row>
    <row r="4395" spans="10:10" x14ac:dyDescent="0.2">
      <c r="J4395" s="58"/>
    </row>
    <row r="4396" spans="10:10" x14ac:dyDescent="0.2">
      <c r="J4396" s="58"/>
    </row>
    <row r="4397" spans="10:10" x14ac:dyDescent="0.2">
      <c r="J4397" s="58"/>
    </row>
    <row r="4398" spans="10:10" x14ac:dyDescent="0.2">
      <c r="J4398" s="58"/>
    </row>
    <row r="4399" spans="10:10" x14ac:dyDescent="0.2">
      <c r="J4399" s="58"/>
    </row>
    <row r="4400" spans="10:10" x14ac:dyDescent="0.2">
      <c r="J4400" s="58"/>
    </row>
    <row r="4401" spans="10:10" x14ac:dyDescent="0.2">
      <c r="J4401" s="58"/>
    </row>
    <row r="4402" spans="10:10" x14ac:dyDescent="0.2">
      <c r="J4402" s="58"/>
    </row>
    <row r="4403" spans="10:10" x14ac:dyDescent="0.2">
      <c r="J4403" s="58"/>
    </row>
    <row r="4404" spans="10:10" x14ac:dyDescent="0.2">
      <c r="J4404" s="58"/>
    </row>
    <row r="4405" spans="10:10" x14ac:dyDescent="0.2">
      <c r="J4405" s="58"/>
    </row>
    <row r="4406" spans="10:10" x14ac:dyDescent="0.2">
      <c r="J4406" s="58"/>
    </row>
    <row r="4407" spans="10:10" x14ac:dyDescent="0.2">
      <c r="J4407" s="58"/>
    </row>
    <row r="4408" spans="10:10" x14ac:dyDescent="0.2">
      <c r="J4408" s="58"/>
    </row>
    <row r="4409" spans="10:10" x14ac:dyDescent="0.2">
      <c r="J4409" s="58"/>
    </row>
    <row r="4410" spans="10:10" x14ac:dyDescent="0.2">
      <c r="J4410" s="58"/>
    </row>
    <row r="4411" spans="10:10" x14ac:dyDescent="0.2">
      <c r="J4411" s="58"/>
    </row>
    <row r="4412" spans="10:10" x14ac:dyDescent="0.2">
      <c r="J4412" s="58"/>
    </row>
    <row r="4413" spans="10:10" x14ac:dyDescent="0.2">
      <c r="J4413" s="58"/>
    </row>
    <row r="4414" spans="10:10" x14ac:dyDescent="0.2">
      <c r="J4414" s="58"/>
    </row>
    <row r="4415" spans="10:10" x14ac:dyDescent="0.2">
      <c r="J4415" s="58"/>
    </row>
    <row r="4416" spans="10:10" x14ac:dyDescent="0.2">
      <c r="J4416" s="58"/>
    </row>
    <row r="4417" spans="10:10" x14ac:dyDescent="0.2">
      <c r="J4417" s="58"/>
    </row>
    <row r="4418" spans="10:10" x14ac:dyDescent="0.2">
      <c r="J4418" s="58"/>
    </row>
    <row r="4419" spans="10:10" x14ac:dyDescent="0.2">
      <c r="J4419" s="58"/>
    </row>
    <row r="4420" spans="10:10" x14ac:dyDescent="0.2">
      <c r="J4420" s="58"/>
    </row>
    <row r="4421" spans="10:10" x14ac:dyDescent="0.2">
      <c r="J4421" s="58"/>
    </row>
    <row r="4422" spans="10:10" x14ac:dyDescent="0.2">
      <c r="J4422" s="58"/>
    </row>
    <row r="4423" spans="10:10" x14ac:dyDescent="0.2">
      <c r="J4423" s="58"/>
    </row>
    <row r="4424" spans="10:10" x14ac:dyDescent="0.2">
      <c r="J4424" s="58"/>
    </row>
    <row r="4425" spans="10:10" x14ac:dyDescent="0.2">
      <c r="J4425" s="58"/>
    </row>
    <row r="4426" spans="10:10" x14ac:dyDescent="0.2">
      <c r="J4426" s="58"/>
    </row>
    <row r="4427" spans="10:10" x14ac:dyDescent="0.2">
      <c r="J4427" s="58"/>
    </row>
    <row r="4428" spans="10:10" x14ac:dyDescent="0.2">
      <c r="J4428" s="58"/>
    </row>
    <row r="4429" spans="10:10" x14ac:dyDescent="0.2">
      <c r="J4429" s="58"/>
    </row>
    <row r="4430" spans="10:10" x14ac:dyDescent="0.2">
      <c r="J4430" s="58"/>
    </row>
    <row r="4431" spans="10:10" x14ac:dyDescent="0.2">
      <c r="J4431" s="58"/>
    </row>
    <row r="4432" spans="10:10" x14ac:dyDescent="0.2">
      <c r="J4432" s="58"/>
    </row>
    <row r="4433" spans="10:10" x14ac:dyDescent="0.2">
      <c r="J4433" s="58"/>
    </row>
    <row r="4434" spans="10:10" x14ac:dyDescent="0.2">
      <c r="J4434" s="58"/>
    </row>
    <row r="4435" spans="10:10" x14ac:dyDescent="0.2">
      <c r="J4435" s="58"/>
    </row>
    <row r="4436" spans="10:10" x14ac:dyDescent="0.2">
      <c r="J4436" s="58"/>
    </row>
    <row r="4437" spans="10:10" x14ac:dyDescent="0.2">
      <c r="J4437" s="58"/>
    </row>
    <row r="4438" spans="10:10" x14ac:dyDescent="0.2">
      <c r="J4438" s="58"/>
    </row>
    <row r="4439" spans="10:10" x14ac:dyDescent="0.2">
      <c r="J4439" s="58"/>
    </row>
    <row r="4440" spans="10:10" x14ac:dyDescent="0.2">
      <c r="J4440" s="58"/>
    </row>
    <row r="4441" spans="10:10" x14ac:dyDescent="0.2">
      <c r="J4441" s="58"/>
    </row>
    <row r="4442" spans="10:10" x14ac:dyDescent="0.2">
      <c r="J4442" s="58"/>
    </row>
    <row r="4443" spans="10:10" x14ac:dyDescent="0.2">
      <c r="J4443" s="58"/>
    </row>
    <row r="4444" spans="10:10" x14ac:dyDescent="0.2">
      <c r="J4444" s="58"/>
    </row>
    <row r="4445" spans="10:10" x14ac:dyDescent="0.2">
      <c r="J4445" s="58"/>
    </row>
    <row r="4446" spans="10:10" x14ac:dyDescent="0.2">
      <c r="J4446" s="58"/>
    </row>
    <row r="4447" spans="10:10" x14ac:dyDescent="0.2">
      <c r="J4447" s="58"/>
    </row>
    <row r="4448" spans="10:10" x14ac:dyDescent="0.2">
      <c r="J4448" s="58"/>
    </row>
    <row r="4449" spans="10:10" x14ac:dyDescent="0.2">
      <c r="J4449" s="58"/>
    </row>
    <row r="4450" spans="10:10" x14ac:dyDescent="0.2">
      <c r="J4450" s="58"/>
    </row>
    <row r="4451" spans="10:10" x14ac:dyDescent="0.2">
      <c r="J4451" s="58"/>
    </row>
    <row r="4452" spans="10:10" x14ac:dyDescent="0.2">
      <c r="J4452" s="58"/>
    </row>
    <row r="4453" spans="10:10" x14ac:dyDescent="0.2">
      <c r="J4453" s="58"/>
    </row>
    <row r="4454" spans="10:10" x14ac:dyDescent="0.2">
      <c r="J4454" s="58"/>
    </row>
    <row r="4455" spans="10:10" x14ac:dyDescent="0.2">
      <c r="J4455" s="58"/>
    </row>
    <row r="4456" spans="10:10" x14ac:dyDescent="0.2">
      <c r="J4456" s="58"/>
    </row>
    <row r="4457" spans="10:10" x14ac:dyDescent="0.2">
      <c r="J4457" s="58"/>
    </row>
    <row r="4458" spans="10:10" x14ac:dyDescent="0.2">
      <c r="J4458" s="58"/>
    </row>
    <row r="4459" spans="10:10" x14ac:dyDescent="0.2">
      <c r="J4459" s="58"/>
    </row>
    <row r="4460" spans="10:10" x14ac:dyDescent="0.2">
      <c r="J4460" s="58"/>
    </row>
    <row r="4461" spans="10:10" x14ac:dyDescent="0.2">
      <c r="J4461" s="58"/>
    </row>
    <row r="4462" spans="10:10" x14ac:dyDescent="0.2">
      <c r="J4462" s="58"/>
    </row>
    <row r="4463" spans="10:10" x14ac:dyDescent="0.2">
      <c r="J4463" s="58"/>
    </row>
    <row r="4464" spans="10:10" x14ac:dyDescent="0.2">
      <c r="J4464" s="58"/>
    </row>
    <row r="4465" spans="10:10" x14ac:dyDescent="0.2">
      <c r="J4465" s="58"/>
    </row>
    <row r="4466" spans="10:10" x14ac:dyDescent="0.2">
      <c r="J4466" s="58"/>
    </row>
    <row r="4467" spans="10:10" x14ac:dyDescent="0.2">
      <c r="J4467" s="58"/>
    </row>
    <row r="4468" spans="10:10" x14ac:dyDescent="0.2">
      <c r="J4468" s="58"/>
    </row>
    <row r="4469" spans="10:10" x14ac:dyDescent="0.2">
      <c r="J4469" s="58"/>
    </row>
    <row r="4470" spans="10:10" x14ac:dyDescent="0.2">
      <c r="J4470" s="58"/>
    </row>
    <row r="4471" spans="10:10" x14ac:dyDescent="0.2">
      <c r="J4471" s="58"/>
    </row>
    <row r="4472" spans="10:10" x14ac:dyDescent="0.2">
      <c r="J4472" s="58"/>
    </row>
    <row r="4473" spans="10:10" x14ac:dyDescent="0.2">
      <c r="J4473" s="58"/>
    </row>
    <row r="4474" spans="10:10" x14ac:dyDescent="0.2">
      <c r="J4474" s="58"/>
    </row>
    <row r="4475" spans="10:10" x14ac:dyDescent="0.2">
      <c r="J4475" s="58"/>
    </row>
    <row r="4476" spans="10:10" x14ac:dyDescent="0.2">
      <c r="J4476" s="58"/>
    </row>
    <row r="4477" spans="10:10" x14ac:dyDescent="0.2">
      <c r="J4477" s="58"/>
    </row>
    <row r="4478" spans="10:10" x14ac:dyDescent="0.2">
      <c r="J4478" s="58"/>
    </row>
    <row r="4479" spans="10:10" x14ac:dyDescent="0.2">
      <c r="J4479" s="58"/>
    </row>
    <row r="4480" spans="10:10" x14ac:dyDescent="0.2">
      <c r="J4480" s="58"/>
    </row>
    <row r="4481" spans="10:10" x14ac:dyDescent="0.2">
      <c r="J4481" s="58"/>
    </row>
    <row r="4482" spans="10:10" x14ac:dyDescent="0.2">
      <c r="J4482" s="58"/>
    </row>
    <row r="4483" spans="10:10" x14ac:dyDescent="0.2">
      <c r="J4483" s="58"/>
    </row>
    <row r="4484" spans="10:10" x14ac:dyDescent="0.2">
      <c r="J4484" s="58"/>
    </row>
    <row r="4485" spans="10:10" x14ac:dyDescent="0.2">
      <c r="J4485" s="58"/>
    </row>
    <row r="4486" spans="10:10" x14ac:dyDescent="0.2">
      <c r="J4486" s="58"/>
    </row>
    <row r="4487" spans="10:10" x14ac:dyDescent="0.2">
      <c r="J4487" s="58"/>
    </row>
    <row r="4488" spans="10:10" x14ac:dyDescent="0.2">
      <c r="J4488" s="58"/>
    </row>
    <row r="4489" spans="10:10" x14ac:dyDescent="0.2">
      <c r="J4489" s="58"/>
    </row>
    <row r="4490" spans="10:10" x14ac:dyDescent="0.2">
      <c r="J4490" s="58"/>
    </row>
    <row r="4491" spans="10:10" x14ac:dyDescent="0.2">
      <c r="J4491" s="58"/>
    </row>
    <row r="4492" spans="10:10" x14ac:dyDescent="0.2">
      <c r="J4492" s="58"/>
    </row>
    <row r="4493" spans="10:10" x14ac:dyDescent="0.2">
      <c r="J4493" s="58"/>
    </row>
    <row r="4494" spans="10:10" x14ac:dyDescent="0.2">
      <c r="J4494" s="58"/>
    </row>
    <row r="4495" spans="10:10" x14ac:dyDescent="0.2">
      <c r="J4495" s="58"/>
    </row>
    <row r="4496" spans="10:10" x14ac:dyDescent="0.2">
      <c r="J4496" s="58"/>
    </row>
    <row r="4497" spans="10:10" x14ac:dyDescent="0.2">
      <c r="J4497" s="58"/>
    </row>
    <row r="4498" spans="10:10" x14ac:dyDescent="0.2">
      <c r="J4498" s="58"/>
    </row>
    <row r="4499" spans="10:10" x14ac:dyDescent="0.2">
      <c r="J4499" s="58"/>
    </row>
    <row r="4500" spans="10:10" x14ac:dyDescent="0.2">
      <c r="J4500" s="58"/>
    </row>
    <row r="4501" spans="10:10" x14ac:dyDescent="0.2">
      <c r="J4501" s="58"/>
    </row>
    <row r="4502" spans="10:10" x14ac:dyDescent="0.2">
      <c r="J4502" s="58"/>
    </row>
    <row r="4503" spans="10:10" x14ac:dyDescent="0.2">
      <c r="J4503" s="58"/>
    </row>
    <row r="4504" spans="10:10" x14ac:dyDescent="0.2">
      <c r="J4504" s="58"/>
    </row>
    <row r="4505" spans="10:10" x14ac:dyDescent="0.2">
      <c r="J4505" s="58"/>
    </row>
    <row r="4506" spans="10:10" x14ac:dyDescent="0.2">
      <c r="J4506" s="58"/>
    </row>
    <row r="4507" spans="10:10" x14ac:dyDescent="0.2">
      <c r="J4507" s="58"/>
    </row>
    <row r="4508" spans="10:10" x14ac:dyDescent="0.2">
      <c r="J4508" s="58"/>
    </row>
    <row r="4509" spans="10:10" x14ac:dyDescent="0.2">
      <c r="J4509" s="58"/>
    </row>
    <row r="4510" spans="10:10" x14ac:dyDescent="0.2">
      <c r="J4510" s="58"/>
    </row>
    <row r="4511" spans="10:10" x14ac:dyDescent="0.2">
      <c r="J4511" s="58"/>
    </row>
    <row r="4512" spans="10:10" x14ac:dyDescent="0.2">
      <c r="J4512" s="58"/>
    </row>
    <row r="4513" spans="10:10" x14ac:dyDescent="0.2">
      <c r="J4513" s="58"/>
    </row>
    <row r="4514" spans="10:10" x14ac:dyDescent="0.2">
      <c r="J4514" s="58"/>
    </row>
    <row r="4515" spans="10:10" x14ac:dyDescent="0.2">
      <c r="J4515" s="58"/>
    </row>
    <row r="4516" spans="10:10" x14ac:dyDescent="0.2">
      <c r="J4516" s="58"/>
    </row>
    <row r="4517" spans="10:10" x14ac:dyDescent="0.2">
      <c r="J4517" s="58"/>
    </row>
    <row r="4518" spans="10:10" x14ac:dyDescent="0.2">
      <c r="J4518" s="58"/>
    </row>
    <row r="4519" spans="10:10" x14ac:dyDescent="0.2">
      <c r="J4519" s="58"/>
    </row>
    <row r="4520" spans="10:10" x14ac:dyDescent="0.2">
      <c r="J4520" s="58"/>
    </row>
    <row r="4521" spans="10:10" x14ac:dyDescent="0.2">
      <c r="J4521" s="58"/>
    </row>
    <row r="4522" spans="10:10" x14ac:dyDescent="0.2">
      <c r="J4522" s="58"/>
    </row>
    <row r="4523" spans="10:10" x14ac:dyDescent="0.2">
      <c r="J4523" s="58"/>
    </row>
    <row r="4524" spans="10:10" x14ac:dyDescent="0.2">
      <c r="J4524" s="58"/>
    </row>
    <row r="4525" spans="10:10" x14ac:dyDescent="0.2">
      <c r="J4525" s="58"/>
    </row>
    <row r="4526" spans="10:10" x14ac:dyDescent="0.2">
      <c r="J4526" s="58"/>
    </row>
    <row r="4527" spans="10:10" x14ac:dyDescent="0.2">
      <c r="J4527" s="58"/>
    </row>
    <row r="4528" spans="10:10" x14ac:dyDescent="0.2">
      <c r="J4528" s="58"/>
    </row>
    <row r="4529" spans="10:10" x14ac:dyDescent="0.2">
      <c r="J4529" s="58"/>
    </row>
    <row r="4530" spans="10:10" x14ac:dyDescent="0.2">
      <c r="J4530" s="58"/>
    </row>
    <row r="4531" spans="10:10" x14ac:dyDescent="0.2">
      <c r="J4531" s="58"/>
    </row>
    <row r="4532" spans="10:10" x14ac:dyDescent="0.2">
      <c r="J4532" s="58"/>
    </row>
    <row r="4533" spans="10:10" x14ac:dyDescent="0.2">
      <c r="J4533" s="58"/>
    </row>
    <row r="4534" spans="10:10" x14ac:dyDescent="0.2">
      <c r="J4534" s="58"/>
    </row>
    <row r="4535" spans="10:10" x14ac:dyDescent="0.2">
      <c r="J4535" s="58"/>
    </row>
    <row r="4536" spans="10:10" x14ac:dyDescent="0.2">
      <c r="J4536" s="58"/>
    </row>
    <row r="4537" spans="10:10" x14ac:dyDescent="0.2">
      <c r="J4537" s="58"/>
    </row>
    <row r="4538" spans="10:10" x14ac:dyDescent="0.2">
      <c r="J4538" s="58"/>
    </row>
    <row r="4539" spans="10:10" x14ac:dyDescent="0.2">
      <c r="J4539" s="58"/>
    </row>
    <row r="4540" spans="10:10" x14ac:dyDescent="0.2">
      <c r="J4540" s="58"/>
    </row>
    <row r="4541" spans="10:10" x14ac:dyDescent="0.2">
      <c r="J4541" s="58"/>
    </row>
    <row r="4542" spans="10:10" x14ac:dyDescent="0.2">
      <c r="J4542" s="58"/>
    </row>
    <row r="4543" spans="10:10" x14ac:dyDescent="0.2">
      <c r="J4543" s="58"/>
    </row>
    <row r="4544" spans="10:10" x14ac:dyDescent="0.2">
      <c r="J4544" s="58"/>
    </row>
    <row r="4545" spans="10:10" x14ac:dyDescent="0.2">
      <c r="J4545" s="58"/>
    </row>
    <row r="4546" spans="10:10" x14ac:dyDescent="0.2">
      <c r="J4546" s="58"/>
    </row>
    <row r="4547" spans="10:10" x14ac:dyDescent="0.2">
      <c r="J4547" s="58"/>
    </row>
    <row r="4548" spans="10:10" x14ac:dyDescent="0.2">
      <c r="J4548" s="58"/>
    </row>
    <row r="4549" spans="10:10" x14ac:dyDescent="0.2">
      <c r="J4549" s="58"/>
    </row>
    <row r="4550" spans="10:10" x14ac:dyDescent="0.2">
      <c r="J4550" s="58"/>
    </row>
    <row r="4551" spans="10:10" x14ac:dyDescent="0.2">
      <c r="J4551" s="58"/>
    </row>
    <row r="4552" spans="10:10" x14ac:dyDescent="0.2">
      <c r="J4552" s="58"/>
    </row>
    <row r="4553" spans="10:10" x14ac:dyDescent="0.2">
      <c r="J4553" s="58"/>
    </row>
    <row r="4554" spans="10:10" x14ac:dyDescent="0.2">
      <c r="J4554" s="58"/>
    </row>
    <row r="4555" spans="10:10" x14ac:dyDescent="0.2">
      <c r="J4555" s="58"/>
    </row>
    <row r="4556" spans="10:10" x14ac:dyDescent="0.2">
      <c r="J4556" s="58"/>
    </row>
    <row r="4557" spans="10:10" x14ac:dyDescent="0.2">
      <c r="J4557" s="58"/>
    </row>
    <row r="4558" spans="10:10" x14ac:dyDescent="0.2">
      <c r="J4558" s="58"/>
    </row>
    <row r="4559" spans="10:10" x14ac:dyDescent="0.2">
      <c r="J4559" s="58"/>
    </row>
    <row r="4560" spans="10:10" x14ac:dyDescent="0.2">
      <c r="J4560" s="58"/>
    </row>
    <row r="4561" spans="10:10" x14ac:dyDescent="0.2">
      <c r="J4561" s="58"/>
    </row>
    <row r="4562" spans="10:10" x14ac:dyDescent="0.2">
      <c r="J4562" s="58"/>
    </row>
    <row r="4563" spans="10:10" x14ac:dyDescent="0.2">
      <c r="J4563" s="58"/>
    </row>
    <row r="4564" spans="10:10" x14ac:dyDescent="0.2">
      <c r="J4564" s="58"/>
    </row>
    <row r="4565" spans="10:10" x14ac:dyDescent="0.2">
      <c r="J4565" s="58"/>
    </row>
    <row r="4566" spans="10:10" x14ac:dyDescent="0.2">
      <c r="J4566" s="58"/>
    </row>
    <row r="4567" spans="10:10" x14ac:dyDescent="0.2">
      <c r="J4567" s="58"/>
    </row>
    <row r="4568" spans="10:10" x14ac:dyDescent="0.2">
      <c r="J4568" s="58"/>
    </row>
    <row r="4569" spans="10:10" x14ac:dyDescent="0.2">
      <c r="J4569" s="58"/>
    </row>
    <row r="4570" spans="10:10" x14ac:dyDescent="0.2">
      <c r="J4570" s="58"/>
    </row>
    <row r="4571" spans="10:10" x14ac:dyDescent="0.2">
      <c r="J4571" s="58"/>
    </row>
    <row r="4572" spans="10:10" x14ac:dyDescent="0.2">
      <c r="J4572" s="58"/>
    </row>
    <row r="4573" spans="10:10" x14ac:dyDescent="0.2">
      <c r="J4573" s="58"/>
    </row>
    <row r="4574" spans="10:10" x14ac:dyDescent="0.2">
      <c r="J4574" s="58"/>
    </row>
    <row r="4575" spans="10:10" x14ac:dyDescent="0.2">
      <c r="J4575" s="58"/>
    </row>
    <row r="4576" spans="10:10" x14ac:dyDescent="0.2">
      <c r="J4576" s="58"/>
    </row>
    <row r="4577" spans="10:10" x14ac:dyDescent="0.2">
      <c r="J4577" s="58"/>
    </row>
    <row r="4578" spans="10:10" x14ac:dyDescent="0.2">
      <c r="J4578" s="58"/>
    </row>
    <row r="4579" spans="10:10" x14ac:dyDescent="0.2">
      <c r="J4579" s="58"/>
    </row>
    <row r="4580" spans="10:10" x14ac:dyDescent="0.2">
      <c r="J4580" s="58"/>
    </row>
    <row r="4581" spans="10:10" x14ac:dyDescent="0.2">
      <c r="J4581" s="58"/>
    </row>
    <row r="4582" spans="10:10" x14ac:dyDescent="0.2">
      <c r="J4582" s="58"/>
    </row>
    <row r="4583" spans="10:10" x14ac:dyDescent="0.2">
      <c r="J4583" s="58"/>
    </row>
    <row r="4584" spans="10:10" x14ac:dyDescent="0.2">
      <c r="J4584" s="58"/>
    </row>
    <row r="4585" spans="10:10" x14ac:dyDescent="0.2">
      <c r="J4585" s="58"/>
    </row>
    <row r="4586" spans="10:10" x14ac:dyDescent="0.2">
      <c r="J4586" s="58"/>
    </row>
    <row r="4587" spans="10:10" x14ac:dyDescent="0.2">
      <c r="J4587" s="58"/>
    </row>
    <row r="4588" spans="10:10" x14ac:dyDescent="0.2">
      <c r="J4588" s="58"/>
    </row>
    <row r="4589" spans="10:10" x14ac:dyDescent="0.2">
      <c r="J4589" s="58"/>
    </row>
    <row r="4590" spans="10:10" x14ac:dyDescent="0.2">
      <c r="J4590" s="58"/>
    </row>
    <row r="4591" spans="10:10" x14ac:dyDescent="0.2">
      <c r="J4591" s="58"/>
    </row>
    <row r="4592" spans="10:10" x14ac:dyDescent="0.2">
      <c r="J4592" s="58"/>
    </row>
    <row r="4593" spans="10:10" x14ac:dyDescent="0.2">
      <c r="J4593" s="58"/>
    </row>
    <row r="4594" spans="10:10" x14ac:dyDescent="0.2">
      <c r="J4594" s="58"/>
    </row>
    <row r="4595" spans="10:10" x14ac:dyDescent="0.2">
      <c r="J4595" s="58"/>
    </row>
    <row r="4596" spans="10:10" x14ac:dyDescent="0.2">
      <c r="J4596" s="58"/>
    </row>
    <row r="4597" spans="10:10" x14ac:dyDescent="0.2">
      <c r="J4597" s="58"/>
    </row>
    <row r="4598" spans="10:10" x14ac:dyDescent="0.2">
      <c r="J4598" s="58"/>
    </row>
    <row r="4599" spans="10:10" x14ac:dyDescent="0.2">
      <c r="J4599" s="58"/>
    </row>
    <row r="4600" spans="10:10" x14ac:dyDescent="0.2">
      <c r="J4600" s="58"/>
    </row>
    <row r="4601" spans="10:10" x14ac:dyDescent="0.2">
      <c r="J4601" s="58"/>
    </row>
    <row r="4602" spans="10:10" x14ac:dyDescent="0.2">
      <c r="J4602" s="58"/>
    </row>
    <row r="4603" spans="10:10" x14ac:dyDescent="0.2">
      <c r="J4603" s="58"/>
    </row>
    <row r="4604" spans="10:10" x14ac:dyDescent="0.2">
      <c r="J4604" s="58"/>
    </row>
    <row r="4605" spans="10:10" x14ac:dyDescent="0.2">
      <c r="J4605" s="58"/>
    </row>
    <row r="4606" spans="10:10" x14ac:dyDescent="0.2">
      <c r="J4606" s="58"/>
    </row>
    <row r="4607" spans="10:10" x14ac:dyDescent="0.2">
      <c r="J4607" s="58"/>
    </row>
    <row r="4608" spans="10:10" x14ac:dyDescent="0.2">
      <c r="J4608" s="58"/>
    </row>
    <row r="4609" spans="10:10" x14ac:dyDescent="0.2">
      <c r="J4609" s="58"/>
    </row>
    <row r="4610" spans="10:10" x14ac:dyDescent="0.2">
      <c r="J4610" s="58"/>
    </row>
    <row r="4611" spans="10:10" x14ac:dyDescent="0.2">
      <c r="J4611" s="58"/>
    </row>
    <row r="4612" spans="10:10" x14ac:dyDescent="0.2">
      <c r="J4612" s="58"/>
    </row>
    <row r="4613" spans="10:10" x14ac:dyDescent="0.2">
      <c r="J4613" s="58"/>
    </row>
    <row r="4614" spans="10:10" x14ac:dyDescent="0.2">
      <c r="J4614" s="58"/>
    </row>
    <row r="4615" spans="10:10" x14ac:dyDescent="0.2">
      <c r="J4615" s="58"/>
    </row>
    <row r="4616" spans="10:10" x14ac:dyDescent="0.2">
      <c r="J4616" s="58"/>
    </row>
    <row r="4617" spans="10:10" x14ac:dyDescent="0.2">
      <c r="J4617" s="58"/>
    </row>
    <row r="4618" spans="10:10" x14ac:dyDescent="0.2">
      <c r="J4618" s="58"/>
    </row>
    <row r="4619" spans="10:10" x14ac:dyDescent="0.2">
      <c r="J4619" s="58"/>
    </row>
    <row r="4620" spans="10:10" x14ac:dyDescent="0.2">
      <c r="J4620" s="58"/>
    </row>
    <row r="4621" spans="10:10" x14ac:dyDescent="0.2">
      <c r="J4621" s="58"/>
    </row>
    <row r="4622" spans="10:10" x14ac:dyDescent="0.2">
      <c r="J4622" s="58"/>
    </row>
    <row r="4623" spans="10:10" x14ac:dyDescent="0.2">
      <c r="J4623" s="58"/>
    </row>
    <row r="4624" spans="10:10" x14ac:dyDescent="0.2">
      <c r="J4624" s="58"/>
    </row>
    <row r="4625" spans="10:117" x14ac:dyDescent="0.2">
      <c r="J4625" s="58"/>
    </row>
    <row r="4626" spans="10:117" x14ac:dyDescent="0.2">
      <c r="J4626" s="58"/>
    </row>
    <row r="4627" spans="10:117" x14ac:dyDescent="0.2">
      <c r="J4627" s="58"/>
    </row>
    <row r="4628" spans="10:117" x14ac:dyDescent="0.2">
      <c r="J4628" s="58"/>
    </row>
    <row r="4629" spans="10:117" x14ac:dyDescent="0.2">
      <c r="J4629" s="58"/>
    </row>
    <row r="4630" spans="10:117" x14ac:dyDescent="0.2">
      <c r="J4630" s="58"/>
    </row>
    <row r="4631" spans="10:117" x14ac:dyDescent="0.2">
      <c r="J4631" s="58"/>
    </row>
    <row r="4632" spans="10:117" x14ac:dyDescent="0.2">
      <c r="J4632" s="58"/>
    </row>
    <row r="4633" spans="10:117" x14ac:dyDescent="0.2">
      <c r="J4633" s="58"/>
    </row>
    <row r="4634" spans="10:117" x14ac:dyDescent="0.2">
      <c r="J4634" s="58"/>
    </row>
    <row r="4635" spans="10:117" x14ac:dyDescent="0.2">
      <c r="J4635" s="58"/>
    </row>
    <row r="4636" spans="10:117" x14ac:dyDescent="0.2">
      <c r="J4636" s="58"/>
      <c r="DM4636" s="40"/>
    </row>
    <row r="4637" spans="10:117" x14ac:dyDescent="0.2">
      <c r="J4637" s="58"/>
    </row>
    <row r="4638" spans="10:117" x14ac:dyDescent="0.2">
      <c r="J4638" s="58"/>
    </row>
    <row r="4639" spans="10:117" x14ac:dyDescent="0.2">
      <c r="J4639" s="58"/>
    </row>
    <row r="4640" spans="10:117" x14ac:dyDescent="0.2">
      <c r="J4640" s="58"/>
    </row>
    <row r="4641" spans="10:10" x14ac:dyDescent="0.2">
      <c r="J4641" s="58"/>
    </row>
    <row r="4642" spans="10:10" x14ac:dyDescent="0.2">
      <c r="J4642" s="58"/>
    </row>
    <row r="4643" spans="10:10" x14ac:dyDescent="0.2">
      <c r="J4643" s="58"/>
    </row>
    <row r="4644" spans="10:10" x14ac:dyDescent="0.2">
      <c r="J4644" s="58"/>
    </row>
    <row r="4645" spans="10:10" x14ac:dyDescent="0.2">
      <c r="J4645" s="58"/>
    </row>
    <row r="4646" spans="10:10" x14ac:dyDescent="0.2">
      <c r="J4646" s="58"/>
    </row>
    <row r="4647" spans="10:10" x14ac:dyDescent="0.2">
      <c r="J4647" s="58"/>
    </row>
    <row r="4648" spans="10:10" x14ac:dyDescent="0.2">
      <c r="J4648" s="58"/>
    </row>
    <row r="4649" spans="10:10" x14ac:dyDescent="0.2">
      <c r="J4649" s="58"/>
    </row>
    <row r="4650" spans="10:10" x14ac:dyDescent="0.2">
      <c r="J4650" s="58"/>
    </row>
    <row r="4651" spans="10:10" x14ac:dyDescent="0.2">
      <c r="J4651" s="58"/>
    </row>
    <row r="4652" spans="10:10" x14ac:dyDescent="0.2">
      <c r="J4652" s="58"/>
    </row>
    <row r="4653" spans="10:10" x14ac:dyDescent="0.2">
      <c r="J4653" s="58"/>
    </row>
    <row r="4654" spans="10:10" x14ac:dyDescent="0.2">
      <c r="J4654" s="58"/>
    </row>
    <row r="4655" spans="10:10" x14ac:dyDescent="0.2">
      <c r="J4655" s="58"/>
    </row>
    <row r="4656" spans="10:10" x14ac:dyDescent="0.2">
      <c r="J4656" s="58"/>
    </row>
    <row r="4657" spans="10:10" x14ac:dyDescent="0.2">
      <c r="J4657" s="58"/>
    </row>
    <row r="4658" spans="10:10" x14ac:dyDescent="0.2">
      <c r="J4658" s="58"/>
    </row>
    <row r="4659" spans="10:10" x14ac:dyDescent="0.2">
      <c r="J4659" s="58"/>
    </row>
    <row r="4660" spans="10:10" x14ac:dyDescent="0.2">
      <c r="J4660" s="58"/>
    </row>
    <row r="4661" spans="10:10" x14ac:dyDescent="0.2">
      <c r="J4661" s="58"/>
    </row>
    <row r="4662" spans="10:10" x14ac:dyDescent="0.2">
      <c r="J4662" s="58"/>
    </row>
    <row r="4663" spans="10:10" x14ac:dyDescent="0.2">
      <c r="J4663" s="58"/>
    </row>
    <row r="4664" spans="10:10" x14ac:dyDescent="0.2">
      <c r="J4664" s="58"/>
    </row>
    <row r="4665" spans="10:10" x14ac:dyDescent="0.2">
      <c r="J4665" s="58"/>
    </row>
    <row r="4666" spans="10:10" x14ac:dyDescent="0.2">
      <c r="J4666" s="58"/>
    </row>
    <row r="4667" spans="10:10" x14ac:dyDescent="0.2">
      <c r="J4667" s="58"/>
    </row>
    <row r="4668" spans="10:10" x14ac:dyDescent="0.2">
      <c r="J4668" s="58"/>
    </row>
    <row r="4669" spans="10:10" x14ac:dyDescent="0.2">
      <c r="J4669" s="58"/>
    </row>
    <row r="4670" spans="10:10" x14ac:dyDescent="0.2">
      <c r="J4670" s="58"/>
    </row>
    <row r="4671" spans="10:10" x14ac:dyDescent="0.2">
      <c r="J4671" s="58"/>
    </row>
    <row r="4672" spans="10:10" x14ac:dyDescent="0.2">
      <c r="J4672" s="58"/>
    </row>
    <row r="4673" spans="10:10" x14ac:dyDescent="0.2">
      <c r="J4673" s="58"/>
    </row>
    <row r="4674" spans="10:10" x14ac:dyDescent="0.2">
      <c r="J4674" s="58"/>
    </row>
    <row r="4675" spans="10:10" x14ac:dyDescent="0.2">
      <c r="J4675" s="58"/>
    </row>
    <row r="4676" spans="10:10" x14ac:dyDescent="0.2">
      <c r="J4676" s="58"/>
    </row>
    <row r="4677" spans="10:10" x14ac:dyDescent="0.2">
      <c r="J4677" s="58"/>
    </row>
    <row r="4678" spans="10:10" x14ac:dyDescent="0.2">
      <c r="J4678" s="58"/>
    </row>
    <row r="4679" spans="10:10" x14ac:dyDescent="0.2">
      <c r="J4679" s="58"/>
    </row>
    <row r="4680" spans="10:10" x14ac:dyDescent="0.2">
      <c r="J4680" s="58"/>
    </row>
    <row r="4681" spans="10:10" x14ac:dyDescent="0.2">
      <c r="J4681" s="58"/>
    </row>
    <row r="4682" spans="10:10" x14ac:dyDescent="0.2">
      <c r="J4682" s="58"/>
    </row>
    <row r="4683" spans="10:10" x14ac:dyDescent="0.2">
      <c r="J4683" s="58"/>
    </row>
    <row r="4684" spans="10:10" x14ac:dyDescent="0.2">
      <c r="J4684" s="58"/>
    </row>
    <row r="4685" spans="10:10" x14ac:dyDescent="0.2">
      <c r="J4685" s="58"/>
    </row>
    <row r="4686" spans="10:10" x14ac:dyDescent="0.2">
      <c r="J4686" s="58"/>
    </row>
    <row r="4687" spans="10:10" x14ac:dyDescent="0.2">
      <c r="J4687" s="58"/>
    </row>
    <row r="4688" spans="10:10" x14ac:dyDescent="0.2">
      <c r="J4688" s="58"/>
    </row>
    <row r="4689" spans="10:101" x14ac:dyDescent="0.2">
      <c r="J4689" s="58"/>
    </row>
    <row r="4690" spans="10:101" x14ac:dyDescent="0.2">
      <c r="J4690" s="58"/>
    </row>
    <row r="4691" spans="10:101" x14ac:dyDescent="0.2">
      <c r="J4691" s="58"/>
    </row>
    <row r="4692" spans="10:101" x14ac:dyDescent="0.2">
      <c r="J4692" s="58"/>
    </row>
    <row r="4693" spans="10:101" x14ac:dyDescent="0.2">
      <c r="J4693" s="58"/>
    </row>
    <row r="4694" spans="10:101" x14ac:dyDescent="0.2">
      <c r="J4694" s="58"/>
    </row>
    <row r="4695" spans="10:101" x14ac:dyDescent="0.2">
      <c r="J4695" s="58"/>
    </row>
    <row r="4696" spans="10:101" x14ac:dyDescent="0.2">
      <c r="J4696" s="58"/>
    </row>
    <row r="4697" spans="10:101" x14ac:dyDescent="0.2">
      <c r="J4697" s="58"/>
      <c r="CW4697" s="40"/>
    </row>
    <row r="4698" spans="10:101" x14ac:dyDescent="0.2">
      <c r="J4698" s="58"/>
      <c r="CW4698" s="40"/>
    </row>
    <row r="4699" spans="10:101" x14ac:dyDescent="0.2">
      <c r="J4699" s="58"/>
    </row>
    <row r="4700" spans="10:101" x14ac:dyDescent="0.2">
      <c r="J4700" s="58"/>
    </row>
    <row r="4701" spans="10:101" x14ac:dyDescent="0.2">
      <c r="J4701" s="58"/>
    </row>
    <row r="4702" spans="10:101" x14ac:dyDescent="0.2">
      <c r="J4702" s="58"/>
    </row>
    <row r="4703" spans="10:101" x14ac:dyDescent="0.2">
      <c r="J4703" s="58"/>
    </row>
    <row r="4704" spans="10:101" x14ac:dyDescent="0.2">
      <c r="J4704" s="58"/>
    </row>
    <row r="4705" spans="10:10" x14ac:dyDescent="0.2">
      <c r="J4705" s="58"/>
    </row>
    <row r="4706" spans="10:10" x14ac:dyDescent="0.2">
      <c r="J4706" s="58"/>
    </row>
    <row r="4707" spans="10:10" x14ac:dyDescent="0.2">
      <c r="J4707" s="58"/>
    </row>
    <row r="4708" spans="10:10" x14ac:dyDescent="0.2">
      <c r="J4708" s="58"/>
    </row>
    <row r="4709" spans="10:10" x14ac:dyDescent="0.2">
      <c r="J4709" s="58"/>
    </row>
    <row r="4710" spans="10:10" x14ac:dyDescent="0.2">
      <c r="J4710" s="58"/>
    </row>
    <row r="4711" spans="10:10" x14ac:dyDescent="0.2">
      <c r="J4711" s="58"/>
    </row>
    <row r="4712" spans="10:10" x14ac:dyDescent="0.2">
      <c r="J4712" s="58"/>
    </row>
    <row r="4713" spans="10:10" x14ac:dyDescent="0.2">
      <c r="J4713" s="58"/>
    </row>
    <row r="4714" spans="10:10" x14ac:dyDescent="0.2">
      <c r="J4714" s="58"/>
    </row>
    <row r="4715" spans="10:10" x14ac:dyDescent="0.2">
      <c r="J4715" s="58"/>
    </row>
    <row r="4716" spans="10:10" x14ac:dyDescent="0.2">
      <c r="J4716" s="58"/>
    </row>
    <row r="4717" spans="10:10" x14ac:dyDescent="0.2">
      <c r="J4717" s="58"/>
    </row>
    <row r="4718" spans="10:10" x14ac:dyDescent="0.2">
      <c r="J4718" s="58"/>
    </row>
    <row r="4719" spans="10:10" x14ac:dyDescent="0.2">
      <c r="J4719" s="58"/>
    </row>
    <row r="4720" spans="10:10" x14ac:dyDescent="0.2">
      <c r="J4720" s="58"/>
    </row>
    <row r="4721" spans="10:10" x14ac:dyDescent="0.2">
      <c r="J4721" s="58"/>
    </row>
    <row r="4722" spans="10:10" x14ac:dyDescent="0.2">
      <c r="J4722" s="58"/>
    </row>
    <row r="4723" spans="10:10" x14ac:dyDescent="0.2">
      <c r="J4723" s="58"/>
    </row>
    <row r="4724" spans="10:10" x14ac:dyDescent="0.2">
      <c r="J4724" s="58"/>
    </row>
    <row r="4725" spans="10:10" x14ac:dyDescent="0.2">
      <c r="J4725" s="58"/>
    </row>
    <row r="4726" spans="10:10" x14ac:dyDescent="0.2">
      <c r="J4726" s="58"/>
    </row>
    <row r="4727" spans="10:10" x14ac:dyDescent="0.2">
      <c r="J4727" s="58"/>
    </row>
    <row r="4728" spans="10:10" x14ac:dyDescent="0.2">
      <c r="J4728" s="58"/>
    </row>
    <row r="4729" spans="10:10" x14ac:dyDescent="0.2">
      <c r="J4729" s="58"/>
    </row>
    <row r="4730" spans="10:10" x14ac:dyDescent="0.2">
      <c r="J4730" s="58"/>
    </row>
    <row r="4731" spans="10:10" x14ac:dyDescent="0.2">
      <c r="J4731" s="58"/>
    </row>
    <row r="4732" spans="10:10" x14ac:dyDescent="0.2">
      <c r="J4732" s="58"/>
    </row>
    <row r="4733" spans="10:10" x14ac:dyDescent="0.2">
      <c r="J4733" s="58"/>
    </row>
    <row r="4734" spans="10:10" x14ac:dyDescent="0.2">
      <c r="J4734" s="58"/>
    </row>
    <row r="4735" spans="10:10" x14ac:dyDescent="0.2">
      <c r="J4735" s="58"/>
    </row>
    <row r="4736" spans="10:10" x14ac:dyDescent="0.2">
      <c r="J4736" s="58"/>
    </row>
    <row r="4737" spans="10:10" x14ac:dyDescent="0.2">
      <c r="J4737" s="58"/>
    </row>
    <row r="4738" spans="10:10" x14ac:dyDescent="0.2">
      <c r="J4738" s="58"/>
    </row>
    <row r="4739" spans="10:10" x14ac:dyDescent="0.2">
      <c r="J4739" s="58"/>
    </row>
    <row r="4740" spans="10:10" x14ac:dyDescent="0.2">
      <c r="J4740" s="58"/>
    </row>
    <row r="4741" spans="10:10" x14ac:dyDescent="0.2">
      <c r="J4741" s="58"/>
    </row>
    <row r="4742" spans="10:10" x14ac:dyDescent="0.2">
      <c r="J4742" s="58"/>
    </row>
    <row r="4743" spans="10:10" x14ac:dyDescent="0.2">
      <c r="J4743" s="58"/>
    </row>
    <row r="4744" spans="10:10" x14ac:dyDescent="0.2">
      <c r="J4744" s="58"/>
    </row>
    <row r="4745" spans="10:10" x14ac:dyDescent="0.2">
      <c r="J4745" s="58"/>
    </row>
    <row r="4746" spans="10:10" x14ac:dyDescent="0.2">
      <c r="J4746" s="58"/>
    </row>
    <row r="4747" spans="10:10" x14ac:dyDescent="0.2">
      <c r="J4747" s="58"/>
    </row>
    <row r="4748" spans="10:10" x14ac:dyDescent="0.2">
      <c r="J4748" s="58"/>
    </row>
    <row r="4749" spans="10:10" x14ac:dyDescent="0.2">
      <c r="J4749" s="58"/>
    </row>
    <row r="4750" spans="10:10" x14ac:dyDescent="0.2">
      <c r="J4750" s="58"/>
    </row>
    <row r="4751" spans="10:10" x14ac:dyDescent="0.2">
      <c r="J4751" s="58"/>
    </row>
    <row r="4752" spans="10:10" x14ac:dyDescent="0.2">
      <c r="J4752" s="58"/>
    </row>
    <row r="4753" spans="10:10" x14ac:dyDescent="0.2">
      <c r="J4753" s="58"/>
    </row>
    <row r="4754" spans="10:10" x14ac:dyDescent="0.2">
      <c r="J4754" s="58"/>
    </row>
    <row r="4755" spans="10:10" x14ac:dyDescent="0.2">
      <c r="J4755" s="58"/>
    </row>
    <row r="4756" spans="10:10" x14ac:dyDescent="0.2">
      <c r="J4756" s="58"/>
    </row>
    <row r="4757" spans="10:10" x14ac:dyDescent="0.2">
      <c r="J4757" s="58"/>
    </row>
    <row r="4758" spans="10:10" x14ac:dyDescent="0.2">
      <c r="J4758" s="58"/>
    </row>
    <row r="4759" spans="10:10" x14ac:dyDescent="0.2">
      <c r="J4759" s="58"/>
    </row>
    <row r="4760" spans="10:10" x14ac:dyDescent="0.2">
      <c r="J4760" s="58"/>
    </row>
    <row r="4761" spans="10:10" x14ac:dyDescent="0.2">
      <c r="J4761" s="58"/>
    </row>
    <row r="4762" spans="10:10" x14ac:dyDescent="0.2">
      <c r="J4762" s="58"/>
    </row>
    <row r="4763" spans="10:10" x14ac:dyDescent="0.2">
      <c r="J4763" s="58"/>
    </row>
    <row r="4764" spans="10:10" x14ac:dyDescent="0.2">
      <c r="J4764" s="58"/>
    </row>
    <row r="4765" spans="10:10" x14ac:dyDescent="0.2">
      <c r="J4765" s="58"/>
    </row>
    <row r="4766" spans="10:10" x14ac:dyDescent="0.2">
      <c r="J4766" s="58"/>
    </row>
    <row r="4767" spans="10:10" x14ac:dyDescent="0.2">
      <c r="J4767" s="58"/>
    </row>
    <row r="4768" spans="10:10" x14ac:dyDescent="0.2">
      <c r="J4768" s="58"/>
    </row>
    <row r="4769" spans="10:10" x14ac:dyDescent="0.2">
      <c r="J4769" s="58"/>
    </row>
    <row r="4770" spans="10:10" x14ac:dyDescent="0.2">
      <c r="J4770" s="58"/>
    </row>
    <row r="4771" spans="10:10" x14ac:dyDescent="0.2">
      <c r="J4771" s="58"/>
    </row>
    <row r="4772" spans="10:10" x14ac:dyDescent="0.2">
      <c r="J4772" s="58"/>
    </row>
    <row r="4773" spans="10:10" x14ac:dyDescent="0.2">
      <c r="J4773" s="58"/>
    </row>
    <row r="4774" spans="10:10" x14ac:dyDescent="0.2">
      <c r="J4774" s="58"/>
    </row>
    <row r="4775" spans="10:10" x14ac:dyDescent="0.2">
      <c r="J4775" s="58"/>
    </row>
    <row r="4776" spans="10:10" x14ac:dyDescent="0.2">
      <c r="J4776" s="58"/>
    </row>
    <row r="4777" spans="10:10" x14ac:dyDescent="0.2">
      <c r="J4777" s="58"/>
    </row>
    <row r="4778" spans="10:10" x14ac:dyDescent="0.2">
      <c r="J4778" s="58"/>
    </row>
    <row r="4779" spans="10:10" x14ac:dyDescent="0.2">
      <c r="J4779" s="58"/>
    </row>
    <row r="4780" spans="10:10" x14ac:dyDescent="0.2">
      <c r="J4780" s="58"/>
    </row>
    <row r="4781" spans="10:10" x14ac:dyDescent="0.2">
      <c r="J4781" s="58"/>
    </row>
    <row r="4782" spans="10:10" x14ac:dyDescent="0.2">
      <c r="J4782" s="58"/>
    </row>
    <row r="4783" spans="10:10" x14ac:dyDescent="0.2">
      <c r="J4783" s="58"/>
    </row>
    <row r="4784" spans="10:10" x14ac:dyDescent="0.2">
      <c r="J4784" s="58"/>
    </row>
    <row r="4785" spans="10:10" x14ac:dyDescent="0.2">
      <c r="J4785" s="58"/>
    </row>
    <row r="4786" spans="10:10" x14ac:dyDescent="0.2">
      <c r="J4786" s="58"/>
    </row>
    <row r="4787" spans="10:10" x14ac:dyDescent="0.2">
      <c r="J4787" s="58"/>
    </row>
    <row r="4788" spans="10:10" x14ac:dyDescent="0.2">
      <c r="J4788" s="58"/>
    </row>
    <row r="4789" spans="10:10" x14ac:dyDescent="0.2">
      <c r="J4789" s="58"/>
    </row>
    <row r="4790" spans="10:10" x14ac:dyDescent="0.2">
      <c r="J4790" s="58"/>
    </row>
    <row r="4791" spans="10:10" x14ac:dyDescent="0.2">
      <c r="J4791" s="58"/>
    </row>
    <row r="4792" spans="10:10" x14ac:dyDescent="0.2">
      <c r="J4792" s="58"/>
    </row>
    <row r="4793" spans="10:10" x14ac:dyDescent="0.2">
      <c r="J4793" s="58"/>
    </row>
    <row r="4794" spans="10:10" x14ac:dyDescent="0.2">
      <c r="J4794" s="58"/>
    </row>
    <row r="4795" spans="10:10" x14ac:dyDescent="0.2">
      <c r="J4795" s="58"/>
    </row>
    <row r="4796" spans="10:10" x14ac:dyDescent="0.2">
      <c r="J4796" s="58"/>
    </row>
    <row r="4797" spans="10:10" x14ac:dyDescent="0.2">
      <c r="J4797" s="58"/>
    </row>
    <row r="4798" spans="10:10" x14ac:dyDescent="0.2">
      <c r="J4798" s="58"/>
    </row>
    <row r="4799" spans="10:10" x14ac:dyDescent="0.2">
      <c r="J4799" s="58"/>
    </row>
    <row r="4800" spans="10:10" x14ac:dyDescent="0.2">
      <c r="J4800" s="58"/>
    </row>
    <row r="4801" spans="10:10" x14ac:dyDescent="0.2">
      <c r="J4801" s="58"/>
    </row>
    <row r="4802" spans="10:10" x14ac:dyDescent="0.2">
      <c r="J4802" s="58"/>
    </row>
    <row r="4803" spans="10:10" x14ac:dyDescent="0.2">
      <c r="J4803" s="58"/>
    </row>
    <row r="4804" spans="10:10" x14ac:dyDescent="0.2">
      <c r="J4804" s="58"/>
    </row>
    <row r="4805" spans="10:10" x14ac:dyDescent="0.2">
      <c r="J4805" s="58"/>
    </row>
    <row r="4806" spans="10:10" x14ac:dyDescent="0.2">
      <c r="J4806" s="58"/>
    </row>
    <row r="4807" spans="10:10" x14ac:dyDescent="0.2">
      <c r="J4807" s="58"/>
    </row>
    <row r="4808" spans="10:10" x14ac:dyDescent="0.2">
      <c r="J4808" s="58"/>
    </row>
    <row r="4809" spans="10:10" x14ac:dyDescent="0.2">
      <c r="J4809" s="58"/>
    </row>
    <row r="4810" spans="10:10" x14ac:dyDescent="0.2">
      <c r="J4810" s="58"/>
    </row>
    <row r="4811" spans="10:10" x14ac:dyDescent="0.2">
      <c r="J4811" s="58"/>
    </row>
    <row r="4812" spans="10:10" x14ac:dyDescent="0.2">
      <c r="J4812" s="58"/>
    </row>
    <row r="4813" spans="10:10" x14ac:dyDescent="0.2">
      <c r="J4813" s="58"/>
    </row>
    <row r="4814" spans="10:10" x14ac:dyDescent="0.2">
      <c r="J4814" s="58"/>
    </row>
    <row r="4815" spans="10:10" x14ac:dyDescent="0.2">
      <c r="J4815" s="58"/>
    </row>
    <row r="4816" spans="10:10" x14ac:dyDescent="0.2">
      <c r="J4816" s="58"/>
    </row>
    <row r="4817" spans="10:10" x14ac:dyDescent="0.2">
      <c r="J4817" s="58"/>
    </row>
    <row r="4818" spans="10:10" x14ac:dyDescent="0.2">
      <c r="J4818" s="58"/>
    </row>
    <row r="4819" spans="10:10" x14ac:dyDescent="0.2">
      <c r="J4819" s="58"/>
    </row>
    <row r="4820" spans="10:10" x14ac:dyDescent="0.2">
      <c r="J4820" s="58"/>
    </row>
    <row r="4821" spans="10:10" x14ac:dyDescent="0.2">
      <c r="J4821" s="58"/>
    </row>
    <row r="4822" spans="10:10" x14ac:dyDescent="0.2">
      <c r="J4822" s="58"/>
    </row>
    <row r="4823" spans="10:10" x14ac:dyDescent="0.2">
      <c r="J4823" s="58"/>
    </row>
    <row r="4824" spans="10:10" x14ac:dyDescent="0.2">
      <c r="J4824" s="58"/>
    </row>
    <row r="4825" spans="10:10" x14ac:dyDescent="0.2">
      <c r="J4825" s="58"/>
    </row>
    <row r="4826" spans="10:10" x14ac:dyDescent="0.2">
      <c r="J4826" s="58"/>
    </row>
    <row r="4827" spans="10:10" x14ac:dyDescent="0.2">
      <c r="J4827" s="58"/>
    </row>
    <row r="4828" spans="10:10" x14ac:dyDescent="0.2">
      <c r="J4828" s="58"/>
    </row>
    <row r="4829" spans="10:10" x14ac:dyDescent="0.2">
      <c r="J4829" s="58"/>
    </row>
    <row r="4830" spans="10:10" x14ac:dyDescent="0.2">
      <c r="J4830" s="58"/>
    </row>
    <row r="4831" spans="10:10" x14ac:dyDescent="0.2">
      <c r="J4831" s="58"/>
    </row>
    <row r="4832" spans="10:10" x14ac:dyDescent="0.2">
      <c r="J4832" s="58"/>
    </row>
    <row r="4833" spans="10:10" x14ac:dyDescent="0.2">
      <c r="J4833" s="58"/>
    </row>
    <row r="4834" spans="10:10" x14ac:dyDescent="0.2">
      <c r="J4834" s="58"/>
    </row>
    <row r="4835" spans="10:10" x14ac:dyDescent="0.2">
      <c r="J4835" s="58"/>
    </row>
    <row r="4836" spans="10:10" x14ac:dyDescent="0.2">
      <c r="J4836" s="58"/>
    </row>
    <row r="4837" spans="10:10" x14ac:dyDescent="0.2">
      <c r="J4837" s="58"/>
    </row>
    <row r="4838" spans="10:10" x14ac:dyDescent="0.2">
      <c r="J4838" s="58"/>
    </row>
    <row r="4839" spans="10:10" x14ac:dyDescent="0.2">
      <c r="J4839" s="58"/>
    </row>
    <row r="4840" spans="10:10" x14ac:dyDescent="0.2">
      <c r="J4840" s="58"/>
    </row>
    <row r="4841" spans="10:10" x14ac:dyDescent="0.2">
      <c r="J4841" s="58"/>
    </row>
    <row r="4842" spans="10:10" x14ac:dyDescent="0.2">
      <c r="J4842" s="58"/>
    </row>
    <row r="4843" spans="10:10" x14ac:dyDescent="0.2">
      <c r="J4843" s="58"/>
    </row>
    <row r="4844" spans="10:10" x14ac:dyDescent="0.2">
      <c r="J4844" s="58"/>
    </row>
    <row r="4845" spans="10:10" x14ac:dyDescent="0.2">
      <c r="J4845" s="58"/>
    </row>
    <row r="4846" spans="10:10" x14ac:dyDescent="0.2">
      <c r="J4846" s="58"/>
    </row>
    <row r="4847" spans="10:10" x14ac:dyDescent="0.2">
      <c r="J4847" s="58"/>
    </row>
    <row r="4848" spans="10:10" x14ac:dyDescent="0.2">
      <c r="J4848" s="58"/>
    </row>
    <row r="4849" spans="10:10" x14ac:dyDescent="0.2">
      <c r="J4849" s="58"/>
    </row>
    <row r="4850" spans="10:10" x14ac:dyDescent="0.2">
      <c r="J4850" s="58"/>
    </row>
    <row r="4851" spans="10:10" x14ac:dyDescent="0.2">
      <c r="J4851" s="58"/>
    </row>
    <row r="4852" spans="10:10" x14ac:dyDescent="0.2">
      <c r="J4852" s="58"/>
    </row>
    <row r="4853" spans="10:10" x14ac:dyDescent="0.2">
      <c r="J4853" s="58"/>
    </row>
    <row r="4854" spans="10:10" x14ac:dyDescent="0.2">
      <c r="J4854" s="58"/>
    </row>
    <row r="4855" spans="10:10" x14ac:dyDescent="0.2">
      <c r="J4855" s="58"/>
    </row>
    <row r="4856" spans="10:10" x14ac:dyDescent="0.2">
      <c r="J4856" s="58"/>
    </row>
    <row r="4857" spans="10:10" x14ac:dyDescent="0.2">
      <c r="J4857" s="58"/>
    </row>
    <row r="4858" spans="10:10" x14ac:dyDescent="0.2">
      <c r="J4858" s="58"/>
    </row>
    <row r="4859" spans="10:10" x14ac:dyDescent="0.2">
      <c r="J4859" s="58"/>
    </row>
    <row r="4860" spans="10:10" x14ac:dyDescent="0.2">
      <c r="J4860" s="58"/>
    </row>
    <row r="4861" spans="10:10" x14ac:dyDescent="0.2">
      <c r="J4861" s="58"/>
    </row>
    <row r="4862" spans="10:10" x14ac:dyDescent="0.2">
      <c r="J4862" s="58"/>
    </row>
    <row r="4863" spans="10:10" x14ac:dyDescent="0.2">
      <c r="J4863" s="58"/>
    </row>
    <row r="4864" spans="10:10" x14ac:dyDescent="0.2">
      <c r="J4864" s="58"/>
    </row>
    <row r="4865" spans="10:10" x14ac:dyDescent="0.2">
      <c r="J4865" s="58"/>
    </row>
    <row r="4866" spans="10:10" x14ac:dyDescent="0.2">
      <c r="J4866" s="58"/>
    </row>
    <row r="4867" spans="10:10" x14ac:dyDescent="0.2">
      <c r="J4867" s="58"/>
    </row>
    <row r="4868" spans="10:10" x14ac:dyDescent="0.2">
      <c r="J4868" s="58"/>
    </row>
    <row r="4869" spans="10:10" x14ac:dyDescent="0.2">
      <c r="J4869" s="58"/>
    </row>
    <row r="4870" spans="10:10" x14ac:dyDescent="0.2">
      <c r="J4870" s="58"/>
    </row>
    <row r="4871" spans="10:10" x14ac:dyDescent="0.2">
      <c r="J4871" s="58"/>
    </row>
    <row r="4872" spans="10:10" x14ac:dyDescent="0.2">
      <c r="J4872" s="58"/>
    </row>
    <row r="4873" spans="10:10" x14ac:dyDescent="0.2">
      <c r="J4873" s="58"/>
    </row>
    <row r="4874" spans="10:10" x14ac:dyDescent="0.2">
      <c r="J4874" s="58"/>
    </row>
    <row r="4875" spans="10:10" x14ac:dyDescent="0.2">
      <c r="J4875" s="58"/>
    </row>
    <row r="4876" spans="10:10" x14ac:dyDescent="0.2">
      <c r="J4876" s="58"/>
    </row>
    <row r="4877" spans="10:10" x14ac:dyDescent="0.2">
      <c r="J4877" s="58"/>
    </row>
    <row r="4878" spans="10:10" x14ac:dyDescent="0.2">
      <c r="J4878" s="58"/>
    </row>
    <row r="4879" spans="10:10" x14ac:dyDescent="0.2">
      <c r="J4879" s="58"/>
    </row>
    <row r="4880" spans="10:10" x14ac:dyDescent="0.2">
      <c r="J4880" s="58"/>
    </row>
    <row r="4881" spans="10:10" x14ac:dyDescent="0.2">
      <c r="J4881" s="58"/>
    </row>
    <row r="4882" spans="10:10" x14ac:dyDescent="0.2">
      <c r="J4882" s="58"/>
    </row>
    <row r="4883" spans="10:10" x14ac:dyDescent="0.2">
      <c r="J4883" s="58"/>
    </row>
    <row r="4884" spans="10:10" x14ac:dyDescent="0.2">
      <c r="J4884" s="58"/>
    </row>
    <row r="4885" spans="10:10" x14ac:dyDescent="0.2">
      <c r="J4885" s="58"/>
    </row>
    <row r="4886" spans="10:10" x14ac:dyDescent="0.2">
      <c r="J4886" s="58"/>
    </row>
    <row r="4887" spans="10:10" x14ac:dyDescent="0.2">
      <c r="J4887" s="58"/>
    </row>
    <row r="4888" spans="10:10" x14ac:dyDescent="0.2">
      <c r="J4888" s="58"/>
    </row>
    <row r="4889" spans="10:10" x14ac:dyDescent="0.2">
      <c r="J4889" s="58"/>
    </row>
    <row r="4890" spans="10:10" x14ac:dyDescent="0.2">
      <c r="J4890" s="58"/>
    </row>
    <row r="4891" spans="10:10" x14ac:dyDescent="0.2">
      <c r="J4891" s="58"/>
    </row>
    <row r="4892" spans="10:10" x14ac:dyDescent="0.2">
      <c r="J4892" s="58"/>
    </row>
    <row r="4893" spans="10:10" x14ac:dyDescent="0.2">
      <c r="J4893" s="58"/>
    </row>
    <row r="4894" spans="10:10" x14ac:dyDescent="0.2">
      <c r="J4894" s="58"/>
    </row>
    <row r="4895" spans="10:10" x14ac:dyDescent="0.2">
      <c r="J4895" s="58"/>
    </row>
    <row r="4896" spans="10:10" x14ac:dyDescent="0.2">
      <c r="J4896" s="58"/>
    </row>
    <row r="4897" spans="10:10" x14ac:dyDescent="0.2">
      <c r="J4897" s="58"/>
    </row>
    <row r="4898" spans="10:10" x14ac:dyDescent="0.2">
      <c r="J4898" s="58"/>
    </row>
    <row r="4899" spans="10:10" x14ac:dyDescent="0.2">
      <c r="J4899" s="58"/>
    </row>
    <row r="4900" spans="10:10" x14ac:dyDescent="0.2">
      <c r="J4900" s="58"/>
    </row>
    <row r="4901" spans="10:10" x14ac:dyDescent="0.2">
      <c r="J4901" s="58"/>
    </row>
    <row r="4902" spans="10:10" x14ac:dyDescent="0.2">
      <c r="J4902" s="58"/>
    </row>
    <row r="4903" spans="10:10" x14ac:dyDescent="0.2">
      <c r="J4903" s="58"/>
    </row>
    <row r="4904" spans="10:10" x14ac:dyDescent="0.2">
      <c r="J4904" s="58"/>
    </row>
    <row r="4905" spans="10:10" x14ac:dyDescent="0.2">
      <c r="J4905" s="58"/>
    </row>
    <row r="4906" spans="10:10" x14ac:dyDescent="0.2">
      <c r="J4906" s="58"/>
    </row>
    <row r="4907" spans="10:10" x14ac:dyDescent="0.2">
      <c r="J4907" s="58"/>
    </row>
    <row r="4908" spans="10:10" x14ac:dyDescent="0.2">
      <c r="J4908" s="58"/>
    </row>
    <row r="4909" spans="10:10" x14ac:dyDescent="0.2">
      <c r="J4909" s="58"/>
    </row>
    <row r="4910" spans="10:10" x14ac:dyDescent="0.2">
      <c r="J4910" s="58"/>
    </row>
    <row r="4911" spans="10:10" x14ac:dyDescent="0.2">
      <c r="J4911" s="58"/>
    </row>
    <row r="4912" spans="10:10" x14ac:dyDescent="0.2">
      <c r="J4912" s="58"/>
    </row>
    <row r="4913" spans="10:10" x14ac:dyDescent="0.2">
      <c r="J4913" s="58"/>
    </row>
    <row r="4914" spans="10:10" x14ac:dyDescent="0.2">
      <c r="J4914" s="58"/>
    </row>
    <row r="4915" spans="10:10" x14ac:dyDescent="0.2">
      <c r="J4915" s="58"/>
    </row>
    <row r="4916" spans="10:10" x14ac:dyDescent="0.2">
      <c r="J4916" s="58"/>
    </row>
    <row r="4917" spans="10:10" x14ac:dyDescent="0.2">
      <c r="J4917" s="58"/>
    </row>
    <row r="4918" spans="10:10" x14ac:dyDescent="0.2">
      <c r="J4918" s="58"/>
    </row>
    <row r="4919" spans="10:10" x14ac:dyDescent="0.2">
      <c r="J4919" s="58"/>
    </row>
    <row r="4920" spans="10:10" x14ac:dyDescent="0.2">
      <c r="J4920" s="58"/>
    </row>
    <row r="4921" spans="10:10" x14ac:dyDescent="0.2">
      <c r="J4921" s="58"/>
    </row>
    <row r="4922" spans="10:10" x14ac:dyDescent="0.2">
      <c r="J4922" s="58"/>
    </row>
    <row r="4923" spans="10:10" x14ac:dyDescent="0.2">
      <c r="J4923" s="58"/>
    </row>
    <row r="4924" spans="10:10" x14ac:dyDescent="0.2">
      <c r="J4924" s="58"/>
    </row>
    <row r="4925" spans="10:10" x14ac:dyDescent="0.2">
      <c r="J4925" s="58"/>
    </row>
    <row r="4926" spans="10:10" x14ac:dyDescent="0.2">
      <c r="J4926" s="58"/>
    </row>
    <row r="4927" spans="10:10" x14ac:dyDescent="0.2">
      <c r="J4927" s="58"/>
    </row>
    <row r="4928" spans="10:10" x14ac:dyDescent="0.2">
      <c r="J4928" s="58"/>
    </row>
    <row r="4929" spans="10:10" x14ac:dyDescent="0.2">
      <c r="J4929" s="58"/>
    </row>
    <row r="4930" spans="10:10" x14ac:dyDescent="0.2">
      <c r="J4930" s="58"/>
    </row>
    <row r="4931" spans="10:10" x14ac:dyDescent="0.2">
      <c r="J4931" s="58"/>
    </row>
    <row r="4932" spans="10:10" x14ac:dyDescent="0.2">
      <c r="J4932" s="58"/>
    </row>
    <row r="4933" spans="10:10" x14ac:dyDescent="0.2">
      <c r="J4933" s="58"/>
    </row>
    <row r="4934" spans="10:10" x14ac:dyDescent="0.2">
      <c r="J4934" s="58"/>
    </row>
    <row r="4935" spans="10:10" x14ac:dyDescent="0.2">
      <c r="J4935" s="58"/>
    </row>
    <row r="4936" spans="10:10" x14ac:dyDescent="0.2">
      <c r="J4936" s="58"/>
    </row>
    <row r="4937" spans="10:10" x14ac:dyDescent="0.2">
      <c r="J4937" s="58"/>
    </row>
    <row r="4938" spans="10:10" x14ac:dyDescent="0.2">
      <c r="J4938" s="58"/>
    </row>
    <row r="4939" spans="10:10" x14ac:dyDescent="0.2">
      <c r="J4939" s="58"/>
    </row>
    <row r="4940" spans="10:10" x14ac:dyDescent="0.2">
      <c r="J4940" s="58"/>
    </row>
    <row r="4941" spans="10:10" x14ac:dyDescent="0.2">
      <c r="J4941" s="58"/>
    </row>
    <row r="4942" spans="10:10" x14ac:dyDescent="0.2">
      <c r="J4942" s="58"/>
    </row>
    <row r="4943" spans="10:10" x14ac:dyDescent="0.2">
      <c r="J4943" s="58"/>
    </row>
    <row r="4944" spans="10:10" x14ac:dyDescent="0.2">
      <c r="J4944" s="58"/>
    </row>
    <row r="4945" spans="10:10" x14ac:dyDescent="0.2">
      <c r="J4945" s="58"/>
    </row>
    <row r="4946" spans="10:10" x14ac:dyDescent="0.2">
      <c r="J4946" s="58"/>
    </row>
    <row r="4947" spans="10:10" x14ac:dyDescent="0.2">
      <c r="J4947" s="58"/>
    </row>
    <row r="4948" spans="10:10" x14ac:dyDescent="0.2">
      <c r="J4948" s="58"/>
    </row>
    <row r="4949" spans="10:10" x14ac:dyDescent="0.2">
      <c r="J4949" s="58"/>
    </row>
    <row r="4950" spans="10:10" x14ac:dyDescent="0.2">
      <c r="J4950" s="58"/>
    </row>
    <row r="4951" spans="10:10" x14ac:dyDescent="0.2">
      <c r="J4951" s="58"/>
    </row>
    <row r="4952" spans="10:10" x14ac:dyDescent="0.2">
      <c r="J4952" s="58"/>
    </row>
    <row r="4953" spans="10:10" x14ac:dyDescent="0.2">
      <c r="J4953" s="58"/>
    </row>
    <row r="4954" spans="10:10" x14ac:dyDescent="0.2">
      <c r="J4954" s="58"/>
    </row>
    <row r="4955" spans="10:10" x14ac:dyDescent="0.2">
      <c r="J4955" s="58"/>
    </row>
    <row r="4956" spans="10:10" x14ac:dyDescent="0.2">
      <c r="J4956" s="58"/>
    </row>
    <row r="4957" spans="10:10" x14ac:dyDescent="0.2">
      <c r="J4957" s="58"/>
    </row>
    <row r="4958" spans="10:10" x14ac:dyDescent="0.2">
      <c r="J4958" s="58"/>
    </row>
    <row r="4959" spans="10:10" x14ac:dyDescent="0.2">
      <c r="J4959" s="58"/>
    </row>
    <row r="4960" spans="10:10" x14ac:dyDescent="0.2">
      <c r="J4960" s="58"/>
    </row>
    <row r="4961" spans="10:10" x14ac:dyDescent="0.2">
      <c r="J4961" s="58"/>
    </row>
    <row r="4962" spans="10:10" x14ac:dyDescent="0.2">
      <c r="J4962" s="58"/>
    </row>
    <row r="4963" spans="10:10" x14ac:dyDescent="0.2">
      <c r="J4963" s="58"/>
    </row>
    <row r="4964" spans="10:10" x14ac:dyDescent="0.2">
      <c r="J4964" s="58"/>
    </row>
    <row r="4965" spans="10:10" x14ac:dyDescent="0.2">
      <c r="J4965" s="58"/>
    </row>
    <row r="4966" spans="10:10" x14ac:dyDescent="0.2">
      <c r="J4966" s="58"/>
    </row>
    <row r="4967" spans="10:10" x14ac:dyDescent="0.2">
      <c r="J4967" s="58"/>
    </row>
    <row r="4968" spans="10:10" x14ac:dyDescent="0.2">
      <c r="J4968" s="58"/>
    </row>
    <row r="4969" spans="10:10" x14ac:dyDescent="0.2">
      <c r="J4969" s="58"/>
    </row>
    <row r="4970" spans="10:10" x14ac:dyDescent="0.2">
      <c r="J4970" s="58"/>
    </row>
    <row r="4971" spans="10:10" x14ac:dyDescent="0.2">
      <c r="J4971" s="58"/>
    </row>
    <row r="4972" spans="10:10" x14ac:dyDescent="0.2">
      <c r="J4972" s="58"/>
    </row>
    <row r="4973" spans="10:10" x14ac:dyDescent="0.2">
      <c r="J4973" s="58"/>
    </row>
    <row r="4974" spans="10:10" x14ac:dyDescent="0.2">
      <c r="J4974" s="58"/>
    </row>
    <row r="4975" spans="10:10" x14ac:dyDescent="0.2">
      <c r="J4975" s="58"/>
    </row>
    <row r="4976" spans="10:10" x14ac:dyDescent="0.2">
      <c r="J4976" s="58"/>
    </row>
    <row r="4977" spans="10:10" x14ac:dyDescent="0.2">
      <c r="J4977" s="58"/>
    </row>
    <row r="4978" spans="10:10" x14ac:dyDescent="0.2">
      <c r="J4978" s="58"/>
    </row>
    <row r="4979" spans="10:10" x14ac:dyDescent="0.2">
      <c r="J4979" s="58"/>
    </row>
    <row r="4980" spans="10:10" x14ac:dyDescent="0.2">
      <c r="J4980" s="58"/>
    </row>
    <row r="4981" spans="10:10" x14ac:dyDescent="0.2">
      <c r="J4981" s="58"/>
    </row>
    <row r="4982" spans="10:10" x14ac:dyDescent="0.2">
      <c r="J4982" s="58"/>
    </row>
    <row r="4983" spans="10:10" x14ac:dyDescent="0.2">
      <c r="J4983" s="58"/>
    </row>
    <row r="4984" spans="10:10" x14ac:dyDescent="0.2">
      <c r="J4984" s="58"/>
    </row>
    <row r="4985" spans="10:10" x14ac:dyDescent="0.2">
      <c r="J4985" s="58"/>
    </row>
    <row r="4986" spans="10:10" x14ac:dyDescent="0.2">
      <c r="J4986" s="58"/>
    </row>
    <row r="4987" spans="10:10" x14ac:dyDescent="0.2">
      <c r="J4987" s="58"/>
    </row>
    <row r="4988" spans="10:10" x14ac:dyDescent="0.2">
      <c r="J4988" s="58"/>
    </row>
    <row r="4989" spans="10:10" x14ac:dyDescent="0.2">
      <c r="J4989" s="58"/>
    </row>
    <row r="4990" spans="10:10" x14ac:dyDescent="0.2">
      <c r="J4990" s="58"/>
    </row>
    <row r="4991" spans="10:10" x14ac:dyDescent="0.2">
      <c r="J4991" s="58"/>
    </row>
    <row r="4992" spans="10:10" x14ac:dyDescent="0.2">
      <c r="J4992" s="58"/>
    </row>
    <row r="4993" spans="10:88" x14ac:dyDescent="0.2">
      <c r="J4993" s="58"/>
    </row>
    <row r="4994" spans="10:88" x14ac:dyDescent="0.2">
      <c r="J4994" s="58"/>
    </row>
    <row r="4995" spans="10:88" x14ac:dyDescent="0.2">
      <c r="J4995" s="58"/>
    </row>
    <row r="4996" spans="10:88" x14ac:dyDescent="0.2">
      <c r="J4996" s="58"/>
    </row>
    <row r="4997" spans="10:88" x14ac:dyDescent="0.2">
      <c r="J4997" s="58"/>
    </row>
    <row r="4998" spans="10:88" x14ac:dyDescent="0.2">
      <c r="J4998" s="58"/>
    </row>
    <row r="4999" spans="10:88" x14ac:dyDescent="0.2">
      <c r="J4999" s="58"/>
    </row>
    <row r="5000" spans="10:88" x14ac:dyDescent="0.2">
      <c r="J5000" s="58"/>
    </row>
    <row r="5001" spans="10:88" x14ac:dyDescent="0.2">
      <c r="J5001" s="58"/>
    </row>
    <row r="5002" spans="10:88" x14ac:dyDescent="0.2">
      <c r="J5002" s="58"/>
    </row>
    <row r="5003" spans="10:88" x14ac:dyDescent="0.2">
      <c r="J5003" s="58"/>
    </row>
    <row r="5004" spans="10:88" x14ac:dyDescent="0.2">
      <c r="J5004" s="58"/>
    </row>
    <row r="5005" spans="10:88" x14ac:dyDescent="0.2">
      <c r="J5005" s="58"/>
    </row>
    <row r="5006" spans="10:88" x14ac:dyDescent="0.2">
      <c r="J5006" s="58"/>
    </row>
    <row r="5007" spans="10:88" x14ac:dyDescent="0.2">
      <c r="J5007" s="58"/>
      <c r="CJ5007" s="40"/>
    </row>
    <row r="5008" spans="10:88" x14ac:dyDescent="0.2">
      <c r="J5008" s="58"/>
      <c r="CJ5008" s="40"/>
    </row>
    <row r="5009" spans="10:10" x14ac:dyDescent="0.2">
      <c r="J5009" s="58"/>
    </row>
    <row r="5010" spans="10:10" x14ac:dyDescent="0.2">
      <c r="J5010" s="58"/>
    </row>
    <row r="5011" spans="10:10" x14ac:dyDescent="0.2">
      <c r="J5011" s="58"/>
    </row>
    <row r="5012" spans="10:10" x14ac:dyDescent="0.2">
      <c r="J5012" s="58"/>
    </row>
    <row r="5013" spans="10:10" x14ac:dyDescent="0.2">
      <c r="J5013" s="58"/>
    </row>
    <row r="5014" spans="10:10" x14ac:dyDescent="0.2">
      <c r="J5014" s="58"/>
    </row>
    <row r="5015" spans="10:10" x14ac:dyDescent="0.2">
      <c r="J5015" s="58"/>
    </row>
    <row r="5016" spans="10:10" x14ac:dyDescent="0.2">
      <c r="J5016" s="58"/>
    </row>
    <row r="5017" spans="10:10" x14ac:dyDescent="0.2">
      <c r="J5017" s="58"/>
    </row>
    <row r="5018" spans="10:10" x14ac:dyDescent="0.2">
      <c r="J5018" s="58"/>
    </row>
    <row r="5019" spans="10:10" x14ac:dyDescent="0.2">
      <c r="J5019" s="58"/>
    </row>
    <row r="5020" spans="10:10" x14ac:dyDescent="0.2">
      <c r="J5020" s="58"/>
    </row>
    <row r="5021" spans="10:10" x14ac:dyDescent="0.2">
      <c r="J5021" s="58"/>
    </row>
    <row r="5022" spans="10:10" x14ac:dyDescent="0.2">
      <c r="J5022" s="58"/>
    </row>
    <row r="5023" spans="10:10" x14ac:dyDescent="0.2">
      <c r="J5023" s="58"/>
    </row>
    <row r="5024" spans="10:10" x14ac:dyDescent="0.2">
      <c r="J5024" s="58"/>
    </row>
    <row r="5025" spans="10:10" x14ac:dyDescent="0.2">
      <c r="J5025" s="58"/>
    </row>
    <row r="5026" spans="10:10" x14ac:dyDescent="0.2">
      <c r="J5026" s="58"/>
    </row>
    <row r="5027" spans="10:10" x14ac:dyDescent="0.2">
      <c r="J5027" s="58"/>
    </row>
    <row r="5028" spans="10:10" x14ac:dyDescent="0.2">
      <c r="J5028" s="58"/>
    </row>
    <row r="5029" spans="10:10" x14ac:dyDescent="0.2">
      <c r="J5029" s="58"/>
    </row>
    <row r="5030" spans="10:10" x14ac:dyDescent="0.2">
      <c r="J5030" s="58"/>
    </row>
    <row r="5031" spans="10:10" x14ac:dyDescent="0.2">
      <c r="J5031" s="58"/>
    </row>
    <row r="5032" spans="10:10" x14ac:dyDescent="0.2">
      <c r="J5032" s="58"/>
    </row>
    <row r="5033" spans="10:10" x14ac:dyDescent="0.2">
      <c r="J5033" s="58"/>
    </row>
    <row r="5034" spans="10:10" x14ac:dyDescent="0.2">
      <c r="J5034" s="58"/>
    </row>
    <row r="5035" spans="10:10" x14ac:dyDescent="0.2">
      <c r="J5035" s="58"/>
    </row>
    <row r="5036" spans="10:10" x14ac:dyDescent="0.2">
      <c r="J5036" s="58"/>
    </row>
    <row r="5037" spans="10:10" x14ac:dyDescent="0.2">
      <c r="J5037" s="58"/>
    </row>
    <row r="5038" spans="10:10" x14ac:dyDescent="0.2">
      <c r="J5038" s="58"/>
    </row>
    <row r="5039" spans="10:10" x14ac:dyDescent="0.2">
      <c r="J5039" s="58"/>
    </row>
    <row r="5040" spans="10:10" x14ac:dyDescent="0.2">
      <c r="J5040" s="58"/>
    </row>
    <row r="5041" spans="10:10" x14ac:dyDescent="0.2">
      <c r="J5041" s="58"/>
    </row>
    <row r="5042" spans="10:10" x14ac:dyDescent="0.2">
      <c r="J5042" s="58"/>
    </row>
    <row r="5043" spans="10:10" x14ac:dyDescent="0.2">
      <c r="J5043" s="58"/>
    </row>
    <row r="5044" spans="10:10" x14ac:dyDescent="0.2">
      <c r="J5044" s="58"/>
    </row>
    <row r="5045" spans="10:10" x14ac:dyDescent="0.2">
      <c r="J5045" s="58"/>
    </row>
    <row r="5046" spans="10:10" x14ac:dyDescent="0.2">
      <c r="J5046" s="58"/>
    </row>
    <row r="5047" spans="10:10" x14ac:dyDescent="0.2">
      <c r="J5047" s="58"/>
    </row>
    <row r="5048" spans="10:10" x14ac:dyDescent="0.2">
      <c r="J5048" s="58"/>
    </row>
    <row r="5049" spans="10:10" x14ac:dyDescent="0.2">
      <c r="J5049" s="58"/>
    </row>
    <row r="5050" spans="10:10" x14ac:dyDescent="0.2">
      <c r="J5050" s="58"/>
    </row>
    <row r="5051" spans="10:10" x14ac:dyDescent="0.2">
      <c r="J5051" s="58"/>
    </row>
    <row r="5052" spans="10:10" x14ac:dyDescent="0.2">
      <c r="J5052" s="58"/>
    </row>
    <row r="5053" spans="10:10" x14ac:dyDescent="0.2">
      <c r="J5053" s="58"/>
    </row>
    <row r="5054" spans="10:10" x14ac:dyDescent="0.2">
      <c r="J5054" s="58"/>
    </row>
    <row r="5055" spans="10:10" x14ac:dyDescent="0.2">
      <c r="J5055" s="58"/>
    </row>
    <row r="5056" spans="10:10" x14ac:dyDescent="0.2">
      <c r="J5056" s="58"/>
    </row>
    <row r="5057" spans="10:10" x14ac:dyDescent="0.2">
      <c r="J5057" s="58"/>
    </row>
    <row r="5058" spans="10:10" x14ac:dyDescent="0.2">
      <c r="J5058" s="58"/>
    </row>
    <row r="5059" spans="10:10" x14ac:dyDescent="0.2">
      <c r="J5059" s="58"/>
    </row>
    <row r="5060" spans="10:10" x14ac:dyDescent="0.2">
      <c r="J5060" s="58"/>
    </row>
    <row r="5061" spans="10:10" x14ac:dyDescent="0.2">
      <c r="J5061" s="58"/>
    </row>
    <row r="5062" spans="10:10" x14ac:dyDescent="0.2">
      <c r="J5062" s="58"/>
    </row>
    <row r="5063" spans="10:10" x14ac:dyDescent="0.2">
      <c r="J5063" s="58"/>
    </row>
    <row r="5064" spans="10:10" x14ac:dyDescent="0.2">
      <c r="J5064" s="58"/>
    </row>
    <row r="5065" spans="10:10" x14ac:dyDescent="0.2">
      <c r="J5065" s="58"/>
    </row>
    <row r="5066" spans="10:10" x14ac:dyDescent="0.2">
      <c r="J5066" s="58"/>
    </row>
    <row r="5067" spans="10:10" x14ac:dyDescent="0.2">
      <c r="J5067" s="58"/>
    </row>
    <row r="5068" spans="10:10" x14ac:dyDescent="0.2">
      <c r="J5068" s="58"/>
    </row>
    <row r="5069" spans="10:10" x14ac:dyDescent="0.2">
      <c r="J5069" s="58"/>
    </row>
    <row r="5070" spans="10:10" x14ac:dyDescent="0.2">
      <c r="J5070" s="58"/>
    </row>
    <row r="5071" spans="10:10" x14ac:dyDescent="0.2">
      <c r="J5071" s="58"/>
    </row>
    <row r="5072" spans="10:10" x14ac:dyDescent="0.2">
      <c r="J5072" s="58"/>
    </row>
    <row r="5073" spans="10:10" x14ac:dyDescent="0.2">
      <c r="J5073" s="58"/>
    </row>
    <row r="5074" spans="10:10" x14ac:dyDescent="0.2">
      <c r="J5074" s="58"/>
    </row>
    <row r="5075" spans="10:10" x14ac:dyDescent="0.2">
      <c r="J5075" s="58"/>
    </row>
    <row r="5076" spans="10:10" x14ac:dyDescent="0.2">
      <c r="J5076" s="58"/>
    </row>
    <row r="5077" spans="10:10" x14ac:dyDescent="0.2">
      <c r="J5077" s="58"/>
    </row>
    <row r="5078" spans="10:10" x14ac:dyDescent="0.2">
      <c r="J5078" s="58"/>
    </row>
    <row r="5079" spans="10:10" x14ac:dyDescent="0.2">
      <c r="J5079" s="58"/>
    </row>
    <row r="5080" spans="10:10" x14ac:dyDescent="0.2">
      <c r="J5080" s="58"/>
    </row>
    <row r="5081" spans="10:10" x14ac:dyDescent="0.2">
      <c r="J5081" s="58"/>
    </row>
    <row r="5082" spans="10:10" x14ac:dyDescent="0.2">
      <c r="J5082" s="58"/>
    </row>
    <row r="5083" spans="10:10" x14ac:dyDescent="0.2">
      <c r="J5083" s="58"/>
    </row>
    <row r="5084" spans="10:10" x14ac:dyDescent="0.2">
      <c r="J5084" s="58"/>
    </row>
    <row r="5085" spans="10:10" x14ac:dyDescent="0.2">
      <c r="J5085" s="58"/>
    </row>
    <row r="5086" spans="10:10" x14ac:dyDescent="0.2">
      <c r="J5086" s="58"/>
    </row>
    <row r="5087" spans="10:10" x14ac:dyDescent="0.2">
      <c r="J5087" s="58"/>
    </row>
    <row r="5088" spans="10:10" x14ac:dyDescent="0.2">
      <c r="J5088" s="58"/>
    </row>
    <row r="5089" spans="10:10" x14ac:dyDescent="0.2">
      <c r="J5089" s="58"/>
    </row>
    <row r="5090" spans="10:10" x14ac:dyDescent="0.2">
      <c r="J5090" s="58"/>
    </row>
    <row r="5091" spans="10:10" x14ac:dyDescent="0.2">
      <c r="J5091" s="58"/>
    </row>
    <row r="5092" spans="10:10" x14ac:dyDescent="0.2">
      <c r="J5092" s="58"/>
    </row>
    <row r="5093" spans="10:10" x14ac:dyDescent="0.2">
      <c r="J5093" s="58"/>
    </row>
    <row r="5094" spans="10:10" x14ac:dyDescent="0.2">
      <c r="J5094" s="58"/>
    </row>
    <row r="5095" spans="10:10" x14ac:dyDescent="0.2">
      <c r="J5095" s="58"/>
    </row>
    <row r="5096" spans="10:10" x14ac:dyDescent="0.2">
      <c r="J5096" s="58"/>
    </row>
    <row r="5097" spans="10:10" x14ac:dyDescent="0.2">
      <c r="J5097" s="58"/>
    </row>
    <row r="5098" spans="10:10" x14ac:dyDescent="0.2">
      <c r="J5098" s="58"/>
    </row>
    <row r="5099" spans="10:10" x14ac:dyDescent="0.2">
      <c r="J5099" s="58"/>
    </row>
    <row r="5100" spans="10:10" x14ac:dyDescent="0.2">
      <c r="J5100" s="58"/>
    </row>
    <row r="5101" spans="10:10" x14ac:dyDescent="0.2">
      <c r="J5101" s="58"/>
    </row>
    <row r="5102" spans="10:10" x14ac:dyDescent="0.2">
      <c r="J5102" s="58"/>
    </row>
    <row r="5103" spans="10:10" x14ac:dyDescent="0.2">
      <c r="J5103" s="58"/>
    </row>
    <row r="5104" spans="10:10" x14ac:dyDescent="0.2">
      <c r="J5104" s="58"/>
    </row>
    <row r="5105" spans="10:10" x14ac:dyDescent="0.2">
      <c r="J5105" s="58"/>
    </row>
    <row r="5106" spans="10:10" x14ac:dyDescent="0.2">
      <c r="J5106" s="58"/>
    </row>
    <row r="5107" spans="10:10" x14ac:dyDescent="0.2">
      <c r="J5107" s="58"/>
    </row>
    <row r="5108" spans="10:10" x14ac:dyDescent="0.2">
      <c r="J5108" s="58"/>
    </row>
    <row r="5109" spans="10:10" x14ac:dyDescent="0.2">
      <c r="J5109" s="58"/>
    </row>
    <row r="5110" spans="10:10" x14ac:dyDescent="0.2">
      <c r="J5110" s="58"/>
    </row>
    <row r="5111" spans="10:10" x14ac:dyDescent="0.2">
      <c r="J5111" s="58"/>
    </row>
    <row r="5112" spans="10:10" x14ac:dyDescent="0.2">
      <c r="J5112" s="58"/>
    </row>
    <row r="5113" spans="10:10" x14ac:dyDescent="0.2">
      <c r="J5113" s="58"/>
    </row>
    <row r="5114" spans="10:10" x14ac:dyDescent="0.2">
      <c r="J5114" s="58"/>
    </row>
    <row r="5115" spans="10:10" x14ac:dyDescent="0.2">
      <c r="J5115" s="58"/>
    </row>
    <row r="5116" spans="10:10" x14ac:dyDescent="0.2">
      <c r="J5116" s="58"/>
    </row>
    <row r="5117" spans="10:10" x14ac:dyDescent="0.2">
      <c r="J5117" s="58"/>
    </row>
    <row r="5118" spans="10:10" x14ac:dyDescent="0.2">
      <c r="J5118" s="58"/>
    </row>
    <row r="5119" spans="10:10" x14ac:dyDescent="0.2">
      <c r="J5119" s="58"/>
    </row>
    <row r="5120" spans="10:10" x14ac:dyDescent="0.2">
      <c r="J5120" s="58"/>
    </row>
    <row r="5121" spans="10:10" x14ac:dyDescent="0.2">
      <c r="J5121" s="58"/>
    </row>
    <row r="5122" spans="10:10" x14ac:dyDescent="0.2">
      <c r="J5122" s="58"/>
    </row>
    <row r="5123" spans="10:10" x14ac:dyDescent="0.2">
      <c r="J5123" s="58"/>
    </row>
    <row r="5124" spans="10:10" x14ac:dyDescent="0.2">
      <c r="J5124" s="58"/>
    </row>
    <row r="5125" spans="10:10" x14ac:dyDescent="0.2">
      <c r="J5125" s="58"/>
    </row>
    <row r="5126" spans="10:10" x14ac:dyDescent="0.2">
      <c r="J5126" s="58"/>
    </row>
    <row r="5127" spans="10:10" x14ac:dyDescent="0.2">
      <c r="J5127" s="58"/>
    </row>
    <row r="5128" spans="10:10" x14ac:dyDescent="0.2">
      <c r="J5128" s="58"/>
    </row>
    <row r="5129" spans="10:10" x14ac:dyDescent="0.2">
      <c r="J5129" s="58"/>
    </row>
    <row r="5130" spans="10:10" x14ac:dyDescent="0.2">
      <c r="J5130" s="58"/>
    </row>
    <row r="5131" spans="10:10" x14ac:dyDescent="0.2">
      <c r="J5131" s="58"/>
    </row>
    <row r="5132" spans="10:10" x14ac:dyDescent="0.2">
      <c r="J5132" s="58"/>
    </row>
    <row r="5133" spans="10:10" x14ac:dyDescent="0.2">
      <c r="J5133" s="58"/>
    </row>
    <row r="5134" spans="10:10" x14ac:dyDescent="0.2">
      <c r="J5134" s="58"/>
    </row>
    <row r="5135" spans="10:10" x14ac:dyDescent="0.2">
      <c r="J5135" s="58"/>
    </row>
    <row r="5136" spans="10:10" x14ac:dyDescent="0.2">
      <c r="J5136" s="58"/>
    </row>
    <row r="5137" spans="10:10" x14ac:dyDescent="0.2">
      <c r="J5137" s="58"/>
    </row>
    <row r="5138" spans="10:10" x14ac:dyDescent="0.2">
      <c r="J5138" s="58"/>
    </row>
    <row r="5139" spans="10:10" x14ac:dyDescent="0.2">
      <c r="J5139" s="58"/>
    </row>
    <row r="5140" spans="10:10" x14ac:dyDescent="0.2">
      <c r="J5140" s="58"/>
    </row>
    <row r="5141" spans="10:10" x14ac:dyDescent="0.2">
      <c r="J5141" s="58"/>
    </row>
    <row r="5142" spans="10:10" x14ac:dyDescent="0.2">
      <c r="J5142" s="58"/>
    </row>
    <row r="5143" spans="10:10" x14ac:dyDescent="0.2">
      <c r="J5143" s="58"/>
    </row>
    <row r="5144" spans="10:10" x14ac:dyDescent="0.2">
      <c r="J5144" s="58"/>
    </row>
    <row r="5145" spans="10:10" x14ac:dyDescent="0.2">
      <c r="J5145" s="58"/>
    </row>
    <row r="5146" spans="10:10" x14ac:dyDescent="0.2">
      <c r="J5146" s="58"/>
    </row>
    <row r="5147" spans="10:10" x14ac:dyDescent="0.2">
      <c r="J5147" s="58"/>
    </row>
    <row r="5148" spans="10:10" x14ac:dyDescent="0.2">
      <c r="J5148" s="58"/>
    </row>
    <row r="5149" spans="10:10" x14ac:dyDescent="0.2">
      <c r="J5149" s="58"/>
    </row>
    <row r="5463" spans="88:111" x14ac:dyDescent="0.2">
      <c r="CJ5463" s="40"/>
      <c r="CK5463" s="40"/>
      <c r="CL5463" s="40"/>
      <c r="CM5463" s="40"/>
      <c r="CN5463" s="40"/>
      <c r="CO5463" s="40"/>
      <c r="CQ5463" s="40"/>
      <c r="CR5463" s="40"/>
      <c r="CU5463" s="40"/>
      <c r="CV5463" s="40"/>
      <c r="CW5463" s="40"/>
      <c r="CX5463" s="40"/>
      <c r="CY5463" s="40"/>
      <c r="CZ5463" s="40"/>
      <c r="DA5463" s="40"/>
      <c r="DB5463" s="40"/>
      <c r="DC5463" s="40"/>
      <c r="DD5463" s="40"/>
      <c r="DE5463" s="40"/>
      <c r="DF5463" s="40"/>
    </row>
    <row r="5464" spans="88:111" x14ac:dyDescent="0.2">
      <c r="CJ5464" s="40"/>
      <c r="CK5464" s="40"/>
      <c r="CL5464" s="40"/>
      <c r="CM5464" s="40"/>
      <c r="CN5464" s="40"/>
      <c r="CO5464" s="40"/>
      <c r="CP5464" s="40"/>
      <c r="CR5464" s="40"/>
      <c r="CS5464" s="40"/>
      <c r="CT5464" s="40"/>
      <c r="CV5464" s="40"/>
      <c r="CW5464" s="40"/>
      <c r="CX5464" s="40"/>
      <c r="CY5464" s="40"/>
      <c r="CZ5464" s="40"/>
      <c r="DA5464" s="40"/>
      <c r="DB5464" s="40"/>
      <c r="DC5464" s="40"/>
      <c r="DD5464" s="40"/>
      <c r="DE5464" s="40"/>
      <c r="DF5464" s="40"/>
      <c r="DG5464" s="40"/>
    </row>
    <row r="5465" spans="88:111" x14ac:dyDescent="0.2">
      <c r="CJ5465" s="40"/>
      <c r="CK5465" s="40"/>
      <c r="CL5465" s="40"/>
      <c r="CM5465" s="40"/>
      <c r="CO5465" s="40"/>
      <c r="CP5465" s="40"/>
      <c r="CQ5465" s="40"/>
      <c r="CR5465" s="40"/>
      <c r="CS5465" s="40"/>
      <c r="CT5465" s="40"/>
      <c r="CU5465" s="40"/>
      <c r="CV5465" s="40"/>
      <c r="CW5465" s="40"/>
      <c r="CX5465" s="40"/>
      <c r="CY5465" s="40"/>
      <c r="CZ5465" s="40"/>
      <c r="DB5465" s="40"/>
      <c r="DC5465" s="40"/>
      <c r="DD5465" s="40"/>
      <c r="DE5465" s="40"/>
      <c r="DF5465" s="40"/>
      <c r="DG5465" s="40"/>
    </row>
    <row r="5466" spans="88:111" x14ac:dyDescent="0.2">
      <c r="CJ5466" s="40"/>
      <c r="CK5466" s="40"/>
      <c r="CL5466" s="40"/>
      <c r="CM5466" s="40"/>
      <c r="CN5466" s="40"/>
      <c r="CO5466" s="40"/>
      <c r="CQ5466" s="40"/>
      <c r="CR5466" s="40"/>
      <c r="CS5466" s="40"/>
      <c r="CT5466" s="40"/>
      <c r="CU5466" s="40"/>
      <c r="CV5466" s="40"/>
      <c r="CW5466" s="40"/>
      <c r="CX5466" s="40"/>
      <c r="CY5466" s="40"/>
      <c r="CZ5466" s="40"/>
      <c r="DB5466" s="40"/>
      <c r="DD5466" s="40"/>
      <c r="DE5466" s="40"/>
      <c r="DG5466" s="40"/>
    </row>
    <row r="5467" spans="88:111" x14ac:dyDescent="0.2">
      <c r="CJ5467" s="40"/>
      <c r="CK5467" s="40"/>
      <c r="CL5467" s="40"/>
      <c r="CM5467" s="40"/>
      <c r="CN5467" s="40"/>
      <c r="CO5467" s="40"/>
      <c r="CP5467" s="40"/>
      <c r="CQ5467" s="40"/>
      <c r="CR5467" s="40"/>
      <c r="CS5467" s="40"/>
      <c r="CU5467" s="40"/>
      <c r="CV5467" s="40"/>
      <c r="CX5467" s="40"/>
      <c r="CY5467" s="40"/>
      <c r="DA5467" s="40"/>
      <c r="DB5467" s="40"/>
      <c r="DC5467" s="40"/>
      <c r="DD5467" s="40"/>
      <c r="DF5467" s="40"/>
      <c r="DG5467" s="40"/>
    </row>
    <row r="5468" spans="88:111" x14ac:dyDescent="0.2">
      <c r="CJ5468" s="40"/>
      <c r="CK5468" s="40"/>
      <c r="CL5468" s="40"/>
      <c r="CM5468" s="40"/>
      <c r="CN5468" s="40"/>
      <c r="CO5468" s="40"/>
      <c r="CQ5468" s="40"/>
      <c r="CR5468" s="40"/>
      <c r="CU5468" s="40"/>
      <c r="CV5468" s="40"/>
      <c r="CW5468" s="40"/>
      <c r="CX5468" s="40"/>
      <c r="CY5468" s="40"/>
      <c r="CZ5468" s="40"/>
      <c r="DA5468" s="40"/>
      <c r="DB5468" s="40"/>
      <c r="DC5468" s="40"/>
      <c r="DD5468" s="40"/>
      <c r="DE5468" s="40"/>
      <c r="DF5468" s="40"/>
    </row>
    <row r="5469" spans="88:111" x14ac:dyDescent="0.2">
      <c r="CJ5469" s="40"/>
      <c r="CK5469" s="40"/>
      <c r="CL5469" s="40"/>
      <c r="CM5469" s="40"/>
      <c r="CN5469" s="40"/>
      <c r="CO5469" s="40"/>
      <c r="CP5469" s="40"/>
      <c r="CR5469" s="40"/>
      <c r="CS5469" s="40"/>
      <c r="CT5469" s="40"/>
      <c r="CV5469" s="40"/>
      <c r="CW5469" s="40"/>
      <c r="CX5469" s="40"/>
      <c r="CY5469" s="40"/>
      <c r="CZ5469" s="40"/>
      <c r="DA5469" s="40"/>
      <c r="DB5469" s="40"/>
      <c r="DC5469" s="40"/>
      <c r="DD5469" s="40"/>
      <c r="DE5469" s="40"/>
      <c r="DF5469" s="40"/>
      <c r="DG5469" s="40"/>
    </row>
    <row r="5470" spans="88:111" x14ac:dyDescent="0.2">
      <c r="CJ5470" s="40"/>
      <c r="CK5470" s="40"/>
      <c r="CL5470" s="40"/>
      <c r="CM5470" s="40"/>
      <c r="CO5470" s="40"/>
      <c r="CP5470" s="40"/>
      <c r="CQ5470" s="40"/>
      <c r="CR5470" s="40"/>
      <c r="CS5470" s="40"/>
      <c r="CT5470" s="40"/>
      <c r="CU5470" s="40"/>
      <c r="CV5470" s="40"/>
      <c r="CX5470" s="40"/>
      <c r="CY5470" s="40"/>
      <c r="CZ5470" s="40"/>
      <c r="DA5470" s="40"/>
      <c r="DB5470" s="40"/>
      <c r="DC5470" s="40"/>
      <c r="DD5470" s="40"/>
      <c r="DE5470" s="40"/>
      <c r="DF5470" s="40"/>
      <c r="DG5470" s="40"/>
    </row>
    <row r="5471" spans="88:111" x14ac:dyDescent="0.2">
      <c r="CJ5471" s="40"/>
      <c r="CK5471" s="40"/>
      <c r="CL5471" s="40"/>
      <c r="CM5471" s="40"/>
      <c r="CN5471" s="40"/>
      <c r="CO5471" s="40"/>
      <c r="CP5471" s="40"/>
      <c r="CQ5471" s="40"/>
      <c r="CR5471" s="40"/>
      <c r="CT5471" s="40"/>
      <c r="CU5471" s="40"/>
      <c r="CV5471" s="40"/>
      <c r="CW5471" s="40"/>
      <c r="CX5471" s="40"/>
      <c r="CY5471" s="40"/>
      <c r="CZ5471" s="40"/>
      <c r="DA5471" s="40"/>
      <c r="DB5471" s="40"/>
      <c r="DC5471" s="40"/>
      <c r="DD5471" s="40"/>
      <c r="DF5471" s="40"/>
      <c r="DG5471" s="40"/>
    </row>
    <row r="5472" spans="88:111" x14ac:dyDescent="0.2">
      <c r="CJ5472" s="40"/>
      <c r="CK5472" s="40"/>
      <c r="CM5472" s="40"/>
      <c r="CN5472" s="40"/>
      <c r="CO5472" s="40"/>
      <c r="CP5472" s="40"/>
      <c r="CQ5472" s="40"/>
      <c r="CR5472" s="40"/>
      <c r="CU5472" s="40"/>
      <c r="CV5472" s="40"/>
      <c r="CX5472" s="40"/>
      <c r="CY5472" s="40"/>
      <c r="DA5472" s="40"/>
      <c r="DB5472" s="40"/>
      <c r="DC5472" s="40"/>
      <c r="DD5472" s="40"/>
      <c r="DE5472" s="40"/>
      <c r="DF5472" s="40"/>
      <c r="DG5472" s="40"/>
    </row>
    <row r="5473" spans="88:111" x14ac:dyDescent="0.2">
      <c r="CJ5473" s="40"/>
      <c r="CK5473" s="40"/>
      <c r="CL5473" s="40"/>
      <c r="CM5473" s="40"/>
      <c r="CN5473" s="40"/>
      <c r="CO5473" s="40"/>
      <c r="CQ5473" s="40"/>
      <c r="CR5473" s="40"/>
      <c r="CS5473" s="40"/>
      <c r="CT5473" s="40"/>
      <c r="CU5473" s="40"/>
      <c r="CV5473" s="40"/>
      <c r="CW5473" s="40"/>
      <c r="CX5473" s="40"/>
      <c r="CY5473" s="40"/>
      <c r="CZ5473" s="40"/>
      <c r="DB5473" s="40"/>
      <c r="DD5473" s="40"/>
      <c r="DE5473" s="40"/>
      <c r="DG5473" s="40"/>
    </row>
    <row r="5474" spans="88:111" x14ac:dyDescent="0.2">
      <c r="CJ5474" s="40"/>
      <c r="CK5474" s="40"/>
      <c r="CL5474" s="40"/>
      <c r="CM5474" s="40"/>
      <c r="CN5474" s="40"/>
      <c r="CO5474" s="40"/>
      <c r="CP5474" s="40"/>
      <c r="CQ5474" s="40"/>
      <c r="CR5474" s="40"/>
      <c r="CT5474" s="40"/>
      <c r="CU5474" s="40"/>
      <c r="CW5474" s="40"/>
      <c r="CX5474" s="40"/>
      <c r="CY5474" s="40"/>
      <c r="CZ5474" s="40"/>
      <c r="DA5474" s="40"/>
      <c r="DB5474" s="40"/>
      <c r="DC5474" s="40"/>
      <c r="DD5474" s="40"/>
      <c r="DE5474" s="40"/>
      <c r="DF5474" s="40"/>
    </row>
    <row r="5475" spans="88:111" x14ac:dyDescent="0.2">
      <c r="CJ5475" s="40"/>
      <c r="CK5475" s="40"/>
      <c r="CL5475" s="40"/>
      <c r="CM5475" s="40"/>
      <c r="CN5475" s="40"/>
      <c r="CO5475" s="40"/>
      <c r="CP5475" s="40"/>
      <c r="CQ5475" s="40"/>
      <c r="CR5475" s="40"/>
      <c r="CS5475" s="40"/>
      <c r="CU5475" s="40"/>
      <c r="CV5475" s="40"/>
      <c r="CX5475" s="40"/>
      <c r="CY5475" s="40"/>
      <c r="DA5475" s="40"/>
      <c r="DB5475" s="40"/>
      <c r="DC5475" s="40"/>
      <c r="DD5475" s="40"/>
      <c r="DF5475" s="40"/>
      <c r="DG5475" s="40"/>
    </row>
    <row r="5476" spans="88:111" x14ac:dyDescent="0.2">
      <c r="CJ5476" s="40"/>
      <c r="CK5476" s="40"/>
      <c r="CL5476" s="40"/>
      <c r="CM5476" s="40"/>
      <c r="CN5476" s="40"/>
      <c r="CO5476" s="40"/>
      <c r="CQ5476" s="40"/>
      <c r="CR5476" s="40"/>
      <c r="CU5476" s="40"/>
      <c r="CV5476" s="40"/>
      <c r="CW5476" s="40"/>
      <c r="CX5476" s="40"/>
      <c r="CY5476" s="40"/>
      <c r="CZ5476" s="40"/>
      <c r="DA5476" s="40"/>
      <c r="DB5476" s="40"/>
      <c r="DC5476" s="40"/>
      <c r="DD5476" s="40"/>
      <c r="DE5476" s="40"/>
      <c r="DF5476" s="40"/>
    </row>
    <row r="5477" spans="88:111" x14ac:dyDescent="0.2">
      <c r="CL5477" s="40"/>
      <c r="CM5477" s="40"/>
      <c r="CN5477" s="40"/>
      <c r="CO5477" s="40"/>
      <c r="CP5477" s="40"/>
      <c r="CQ5477" s="40"/>
      <c r="CR5477" s="40"/>
      <c r="CS5477" s="40"/>
      <c r="CT5477" s="40"/>
      <c r="CU5477" s="40"/>
      <c r="CV5477" s="40"/>
      <c r="CW5477" s="40"/>
      <c r="CX5477" s="40"/>
      <c r="CY5477" s="40"/>
      <c r="CZ5477" s="40"/>
      <c r="DA5477" s="40"/>
      <c r="DB5477" s="40"/>
      <c r="DC5477" s="40"/>
      <c r="DD5477" s="40"/>
      <c r="DE5477" s="40"/>
      <c r="DG5477" s="40"/>
    </row>
    <row r="5478" spans="88:111" x14ac:dyDescent="0.2">
      <c r="CJ5478" s="40"/>
      <c r="CK5478" s="40"/>
      <c r="CL5478" s="40"/>
      <c r="CM5478" s="40"/>
      <c r="CN5478" s="40"/>
      <c r="CO5478" s="40"/>
      <c r="CP5478" s="40"/>
      <c r="CQ5478" s="40"/>
      <c r="CR5478" s="40"/>
      <c r="CT5478" s="40"/>
      <c r="CU5478" s="40"/>
      <c r="CV5478" s="40"/>
      <c r="CW5478" s="40"/>
      <c r="CX5478" s="40"/>
      <c r="CY5478" s="40"/>
      <c r="CZ5478" s="40"/>
      <c r="DA5478" s="40"/>
      <c r="DB5478" s="40"/>
      <c r="DC5478" s="40"/>
      <c r="DD5478" s="40"/>
      <c r="DE5478" s="40"/>
      <c r="DF5478" s="40"/>
      <c r="DG5478" s="40"/>
    </row>
    <row r="5479" spans="88:111" x14ac:dyDescent="0.2">
      <c r="CJ5479" s="40"/>
      <c r="CK5479" s="40"/>
      <c r="CL5479" s="40"/>
      <c r="CM5479" s="40"/>
      <c r="CN5479" s="40"/>
      <c r="CO5479" s="40"/>
      <c r="CP5479" s="40"/>
      <c r="CQ5479" s="40"/>
      <c r="CR5479" s="40"/>
      <c r="CT5479" s="40"/>
      <c r="CU5479" s="40"/>
      <c r="CV5479" s="40"/>
      <c r="CW5479" s="40"/>
      <c r="CX5479" s="40"/>
      <c r="CY5479" s="40"/>
      <c r="CZ5479" s="40"/>
      <c r="DA5479" s="40"/>
      <c r="DB5479" s="40"/>
      <c r="DC5479" s="40"/>
      <c r="DD5479" s="40"/>
      <c r="DF5479" s="40"/>
      <c r="DG5479" s="40"/>
    </row>
    <row r="5480" spans="88:111" x14ac:dyDescent="0.2">
      <c r="CJ5480" s="40"/>
      <c r="CK5480" s="40"/>
      <c r="CL5480" s="40"/>
      <c r="CM5480" s="40"/>
      <c r="CO5480" s="40"/>
      <c r="CP5480" s="40"/>
      <c r="CQ5480" s="40"/>
      <c r="CR5480" s="40"/>
      <c r="CS5480" s="40"/>
      <c r="CT5480" s="40"/>
      <c r="CU5480" s="40"/>
      <c r="CV5480" s="40"/>
      <c r="CW5480" s="40"/>
      <c r="CX5480" s="40"/>
      <c r="CY5480" s="40"/>
      <c r="CZ5480" s="40"/>
      <c r="DB5480" s="40"/>
      <c r="DC5480" s="40"/>
      <c r="DD5480" s="40"/>
      <c r="DE5480" s="40"/>
      <c r="DF5480" s="40"/>
      <c r="DG5480" s="40"/>
    </row>
    <row r="5481" spans="88:111" x14ac:dyDescent="0.2">
      <c r="CJ5481" s="40"/>
      <c r="CK5481" s="40"/>
      <c r="CL5481" s="40"/>
      <c r="CM5481" s="40"/>
      <c r="CN5481" s="40"/>
      <c r="CO5481" s="40"/>
      <c r="CQ5481" s="40"/>
      <c r="CR5481" s="40"/>
      <c r="CS5481" s="40"/>
      <c r="CT5481" s="40"/>
      <c r="CU5481" s="40"/>
      <c r="CV5481" s="40"/>
      <c r="CW5481" s="40"/>
      <c r="CX5481" s="40"/>
      <c r="CY5481" s="40"/>
      <c r="CZ5481" s="40"/>
      <c r="DB5481" s="40"/>
      <c r="DD5481" s="40"/>
      <c r="DE5481" s="40"/>
      <c r="DG5481" s="40"/>
    </row>
    <row r="5482" spans="88:111" x14ac:dyDescent="0.2">
      <c r="CJ5482" s="40"/>
      <c r="CK5482" s="40"/>
      <c r="CL5482" s="40"/>
      <c r="CM5482" s="40"/>
      <c r="CN5482" s="40"/>
      <c r="CO5482" s="40"/>
      <c r="CQ5482" s="40"/>
      <c r="CR5482" s="40"/>
      <c r="CU5482" s="40"/>
      <c r="CV5482" s="40"/>
      <c r="CW5482" s="40"/>
      <c r="CX5482" s="40"/>
      <c r="CY5482" s="40"/>
      <c r="CZ5482" s="40"/>
      <c r="DA5482" s="40"/>
      <c r="DB5482" s="40"/>
      <c r="DC5482" s="40"/>
      <c r="DD5482" s="40"/>
      <c r="DE5482" s="40"/>
      <c r="DF5482" s="40"/>
    </row>
    <row r="5483" spans="88:111" x14ac:dyDescent="0.2">
      <c r="CJ5483" s="40"/>
      <c r="CK5483" s="40"/>
      <c r="CL5483" s="40"/>
      <c r="CN5483" s="40"/>
      <c r="CO5483" s="40"/>
      <c r="CP5483" s="40"/>
      <c r="CQ5483" s="40"/>
      <c r="CR5483" s="40"/>
      <c r="CS5483" s="40"/>
      <c r="CT5483" s="40"/>
      <c r="CV5483" s="40"/>
      <c r="CX5483" s="40"/>
      <c r="CY5483" s="40"/>
      <c r="CZ5483" s="40"/>
      <c r="DA5483" s="40"/>
      <c r="DB5483" s="40"/>
      <c r="DC5483" s="40"/>
      <c r="DE5483" s="40"/>
      <c r="DF5483" s="40"/>
    </row>
    <row r="5484" spans="88:111" x14ac:dyDescent="0.2">
      <c r="CJ5484" s="40"/>
      <c r="CK5484" s="40"/>
      <c r="CL5484" s="40"/>
      <c r="CM5484" s="40"/>
      <c r="CO5484" s="40"/>
      <c r="CP5484" s="40"/>
      <c r="CQ5484" s="40"/>
      <c r="CR5484" s="40"/>
      <c r="CS5484" s="40"/>
      <c r="CT5484" s="40"/>
      <c r="CU5484" s="40"/>
      <c r="CV5484" s="40"/>
      <c r="CX5484" s="40"/>
      <c r="CY5484" s="40"/>
      <c r="CZ5484" s="40"/>
      <c r="DA5484" s="40"/>
      <c r="DB5484" s="40"/>
      <c r="DC5484" s="40"/>
      <c r="DD5484" s="40"/>
      <c r="DE5484" s="40"/>
      <c r="DF5484" s="40"/>
      <c r="DG5484" s="40"/>
    </row>
    <row r="5485" spans="88:111" x14ac:dyDescent="0.2">
      <c r="CJ5485" s="40"/>
      <c r="CK5485" s="40"/>
      <c r="CL5485" s="40"/>
      <c r="CM5485" s="40"/>
      <c r="CN5485" s="40"/>
      <c r="CO5485" s="40"/>
      <c r="CP5485" s="40"/>
      <c r="CQ5485" s="40"/>
      <c r="CR5485" s="40"/>
      <c r="CT5485" s="40"/>
      <c r="CU5485" s="40"/>
      <c r="CV5485" s="40"/>
      <c r="CW5485" s="40"/>
      <c r="CX5485" s="40"/>
      <c r="CY5485" s="40"/>
      <c r="CZ5485" s="40"/>
      <c r="DA5485" s="40"/>
      <c r="DB5485" s="40"/>
      <c r="DC5485" s="40"/>
      <c r="DD5485" s="40"/>
      <c r="DF5485" s="40"/>
      <c r="DG5485" s="40"/>
    </row>
    <row r="5486" spans="88:111" x14ac:dyDescent="0.2">
      <c r="CJ5486" s="40"/>
      <c r="CK5486" s="40"/>
      <c r="CL5486" s="40"/>
      <c r="CP5486" s="40"/>
      <c r="CQ5486" s="40"/>
      <c r="CR5486" s="40"/>
      <c r="CS5486" s="40"/>
      <c r="CT5486" s="40"/>
      <c r="CU5486" s="40"/>
      <c r="CV5486" s="40"/>
      <c r="CW5486" s="40"/>
      <c r="CX5486" s="40"/>
      <c r="CY5486" s="40"/>
      <c r="CZ5486" s="40"/>
      <c r="DA5486" s="40"/>
      <c r="DB5486" s="40"/>
      <c r="DC5486" s="40"/>
      <c r="DD5486" s="40"/>
      <c r="DG5486" s="40"/>
    </row>
    <row r="5487" spans="88:111" x14ac:dyDescent="0.2">
      <c r="CJ5487" s="40"/>
      <c r="CK5487" s="40"/>
      <c r="CL5487" s="40"/>
      <c r="CM5487" s="40"/>
      <c r="CN5487" s="40"/>
      <c r="CO5487" s="40"/>
      <c r="CR5487" s="40"/>
      <c r="CS5487" s="40"/>
      <c r="CT5487" s="40"/>
      <c r="CU5487" s="40"/>
      <c r="CV5487" s="40"/>
      <c r="CW5487" s="40"/>
      <c r="CX5487" s="40"/>
      <c r="CY5487" s="40"/>
      <c r="CZ5487" s="40"/>
      <c r="DA5487" s="40"/>
      <c r="DB5487" s="40"/>
      <c r="DC5487" s="40"/>
      <c r="DD5487" s="40"/>
      <c r="DE5487" s="40"/>
      <c r="DF5487" s="40"/>
      <c r="DG5487" s="40"/>
    </row>
    <row r="5488" spans="88:111" x14ac:dyDescent="0.2">
      <c r="CJ5488" s="40"/>
      <c r="CK5488" s="40"/>
      <c r="CL5488" s="40"/>
      <c r="CM5488" s="40"/>
      <c r="CN5488" s="40"/>
      <c r="CP5488" s="40"/>
      <c r="CQ5488" s="40"/>
      <c r="CS5488" s="40"/>
      <c r="CT5488" s="40"/>
      <c r="CU5488" s="40"/>
      <c r="CV5488" s="40"/>
      <c r="CW5488" s="40"/>
      <c r="CY5488" s="40"/>
      <c r="CZ5488" s="40"/>
      <c r="DA5488" s="40"/>
      <c r="DB5488" s="40"/>
      <c r="DC5488" s="40"/>
      <c r="DD5488" s="40"/>
      <c r="DE5488" s="40"/>
      <c r="DF5488" s="40"/>
      <c r="DG5488" s="40"/>
    </row>
    <row r="5489" spans="88:111" x14ac:dyDescent="0.2">
      <c r="CJ5489" s="40"/>
      <c r="CL5489" s="40"/>
      <c r="CM5489" s="40"/>
      <c r="CN5489" s="40"/>
      <c r="CO5489" s="40"/>
      <c r="CQ5489" s="40"/>
      <c r="CR5489" s="40"/>
      <c r="CS5489" s="40"/>
      <c r="CT5489" s="40"/>
      <c r="CU5489" s="40"/>
      <c r="CV5489" s="40"/>
      <c r="CW5489" s="40"/>
      <c r="CX5489" s="40"/>
      <c r="CY5489" s="40"/>
      <c r="DA5489" s="40"/>
      <c r="DB5489" s="40"/>
      <c r="DC5489" s="40"/>
      <c r="DD5489" s="40"/>
      <c r="DF5489" s="40"/>
      <c r="DG5489" s="40"/>
    </row>
    <row r="5490" spans="88:111" x14ac:dyDescent="0.2">
      <c r="CJ5490" s="40"/>
      <c r="CK5490" s="40"/>
      <c r="CL5490" s="40"/>
      <c r="CN5490" s="40"/>
      <c r="CO5490" s="40"/>
      <c r="CP5490" s="40"/>
      <c r="CQ5490" s="40"/>
      <c r="CR5490" s="40"/>
      <c r="CS5490" s="40"/>
      <c r="CT5490" s="40"/>
      <c r="CV5490" s="40"/>
      <c r="CX5490" s="40"/>
      <c r="CY5490" s="40"/>
      <c r="CZ5490" s="40"/>
      <c r="DA5490" s="40"/>
      <c r="DB5490" s="40"/>
      <c r="DC5490" s="40"/>
      <c r="DE5490" s="40"/>
      <c r="DF5490" s="40"/>
    </row>
    <row r="5491" spans="88:111" x14ac:dyDescent="0.2">
      <c r="CJ5491" s="40"/>
      <c r="CK5491" s="40"/>
      <c r="CL5491" s="40"/>
      <c r="CM5491" s="40"/>
      <c r="CO5491" s="40"/>
      <c r="CP5491" s="40"/>
      <c r="CQ5491" s="40"/>
      <c r="CR5491" s="40"/>
      <c r="CS5491" s="40"/>
      <c r="CT5491" s="40"/>
      <c r="CU5491" s="40"/>
      <c r="CV5491" s="40"/>
      <c r="CX5491" s="40"/>
      <c r="CY5491" s="40"/>
      <c r="CZ5491" s="40"/>
      <c r="DA5491" s="40"/>
      <c r="DB5491" s="40"/>
      <c r="DC5491" s="40"/>
      <c r="DD5491" s="40"/>
      <c r="DE5491" s="40"/>
      <c r="DF5491" s="40"/>
      <c r="DG5491" s="40"/>
    </row>
    <row r="5492" spans="88:111" x14ac:dyDescent="0.2">
      <c r="CJ5492" s="40"/>
      <c r="CK5492" s="40"/>
      <c r="CL5492" s="40"/>
      <c r="CM5492" s="40"/>
      <c r="CN5492" s="40"/>
      <c r="CO5492" s="40"/>
      <c r="CP5492" s="40"/>
      <c r="CQ5492" s="40"/>
      <c r="CR5492" s="40"/>
      <c r="CT5492" s="40"/>
      <c r="CU5492" s="40"/>
      <c r="CV5492" s="40"/>
      <c r="CW5492" s="40"/>
      <c r="CX5492" s="40"/>
      <c r="CY5492" s="40"/>
      <c r="CZ5492" s="40"/>
      <c r="DA5492" s="40"/>
      <c r="DB5492" s="40"/>
      <c r="DC5492" s="40"/>
      <c r="DD5492" s="40"/>
      <c r="DF5492" s="40"/>
      <c r="DG5492" s="40"/>
    </row>
    <row r="5493" spans="88:111" x14ac:dyDescent="0.2">
      <c r="CJ5493" s="40"/>
      <c r="CK5493" s="40"/>
      <c r="CM5493" s="40"/>
      <c r="CN5493" s="40"/>
      <c r="CO5493" s="40"/>
      <c r="CP5493" s="40"/>
      <c r="CQ5493" s="40"/>
      <c r="CR5493" s="40"/>
      <c r="CU5493" s="40"/>
      <c r="CV5493" s="40"/>
      <c r="CX5493" s="40"/>
      <c r="CY5493" s="40"/>
      <c r="DA5493" s="40"/>
      <c r="DB5493" s="40"/>
      <c r="DC5493" s="40"/>
      <c r="DD5493" s="40"/>
      <c r="DE5493" s="40"/>
      <c r="DF5493" s="40"/>
      <c r="DG5493" s="40"/>
    </row>
    <row r="5494" spans="88:111" x14ac:dyDescent="0.2">
      <c r="CJ5494" s="40"/>
      <c r="CK5494" s="40"/>
      <c r="CL5494" s="40"/>
      <c r="CM5494" s="40"/>
      <c r="CN5494" s="40"/>
      <c r="CO5494" s="40"/>
      <c r="CQ5494" s="40"/>
      <c r="CR5494" s="40"/>
      <c r="CS5494" s="40"/>
      <c r="CT5494" s="40"/>
      <c r="CU5494" s="40"/>
      <c r="CV5494" s="40"/>
      <c r="CW5494" s="40"/>
      <c r="CX5494" s="40"/>
      <c r="CY5494" s="40"/>
      <c r="CZ5494" s="40"/>
      <c r="DB5494" s="40"/>
      <c r="DD5494" s="40"/>
      <c r="DE5494" s="40"/>
      <c r="DG5494" s="40"/>
    </row>
    <row r="5495" spans="88:111" x14ac:dyDescent="0.2">
      <c r="CM5495" s="40"/>
      <c r="CN5495" s="40"/>
      <c r="CO5495" s="40"/>
      <c r="CP5495" s="40"/>
      <c r="CQ5495" s="40"/>
      <c r="CR5495" s="40"/>
      <c r="CS5495" s="40"/>
      <c r="CT5495" s="40"/>
      <c r="CU5495" s="40"/>
      <c r="CV5495" s="40"/>
      <c r="CW5495" s="40"/>
      <c r="CX5495" s="40"/>
      <c r="CY5495" s="40"/>
      <c r="CZ5495" s="40"/>
      <c r="DA5495" s="40"/>
      <c r="DD5495" s="40"/>
      <c r="DE5495" s="40"/>
      <c r="DF5495" s="40"/>
      <c r="DG5495" s="40"/>
    </row>
    <row r="5496" spans="88:111" x14ac:dyDescent="0.2">
      <c r="CJ5496" s="40"/>
      <c r="CK5496" s="40"/>
      <c r="CL5496" s="40"/>
      <c r="CM5496" s="40"/>
      <c r="CN5496" s="40"/>
      <c r="CP5496" s="40"/>
      <c r="CQ5496" s="40"/>
      <c r="CS5496" s="40"/>
      <c r="CT5496" s="40"/>
      <c r="CU5496" s="40"/>
      <c r="CV5496" s="40"/>
      <c r="CW5496" s="40"/>
      <c r="CY5496" s="40"/>
      <c r="CZ5496" s="40"/>
      <c r="DA5496" s="40"/>
      <c r="DB5496" s="40"/>
      <c r="DC5496" s="40"/>
      <c r="DD5496" s="40"/>
      <c r="DE5496" s="40"/>
      <c r="DF5496" s="40"/>
      <c r="DG5496" s="40"/>
    </row>
    <row r="5497" spans="88:111" x14ac:dyDescent="0.2">
      <c r="CJ5497" s="40"/>
      <c r="CK5497" s="40"/>
      <c r="CL5497" s="40"/>
      <c r="CN5497" s="40"/>
      <c r="CO5497" s="40"/>
      <c r="CP5497" s="40"/>
      <c r="CQ5497" s="40"/>
      <c r="CR5497" s="40"/>
      <c r="CS5497" s="40"/>
      <c r="CT5497" s="40"/>
      <c r="CV5497" s="40"/>
      <c r="CX5497" s="40"/>
      <c r="CY5497" s="40"/>
      <c r="CZ5497" s="40"/>
      <c r="DA5497" s="40"/>
      <c r="DB5497" s="40"/>
      <c r="DC5497" s="40"/>
      <c r="DE5497" s="40"/>
      <c r="DF5497" s="40"/>
    </row>
    <row r="5498" spans="88:111" x14ac:dyDescent="0.2">
      <c r="CJ5498" s="40"/>
      <c r="CK5498" s="40"/>
      <c r="CL5498" s="40"/>
      <c r="CM5498" s="40"/>
      <c r="CN5498" s="40"/>
      <c r="CO5498" s="40"/>
      <c r="CQ5498" s="40"/>
      <c r="CR5498" s="40"/>
      <c r="CS5498" s="40"/>
      <c r="CT5498" s="40"/>
      <c r="CU5498" s="40"/>
      <c r="CV5498" s="40"/>
      <c r="CW5498" s="40"/>
      <c r="CX5498" s="40"/>
      <c r="CY5498" s="40"/>
      <c r="CZ5498" s="40"/>
      <c r="DB5498" s="40"/>
      <c r="DD5498" s="40"/>
      <c r="DE5498" s="40"/>
      <c r="DG5498" s="40"/>
    </row>
    <row r="5499" spans="88:111" x14ac:dyDescent="0.2">
      <c r="CM5499" s="40"/>
      <c r="CN5499" s="40"/>
      <c r="CO5499" s="40"/>
      <c r="CP5499" s="40"/>
      <c r="CQ5499" s="40"/>
      <c r="CR5499" s="40"/>
      <c r="CS5499" s="40"/>
      <c r="CT5499" s="40"/>
      <c r="CU5499" s="40"/>
      <c r="CV5499" s="40"/>
      <c r="CW5499" s="40"/>
      <c r="CX5499" s="40"/>
      <c r="CY5499" s="40"/>
      <c r="CZ5499" s="40"/>
      <c r="DA5499" s="40"/>
      <c r="DD5499" s="40"/>
      <c r="DE5499" s="40"/>
      <c r="DF5499" s="40"/>
      <c r="DG5499" s="40"/>
    </row>
    <row r="5500" spans="88:111" x14ac:dyDescent="0.2">
      <c r="CK5500" s="40"/>
      <c r="CL5500" s="40"/>
      <c r="CM5500" s="40"/>
      <c r="CO5500" s="40"/>
      <c r="CP5500" s="40"/>
      <c r="CR5500" s="40"/>
      <c r="CS5500" s="40"/>
      <c r="CV5500" s="40"/>
      <c r="CW5500" s="40"/>
      <c r="CX5500" s="40"/>
      <c r="CY5500" s="40"/>
      <c r="CZ5500" s="40"/>
      <c r="DA5500" s="40"/>
      <c r="DC5500" s="40"/>
      <c r="DD5500" s="40"/>
      <c r="DE5500" s="40"/>
      <c r="DG5500" s="40"/>
    </row>
    <row r="5501" spans="88:111" x14ac:dyDescent="0.2">
      <c r="CJ5501" s="40"/>
      <c r="CK5501" s="40"/>
      <c r="CL5501" s="40"/>
      <c r="CM5501" s="40"/>
      <c r="CN5501" s="40"/>
      <c r="CP5501" s="40"/>
      <c r="CQ5501" s="40"/>
      <c r="CS5501" s="40"/>
      <c r="CT5501" s="40"/>
      <c r="CU5501" s="40"/>
      <c r="CV5501" s="40"/>
      <c r="CW5501" s="40"/>
      <c r="CY5501" s="40"/>
      <c r="CZ5501" s="40"/>
      <c r="DA5501" s="40"/>
      <c r="DB5501" s="40"/>
      <c r="DC5501" s="40"/>
      <c r="DD5501" s="40"/>
      <c r="DE5501" s="40"/>
      <c r="DF5501" s="40"/>
      <c r="DG5501" s="40"/>
    </row>
    <row r="5502" spans="88:111" x14ac:dyDescent="0.2">
      <c r="CJ5502" s="40"/>
      <c r="CK5502" s="40"/>
      <c r="CL5502" s="40"/>
      <c r="CM5502" s="40"/>
      <c r="CN5502" s="40"/>
      <c r="CO5502" s="40"/>
      <c r="CQ5502" s="40"/>
      <c r="CR5502" s="40"/>
      <c r="CU5502" s="40"/>
      <c r="CV5502" s="40"/>
      <c r="CW5502" s="40"/>
      <c r="CX5502" s="40"/>
      <c r="CY5502" s="40"/>
      <c r="CZ5502" s="40"/>
      <c r="DA5502" s="40"/>
      <c r="DB5502" s="40"/>
      <c r="DC5502" s="40"/>
      <c r="DD5502" s="40"/>
      <c r="DE5502" s="40"/>
      <c r="DF5502" s="40"/>
    </row>
    <row r="5503" spans="88:111" x14ac:dyDescent="0.2">
      <c r="CJ5503" s="40"/>
      <c r="CK5503" s="40"/>
      <c r="CL5503" s="40"/>
      <c r="CP5503" s="40"/>
      <c r="CQ5503" s="40"/>
      <c r="CR5503" s="40"/>
      <c r="CS5503" s="40"/>
      <c r="CT5503" s="40"/>
      <c r="CU5503" s="40"/>
      <c r="CV5503" s="40"/>
      <c r="CW5503" s="40"/>
      <c r="CX5503" s="40"/>
      <c r="CY5503" s="40"/>
      <c r="CZ5503" s="40"/>
      <c r="DA5503" s="40"/>
      <c r="DB5503" s="40"/>
      <c r="DC5503" s="40"/>
      <c r="DD5503" s="40"/>
      <c r="DG5503" s="40"/>
    </row>
    <row r="5504" spans="88:111" x14ac:dyDescent="0.2">
      <c r="CJ5504" s="40"/>
      <c r="CK5504" s="40"/>
      <c r="CL5504" s="40"/>
      <c r="CM5504" s="40"/>
      <c r="CN5504" s="40"/>
      <c r="CO5504" s="40"/>
      <c r="CP5504" s="40"/>
      <c r="CQ5504" s="40"/>
      <c r="CR5504" s="40"/>
      <c r="CT5504" s="40"/>
      <c r="CU5504" s="40"/>
      <c r="CW5504" s="40"/>
      <c r="CX5504" s="40"/>
      <c r="CY5504" s="40"/>
      <c r="CZ5504" s="40"/>
      <c r="DA5504" s="40"/>
      <c r="DB5504" s="40"/>
      <c r="DC5504" s="40"/>
      <c r="DD5504" s="40"/>
      <c r="DE5504" s="40"/>
      <c r="DF5504" s="40"/>
    </row>
    <row r="5505" spans="88:111" x14ac:dyDescent="0.2">
      <c r="CJ5505" s="40"/>
      <c r="CK5505" s="40"/>
      <c r="CL5505" s="40"/>
      <c r="CM5505" s="40"/>
      <c r="CN5505" s="40"/>
      <c r="CO5505" s="40"/>
      <c r="CP5505" s="40"/>
      <c r="CQ5505" s="40"/>
      <c r="CR5505" s="40"/>
      <c r="CS5505" s="40"/>
      <c r="CU5505" s="40"/>
      <c r="CV5505" s="40"/>
      <c r="CX5505" s="40"/>
      <c r="CY5505" s="40"/>
      <c r="DA5505" s="40"/>
      <c r="DB5505" s="40"/>
      <c r="DC5505" s="40"/>
      <c r="DD5505" s="40"/>
      <c r="DF5505" s="40"/>
      <c r="DG5505" s="40"/>
    </row>
    <row r="5506" spans="88:111" x14ac:dyDescent="0.2">
      <c r="CJ5506" s="40"/>
      <c r="CK5506" s="40"/>
      <c r="CL5506" s="40"/>
      <c r="CM5506" s="40"/>
      <c r="CN5506" s="40"/>
      <c r="CP5506" s="40"/>
      <c r="CQ5506" s="40"/>
      <c r="CS5506" s="40"/>
      <c r="CT5506" s="40"/>
      <c r="CU5506" s="40"/>
      <c r="CV5506" s="40"/>
      <c r="CW5506" s="40"/>
      <c r="CY5506" s="40"/>
      <c r="CZ5506" s="40"/>
      <c r="DA5506" s="40"/>
      <c r="DB5506" s="40"/>
      <c r="DC5506" s="40"/>
      <c r="DD5506" s="40"/>
      <c r="DE5506" s="40"/>
      <c r="DF5506" s="40"/>
      <c r="DG5506" s="40"/>
    </row>
    <row r="5507" spans="88:111" x14ac:dyDescent="0.2">
      <c r="CJ5507" s="40"/>
      <c r="CL5507" s="40"/>
      <c r="CM5507" s="40"/>
      <c r="CN5507" s="40"/>
      <c r="CO5507" s="40"/>
      <c r="CQ5507" s="40"/>
      <c r="CR5507" s="40"/>
      <c r="CS5507" s="40"/>
      <c r="CT5507" s="40"/>
      <c r="CU5507" s="40"/>
      <c r="CV5507" s="40"/>
      <c r="CW5507" s="40"/>
      <c r="CX5507" s="40"/>
      <c r="CY5507" s="40"/>
      <c r="DA5507" s="40"/>
      <c r="DB5507" s="40"/>
      <c r="DC5507" s="40"/>
      <c r="DD5507" s="40"/>
      <c r="DF5507" s="40"/>
      <c r="DG5507" s="40"/>
    </row>
    <row r="5508" spans="88:111" x14ac:dyDescent="0.2">
      <c r="CJ5508" s="40"/>
      <c r="CK5508" s="40"/>
      <c r="CL5508" s="40"/>
      <c r="CM5508" s="40"/>
      <c r="CN5508" s="40"/>
      <c r="CO5508" s="40"/>
      <c r="CP5508" s="40"/>
      <c r="CR5508" s="40"/>
      <c r="CS5508" s="40"/>
      <c r="CT5508" s="40"/>
      <c r="CV5508" s="40"/>
      <c r="CW5508" s="40"/>
      <c r="CX5508" s="40"/>
      <c r="CY5508" s="40"/>
      <c r="CZ5508" s="40"/>
      <c r="DA5508" s="40"/>
      <c r="DB5508" s="40"/>
      <c r="DC5508" s="40"/>
      <c r="DD5508" s="40"/>
      <c r="DE5508" s="40"/>
      <c r="DF5508" s="40"/>
      <c r="DG5508" s="40"/>
    </row>
    <row r="5509" spans="88:111" x14ac:dyDescent="0.2">
      <c r="CJ5509" s="40"/>
      <c r="CK5509" s="40"/>
      <c r="CL5509" s="40"/>
      <c r="CM5509" s="40"/>
      <c r="CO5509" s="40"/>
      <c r="CP5509" s="40"/>
      <c r="CQ5509" s="40"/>
      <c r="CR5509" s="40"/>
      <c r="CS5509" s="40"/>
      <c r="CT5509" s="40"/>
      <c r="CU5509" s="40"/>
      <c r="CV5509" s="40"/>
      <c r="CX5509" s="40"/>
      <c r="CY5509" s="40"/>
      <c r="CZ5509" s="40"/>
      <c r="DA5509" s="40"/>
      <c r="DB5509" s="40"/>
      <c r="DC5509" s="40"/>
      <c r="DD5509" s="40"/>
      <c r="DE5509" s="40"/>
      <c r="DF5509" s="40"/>
      <c r="DG5509" s="40"/>
    </row>
    <row r="5510" spans="88:111" x14ac:dyDescent="0.2">
      <c r="CJ5510" s="40"/>
      <c r="CK5510" s="40"/>
      <c r="CL5510" s="40"/>
      <c r="CM5510" s="40"/>
      <c r="CN5510" s="40"/>
      <c r="CO5510" s="40"/>
      <c r="CP5510" s="40"/>
      <c r="CQ5510" s="40"/>
      <c r="CS5510" s="40"/>
      <c r="CT5510" s="40"/>
      <c r="CU5510" s="40"/>
      <c r="CV5510" s="40"/>
      <c r="CW5510" s="40"/>
      <c r="CX5510" s="40"/>
      <c r="CZ5510" s="40"/>
      <c r="DA5510" s="40"/>
      <c r="DB5510" s="40"/>
      <c r="DC5510" s="40"/>
      <c r="DD5510" s="40"/>
      <c r="DE5510" s="40"/>
      <c r="DF5510" s="40"/>
      <c r="DG5510" s="40"/>
    </row>
    <row r="5511" spans="88:111" x14ac:dyDescent="0.2">
      <c r="CJ5511" s="40"/>
      <c r="CL5511" s="40"/>
      <c r="CM5511" s="40"/>
      <c r="CN5511" s="40"/>
      <c r="CO5511" s="40"/>
      <c r="CP5511" s="40"/>
      <c r="CQ5511" s="40"/>
      <c r="CS5511" s="40"/>
      <c r="CT5511" s="40"/>
      <c r="CU5511" s="40"/>
      <c r="CW5511" s="40"/>
      <c r="CX5511" s="40"/>
      <c r="DA5511" s="40"/>
      <c r="DB5511" s="40"/>
      <c r="DC5511" s="40"/>
      <c r="DE5511" s="40"/>
      <c r="DF5511" s="40"/>
    </row>
    <row r="5512" spans="88:111" x14ac:dyDescent="0.2">
      <c r="CJ5512" s="40"/>
      <c r="CK5512" s="40"/>
      <c r="CL5512" s="40"/>
      <c r="CM5512" s="40"/>
      <c r="CN5512" s="40"/>
      <c r="CO5512" s="40"/>
      <c r="CQ5512" s="40"/>
      <c r="CR5512" s="40"/>
      <c r="CS5512" s="40"/>
      <c r="CT5512" s="40"/>
      <c r="CU5512" s="40"/>
      <c r="CV5512" s="40"/>
      <c r="CW5512" s="40"/>
      <c r="CX5512" s="40"/>
      <c r="CY5512" s="40"/>
      <c r="CZ5512" s="40"/>
      <c r="DB5512" s="40"/>
      <c r="DD5512" s="40"/>
      <c r="DE5512" s="40"/>
      <c r="DG5512" s="40"/>
    </row>
    <row r="5513" spans="88:111" x14ac:dyDescent="0.2">
      <c r="CJ5513" s="40"/>
      <c r="CK5513" s="40"/>
      <c r="CL5513" s="40"/>
      <c r="CM5513" s="40"/>
      <c r="CN5513" s="40"/>
      <c r="CO5513" s="40"/>
      <c r="CR5513" s="40"/>
      <c r="CS5513" s="40"/>
      <c r="CT5513" s="40"/>
      <c r="CU5513" s="40"/>
      <c r="CV5513" s="40"/>
      <c r="CW5513" s="40"/>
      <c r="CX5513" s="40"/>
      <c r="CY5513" s="40"/>
      <c r="CZ5513" s="40"/>
      <c r="DA5513" s="40"/>
      <c r="DB5513" s="40"/>
      <c r="DC5513" s="40"/>
      <c r="DD5513" s="40"/>
      <c r="DE5513" s="40"/>
      <c r="DF5513" s="40"/>
      <c r="DG5513" s="40"/>
    </row>
    <row r="5514" spans="88:111" x14ac:dyDescent="0.2">
      <c r="CJ5514" s="40"/>
      <c r="CK5514" s="40"/>
      <c r="CM5514" s="40"/>
      <c r="CO5514" s="40"/>
      <c r="CP5514" s="40"/>
      <c r="CQ5514" s="40"/>
      <c r="CR5514" s="40"/>
      <c r="CS5514" s="40"/>
      <c r="CT5514" s="40"/>
      <c r="CV5514" s="40"/>
      <c r="CW5514" s="40"/>
      <c r="CX5514" s="40"/>
      <c r="CY5514" s="40"/>
      <c r="CZ5514" s="40"/>
      <c r="DA5514" s="40"/>
      <c r="DB5514" s="40"/>
      <c r="DC5514" s="40"/>
      <c r="DD5514" s="40"/>
      <c r="DE5514" s="40"/>
      <c r="DG5514" s="40"/>
    </row>
    <row r="5515" spans="88:111" x14ac:dyDescent="0.2">
      <c r="CJ5515" s="40"/>
      <c r="CK5515" s="40"/>
      <c r="CL5515" s="40"/>
      <c r="CM5515" s="40"/>
      <c r="CN5515" s="40"/>
      <c r="CP5515" s="40"/>
      <c r="CQ5515" s="40"/>
      <c r="CS5515" s="40"/>
      <c r="CT5515" s="40"/>
      <c r="CU5515" s="40"/>
      <c r="CV5515" s="40"/>
      <c r="CW5515" s="40"/>
      <c r="CY5515" s="40"/>
      <c r="CZ5515" s="40"/>
      <c r="DA5515" s="40"/>
      <c r="DB5515" s="40"/>
      <c r="DC5515" s="40"/>
      <c r="DD5515" s="40"/>
      <c r="DE5515" s="40"/>
      <c r="DF5515" s="40"/>
      <c r="DG5515" s="40"/>
    </row>
    <row r="5516" spans="88:111" x14ac:dyDescent="0.2">
      <c r="CJ5516" s="40"/>
      <c r="CK5516" s="40"/>
      <c r="CL5516" s="40"/>
      <c r="CN5516" s="40"/>
      <c r="CO5516" s="40"/>
      <c r="CP5516" s="40"/>
      <c r="CQ5516" s="40"/>
      <c r="CR5516" s="40"/>
      <c r="CS5516" s="40"/>
      <c r="CT5516" s="40"/>
      <c r="CV5516" s="40"/>
      <c r="CX5516" s="40"/>
      <c r="CY5516" s="40"/>
      <c r="CZ5516" s="40"/>
      <c r="DA5516" s="40"/>
      <c r="DB5516" s="40"/>
      <c r="DC5516" s="40"/>
      <c r="DE5516" s="40"/>
      <c r="DF5516" s="40"/>
    </row>
    <row r="5517" spans="88:111" x14ac:dyDescent="0.2">
      <c r="CJ5517" s="40"/>
      <c r="CL5517" s="40"/>
      <c r="CM5517" s="40"/>
      <c r="CN5517" s="40"/>
      <c r="CO5517" s="40"/>
      <c r="CP5517" s="40"/>
      <c r="CQ5517" s="40"/>
      <c r="CR5517" s="40"/>
      <c r="CS5517" s="40"/>
      <c r="CT5517" s="40"/>
      <c r="CU5517" s="40"/>
      <c r="CV5517" s="40"/>
      <c r="CW5517" s="40"/>
      <c r="CX5517" s="40"/>
      <c r="CY5517" s="40"/>
      <c r="CZ5517" s="40"/>
      <c r="DA5517" s="40"/>
      <c r="DB5517" s="40"/>
      <c r="DD5517" s="40"/>
      <c r="DF5517" s="40"/>
      <c r="DG5517" s="40"/>
    </row>
    <row r="5518" spans="88:111" x14ac:dyDescent="0.2">
      <c r="CJ5518" s="40"/>
      <c r="CK5518" s="40"/>
      <c r="CL5518" s="40"/>
      <c r="CM5518" s="40"/>
      <c r="CN5518" s="40"/>
      <c r="CO5518" s="40"/>
      <c r="CP5518" s="40"/>
      <c r="CQ5518" s="40"/>
      <c r="CR5518" s="40"/>
      <c r="CT5518" s="40"/>
      <c r="CU5518" s="40"/>
      <c r="CV5518" s="40"/>
      <c r="CW5518" s="40"/>
      <c r="CX5518" s="40"/>
      <c r="CY5518" s="40"/>
      <c r="CZ5518" s="40"/>
      <c r="DA5518" s="40"/>
      <c r="DB5518" s="40"/>
      <c r="DC5518" s="40"/>
      <c r="DD5518" s="40"/>
      <c r="DF5518" s="40"/>
      <c r="DG5518" s="40"/>
    </row>
    <row r="5519" spans="88:111" x14ac:dyDescent="0.2">
      <c r="CJ5519" s="40"/>
      <c r="CK5519" s="40"/>
      <c r="CL5519" s="40"/>
      <c r="CM5519" s="40"/>
      <c r="CN5519" s="40"/>
      <c r="CO5519" s="40"/>
      <c r="CQ5519" s="40"/>
      <c r="CR5519" s="40"/>
      <c r="CS5519" s="40"/>
      <c r="CT5519" s="40"/>
      <c r="CU5519" s="40"/>
      <c r="CV5519" s="40"/>
      <c r="CW5519" s="40"/>
      <c r="CX5519" s="40"/>
      <c r="CY5519" s="40"/>
      <c r="CZ5519" s="40"/>
      <c r="DB5519" s="40"/>
      <c r="DD5519" s="40"/>
      <c r="DE5519" s="40"/>
      <c r="DG5519" s="40"/>
    </row>
    <row r="5520" spans="88:111" x14ac:dyDescent="0.2">
      <c r="CM5520" s="40"/>
      <c r="CN5520" s="40"/>
      <c r="CO5520" s="40"/>
      <c r="CP5520" s="40"/>
      <c r="CQ5520" s="40"/>
      <c r="CR5520" s="40"/>
      <c r="CS5520" s="40"/>
      <c r="CT5520" s="40"/>
      <c r="CU5520" s="40"/>
      <c r="CV5520" s="40"/>
      <c r="CW5520" s="40"/>
      <c r="CX5520" s="40"/>
      <c r="CY5520" s="40"/>
      <c r="CZ5520" s="40"/>
      <c r="DA5520" s="40"/>
      <c r="DD5520" s="40"/>
      <c r="DE5520" s="40"/>
      <c r="DF5520" s="40"/>
      <c r="DG5520" s="40"/>
    </row>
    <row r="5521" spans="88:111" x14ac:dyDescent="0.2">
      <c r="CJ5521" s="40"/>
      <c r="CK5521" s="40"/>
      <c r="CL5521" s="40"/>
      <c r="CM5521" s="40"/>
      <c r="CN5521" s="40"/>
      <c r="CO5521" s="40"/>
      <c r="CR5521" s="40"/>
      <c r="CS5521" s="40"/>
      <c r="CT5521" s="40"/>
      <c r="CU5521" s="40"/>
      <c r="CV5521" s="40"/>
      <c r="CW5521" s="40"/>
      <c r="CX5521" s="40"/>
      <c r="CY5521" s="40"/>
      <c r="CZ5521" s="40"/>
      <c r="DA5521" s="40"/>
      <c r="DB5521" s="40"/>
      <c r="DC5521" s="40"/>
      <c r="DD5521" s="40"/>
      <c r="DE5521" s="40"/>
      <c r="DF5521" s="40"/>
      <c r="DG5521" s="40"/>
    </row>
    <row r="5522" spans="88:111" x14ac:dyDescent="0.2">
      <c r="CJ5522" s="40"/>
      <c r="CK5522" s="40"/>
      <c r="CM5522" s="40"/>
      <c r="CO5522" s="40"/>
      <c r="CP5522" s="40"/>
      <c r="CQ5522" s="40"/>
      <c r="CR5522" s="40"/>
      <c r="CS5522" s="40"/>
      <c r="CT5522" s="40"/>
      <c r="CV5522" s="40"/>
      <c r="CW5522" s="40"/>
      <c r="CX5522" s="40"/>
      <c r="CY5522" s="40"/>
      <c r="CZ5522" s="40"/>
      <c r="DA5522" s="40"/>
      <c r="DB5522" s="40"/>
      <c r="DC5522" s="40"/>
      <c r="DD5522" s="40"/>
      <c r="DE5522" s="40"/>
      <c r="DG5522" s="40"/>
    </row>
    <row r="5523" spans="88:111" x14ac:dyDescent="0.2">
      <c r="CJ5523" s="40"/>
      <c r="CK5523" s="40"/>
      <c r="CL5523" s="40"/>
      <c r="CM5523" s="40"/>
      <c r="CN5523" s="40"/>
      <c r="CO5523" s="40"/>
      <c r="CQ5523" s="40"/>
      <c r="CR5523" s="40"/>
      <c r="CU5523" s="40"/>
      <c r="CV5523" s="40"/>
      <c r="CW5523" s="40"/>
      <c r="CX5523" s="40"/>
      <c r="CY5523" s="40"/>
      <c r="CZ5523" s="40"/>
      <c r="DA5523" s="40"/>
      <c r="DB5523" s="40"/>
      <c r="DC5523" s="40"/>
      <c r="DD5523" s="40"/>
      <c r="DE5523" s="40"/>
      <c r="DF5523" s="40"/>
    </row>
    <row r="5524" spans="88:111" x14ac:dyDescent="0.2">
      <c r="CJ5524" s="40"/>
      <c r="CK5524" s="40"/>
      <c r="CL5524" s="40"/>
      <c r="CN5524" s="40"/>
      <c r="CO5524" s="40"/>
      <c r="CP5524" s="40"/>
      <c r="CQ5524" s="40"/>
      <c r="CR5524" s="40"/>
      <c r="CS5524" s="40"/>
      <c r="CT5524" s="40"/>
      <c r="CV5524" s="40"/>
      <c r="CX5524" s="40"/>
      <c r="CY5524" s="40"/>
      <c r="CZ5524" s="40"/>
      <c r="DA5524" s="40"/>
      <c r="DB5524" s="40"/>
      <c r="DC5524" s="40"/>
      <c r="DE5524" s="40"/>
      <c r="DF5524" s="40"/>
    </row>
    <row r="5525" spans="88:111" x14ac:dyDescent="0.2">
      <c r="CJ5525" s="40"/>
      <c r="CK5525" s="40"/>
      <c r="CL5525" s="40"/>
      <c r="CM5525" s="40"/>
      <c r="CN5525" s="40"/>
      <c r="CO5525" s="40"/>
      <c r="CP5525" s="40"/>
      <c r="CQ5525" s="40"/>
      <c r="CS5525" s="40"/>
      <c r="CT5525" s="40"/>
      <c r="CU5525" s="40"/>
      <c r="CV5525" s="40"/>
      <c r="CW5525" s="40"/>
      <c r="CX5525" s="40"/>
      <c r="CZ5525" s="40"/>
      <c r="DA5525" s="40"/>
      <c r="DB5525" s="40"/>
      <c r="DC5525" s="40"/>
      <c r="DD5525" s="40"/>
      <c r="DE5525" s="40"/>
      <c r="DF5525" s="40"/>
      <c r="DG5525" s="40"/>
    </row>
    <row r="5526" spans="88:111" x14ac:dyDescent="0.2">
      <c r="CJ5526" s="40"/>
      <c r="CK5526" s="40"/>
      <c r="CL5526" s="40"/>
      <c r="CP5526" s="40"/>
      <c r="CQ5526" s="40"/>
      <c r="CR5526" s="40"/>
      <c r="CS5526" s="40"/>
      <c r="CT5526" s="40"/>
      <c r="CU5526" s="40"/>
      <c r="CV5526" s="40"/>
      <c r="CW5526" s="40"/>
      <c r="CX5526" s="40"/>
      <c r="CY5526" s="40"/>
      <c r="CZ5526" s="40"/>
      <c r="DA5526" s="40"/>
      <c r="DB5526" s="40"/>
      <c r="DC5526" s="40"/>
      <c r="DD5526" s="40"/>
      <c r="DG5526" s="40"/>
    </row>
    <row r="5527" spans="88:111" x14ac:dyDescent="0.2">
      <c r="CJ5527" s="40"/>
      <c r="CK5527" s="40"/>
      <c r="CM5527" s="40"/>
      <c r="CN5527" s="40"/>
      <c r="CO5527" s="40"/>
      <c r="CP5527" s="40"/>
      <c r="CQ5527" s="40"/>
      <c r="CR5527" s="40"/>
      <c r="CU5527" s="40"/>
      <c r="CV5527" s="40"/>
      <c r="CX5527" s="40"/>
      <c r="CY5527" s="40"/>
      <c r="DA5527" s="40"/>
      <c r="DB5527" s="40"/>
      <c r="DC5527" s="40"/>
      <c r="DD5527" s="40"/>
      <c r="DE5527" s="40"/>
      <c r="DF5527" s="40"/>
      <c r="DG5527" s="40"/>
    </row>
    <row r="5528" spans="88:111" x14ac:dyDescent="0.2">
      <c r="CJ5528" s="40"/>
      <c r="CK5528" s="40"/>
      <c r="CL5528" s="40"/>
      <c r="CM5528" s="40"/>
      <c r="CN5528" s="40"/>
      <c r="CO5528" s="40"/>
      <c r="CR5528" s="40"/>
      <c r="CS5528" s="40"/>
      <c r="CT5528" s="40"/>
      <c r="CU5528" s="40"/>
      <c r="CV5528" s="40"/>
      <c r="CW5528" s="40"/>
      <c r="CX5528" s="40"/>
      <c r="CY5528" s="40"/>
      <c r="CZ5528" s="40"/>
      <c r="DA5528" s="40"/>
      <c r="DB5528" s="40"/>
      <c r="DC5528" s="40"/>
      <c r="DD5528" s="40"/>
      <c r="DE5528" s="40"/>
      <c r="DF5528" s="40"/>
      <c r="DG5528" s="40"/>
    </row>
    <row r="5529" spans="88:111" x14ac:dyDescent="0.2">
      <c r="CJ5529" s="40"/>
      <c r="CL5529" s="40"/>
      <c r="CM5529" s="40"/>
      <c r="CN5529" s="40"/>
      <c r="CO5529" s="40"/>
      <c r="CQ5529" s="40"/>
      <c r="CR5529" s="40"/>
      <c r="CS5529" s="40"/>
      <c r="CT5529" s="40"/>
      <c r="CU5529" s="40"/>
      <c r="CV5529" s="40"/>
      <c r="CW5529" s="40"/>
      <c r="CX5529" s="40"/>
      <c r="CY5529" s="40"/>
      <c r="DA5529" s="40"/>
      <c r="DB5529" s="40"/>
      <c r="DC5529" s="40"/>
      <c r="DD5529" s="40"/>
      <c r="DF5529" s="40"/>
      <c r="DG5529" s="40"/>
    </row>
    <row r="5530" spans="88:111" x14ac:dyDescent="0.2">
      <c r="CJ5530" s="40"/>
      <c r="CL5530" s="40"/>
      <c r="CM5530" s="40"/>
      <c r="CN5530" s="40"/>
      <c r="CO5530" s="40"/>
      <c r="CP5530" s="40"/>
      <c r="CQ5530" s="40"/>
      <c r="CR5530" s="40"/>
      <c r="CS5530" s="40"/>
      <c r="CT5530" s="40"/>
      <c r="CU5530" s="40"/>
      <c r="CV5530" s="40"/>
      <c r="CW5530" s="40"/>
      <c r="CX5530" s="40"/>
      <c r="CY5530" s="40"/>
      <c r="CZ5530" s="40"/>
      <c r="DA5530" s="40"/>
      <c r="DB5530" s="40"/>
      <c r="DD5530" s="40"/>
      <c r="DF5530" s="40"/>
      <c r="DG5530" s="40"/>
    </row>
    <row r="5531" spans="88:111" x14ac:dyDescent="0.2">
      <c r="CJ5531" s="40"/>
      <c r="CK5531" s="40"/>
      <c r="CL5531" s="40"/>
      <c r="CM5531" s="40"/>
      <c r="CO5531" s="40"/>
      <c r="CP5531" s="40"/>
      <c r="CQ5531" s="40"/>
      <c r="CR5531" s="40"/>
      <c r="CS5531" s="40"/>
      <c r="CT5531" s="40"/>
      <c r="CU5531" s="40"/>
      <c r="CV5531" s="40"/>
      <c r="CW5531" s="40"/>
      <c r="CX5531" s="40"/>
      <c r="CY5531" s="40"/>
      <c r="CZ5531" s="40"/>
      <c r="DB5531" s="40"/>
      <c r="DC5531" s="40"/>
      <c r="DD5531" s="40"/>
      <c r="DE5531" s="40"/>
      <c r="DF5531" s="40"/>
      <c r="DG5531" s="40"/>
    </row>
    <row r="5532" spans="88:111" x14ac:dyDescent="0.2">
      <c r="CK5532" s="40"/>
      <c r="CL5532" s="40"/>
      <c r="CM5532" s="40"/>
      <c r="CO5532" s="40"/>
      <c r="CP5532" s="40"/>
      <c r="CR5532" s="40"/>
      <c r="CS5532" s="40"/>
      <c r="CV5532" s="40"/>
      <c r="CW5532" s="40"/>
      <c r="CX5532" s="40"/>
      <c r="CY5532" s="40"/>
      <c r="CZ5532" s="40"/>
      <c r="DA5532" s="40"/>
      <c r="DC5532" s="40"/>
      <c r="DD5532" s="40"/>
      <c r="DE5532" s="40"/>
      <c r="DG5532" s="40"/>
    </row>
    <row r="5533" spans="88:111" x14ac:dyDescent="0.2">
      <c r="CJ5533" s="40"/>
      <c r="CK5533" s="40"/>
      <c r="CL5533" s="40"/>
      <c r="CM5533" s="40"/>
      <c r="CN5533" s="40"/>
      <c r="CO5533" s="40"/>
      <c r="CP5533" s="40"/>
      <c r="CQ5533" s="40"/>
      <c r="CR5533" s="40"/>
      <c r="CS5533" s="40"/>
      <c r="CU5533" s="40"/>
      <c r="CV5533" s="40"/>
      <c r="CW5533" s="40"/>
      <c r="CX5533" s="40"/>
      <c r="CY5533" s="40"/>
      <c r="DA5533" s="40"/>
      <c r="DB5533" s="40"/>
      <c r="DD5533" s="40"/>
      <c r="DE5533" s="40"/>
      <c r="DF5533" s="40"/>
      <c r="DG5533" s="40"/>
    </row>
    <row r="5534" spans="88:111" x14ac:dyDescent="0.2">
      <c r="CJ5534" s="40"/>
      <c r="CK5534" s="40"/>
      <c r="CL5534" s="40"/>
      <c r="CM5534" s="40"/>
      <c r="CO5534" s="40"/>
      <c r="CP5534" s="40"/>
      <c r="CQ5534" s="40"/>
      <c r="CR5534" s="40"/>
      <c r="CS5534" s="40"/>
      <c r="CT5534" s="40"/>
      <c r="CU5534" s="40"/>
      <c r="CV5534" s="40"/>
      <c r="CX5534" s="40"/>
      <c r="CY5534" s="40"/>
      <c r="CZ5534" s="40"/>
      <c r="DA5534" s="40"/>
      <c r="DB5534" s="40"/>
      <c r="DC5534" s="40"/>
      <c r="DD5534" s="40"/>
      <c r="DE5534" s="40"/>
      <c r="DF5534" s="40"/>
      <c r="DG5534" s="40"/>
    </row>
    <row r="5535" spans="88:111" x14ac:dyDescent="0.2">
      <c r="CJ5535" s="40"/>
      <c r="CK5535" s="40"/>
      <c r="CL5535" s="40"/>
      <c r="CM5535" s="40"/>
      <c r="CN5535" s="40"/>
      <c r="CO5535" s="40"/>
      <c r="CP5535" s="40"/>
      <c r="CQ5535" s="40"/>
      <c r="CR5535" s="40"/>
      <c r="CT5535" s="40"/>
      <c r="CU5535" s="40"/>
      <c r="CV5535" s="40"/>
      <c r="CW5535" s="40"/>
      <c r="CX5535" s="40"/>
      <c r="CY5535" s="40"/>
      <c r="CZ5535" s="40"/>
      <c r="DA5535" s="40"/>
      <c r="DB5535" s="40"/>
      <c r="DC5535" s="40"/>
      <c r="DD5535" s="40"/>
      <c r="DE5535" s="40"/>
      <c r="DF5535" s="40"/>
      <c r="DG5535" s="40"/>
    </row>
    <row r="5536" spans="88:111" x14ac:dyDescent="0.2">
      <c r="CJ5536" s="40"/>
      <c r="CK5536" s="40"/>
      <c r="CL5536" s="40"/>
      <c r="CM5536" s="40"/>
      <c r="CO5536" s="40"/>
      <c r="CP5536" s="40"/>
      <c r="CQ5536" s="40"/>
      <c r="CR5536" s="40"/>
      <c r="CS5536" s="40"/>
      <c r="CT5536" s="40"/>
      <c r="CU5536" s="40"/>
      <c r="CV5536" s="40"/>
      <c r="CW5536" s="40"/>
      <c r="CX5536" s="40"/>
      <c r="CY5536" s="40"/>
      <c r="CZ5536" s="40"/>
      <c r="DB5536" s="40"/>
      <c r="DC5536" s="40"/>
      <c r="DD5536" s="40"/>
      <c r="DE5536" s="40"/>
      <c r="DF5536" s="40"/>
      <c r="DG5536" s="40"/>
    </row>
    <row r="5537" spans="88:111" x14ac:dyDescent="0.2">
      <c r="CJ5537" s="40"/>
      <c r="CK5537" s="40"/>
      <c r="CL5537" s="40"/>
      <c r="CM5537" s="40"/>
      <c r="CN5537" s="40"/>
      <c r="CO5537" s="40"/>
      <c r="CQ5537" s="40"/>
      <c r="CR5537" s="40"/>
      <c r="CS5537" s="40"/>
      <c r="CT5537" s="40"/>
      <c r="CU5537" s="40"/>
      <c r="CV5537" s="40"/>
      <c r="CW5537" s="40"/>
      <c r="CX5537" s="40"/>
      <c r="CY5537" s="40"/>
      <c r="CZ5537" s="40"/>
      <c r="DB5537" s="40"/>
      <c r="DD5537" s="40"/>
      <c r="DE5537" s="40"/>
      <c r="DG5537" s="40"/>
    </row>
    <row r="5538" spans="88:111" x14ac:dyDescent="0.2">
      <c r="CJ5538" s="40"/>
      <c r="CK5538" s="40"/>
      <c r="CL5538" s="40"/>
      <c r="CM5538" s="40"/>
      <c r="CN5538" s="40"/>
      <c r="CO5538" s="40"/>
      <c r="CP5538" s="40"/>
      <c r="CQ5538" s="40"/>
      <c r="CR5538" s="40"/>
      <c r="CT5538" s="40"/>
      <c r="CU5538" s="40"/>
      <c r="CW5538" s="40"/>
      <c r="CX5538" s="40"/>
      <c r="CY5538" s="40"/>
      <c r="CZ5538" s="40"/>
      <c r="DA5538" s="40"/>
      <c r="DB5538" s="40"/>
      <c r="DC5538" s="40"/>
      <c r="DD5538" s="40"/>
      <c r="DE5538" s="40"/>
      <c r="DF5538" s="40"/>
    </row>
    <row r="5539" spans="88:111" x14ac:dyDescent="0.2">
      <c r="CK5539" s="40"/>
      <c r="CL5539" s="40"/>
      <c r="CM5539" s="40"/>
      <c r="CO5539" s="40"/>
      <c r="CP5539" s="40"/>
      <c r="CR5539" s="40"/>
      <c r="CS5539" s="40"/>
      <c r="CV5539" s="40"/>
      <c r="CW5539" s="40"/>
      <c r="CX5539" s="40"/>
      <c r="CY5539" s="40"/>
      <c r="CZ5539" s="40"/>
      <c r="DA5539" s="40"/>
      <c r="DC5539" s="40"/>
      <c r="DD5539" s="40"/>
      <c r="DE5539" s="40"/>
      <c r="DG5539" s="40"/>
    </row>
    <row r="5540" spans="88:111" x14ac:dyDescent="0.2">
      <c r="CJ5540" s="40"/>
      <c r="CK5540" s="40"/>
      <c r="CM5540" s="40"/>
      <c r="CO5540" s="40"/>
      <c r="CP5540" s="40"/>
      <c r="CQ5540" s="40"/>
      <c r="CR5540" s="40"/>
      <c r="CS5540" s="40"/>
      <c r="CT5540" s="40"/>
      <c r="CV5540" s="40"/>
      <c r="CW5540" s="40"/>
      <c r="CX5540" s="40"/>
      <c r="CY5540" s="40"/>
      <c r="CZ5540" s="40"/>
      <c r="DA5540" s="40"/>
      <c r="DB5540" s="40"/>
      <c r="DC5540" s="40"/>
      <c r="DD5540" s="40"/>
      <c r="DE5540" s="40"/>
      <c r="DG5540" s="40"/>
    </row>
    <row r="9051" spans="7:10" x14ac:dyDescent="0.2">
      <c r="G9051" s="1"/>
      <c r="H9051" s="1"/>
      <c r="I9051" s="1"/>
      <c r="J9051" s="1"/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23</vt:i4>
      </vt:variant>
    </vt:vector>
  </HeadingPairs>
  <TitlesOfParts>
    <vt:vector size="26" baseType="lpstr">
      <vt:lpstr>Table</vt:lpstr>
      <vt:lpstr>Lookups</vt:lpstr>
      <vt:lpstr>Data</vt:lpstr>
      <vt:lpstr>Criteria</vt:lpstr>
      <vt:lpstr>data</vt:lpstr>
      <vt:lpstr>date</vt:lpstr>
      <vt:lpstr>Enrollment</vt:lpstr>
      <vt:lpstr>evt_dates</vt:lpstr>
      <vt:lpstr>fcst</vt:lpstr>
      <vt:lpstr>fcst_year</vt:lpstr>
      <vt:lpstr>fsl</vt:lpstr>
      <vt:lpstr>ind_list</vt:lpstr>
      <vt:lpstr>lca</vt:lpstr>
      <vt:lpstr>lca_list</vt:lpstr>
      <vt:lpstr>level</vt:lpstr>
      <vt:lpstr>level_list</vt:lpstr>
      <vt:lpstr>Table!Print_Area</vt:lpstr>
      <vt:lpstr>prog_port</vt:lpstr>
      <vt:lpstr>Result_type</vt:lpstr>
      <vt:lpstr>Result_type_list</vt:lpstr>
      <vt:lpstr>Size</vt:lpstr>
      <vt:lpstr>size_lca_flag</vt:lpstr>
      <vt:lpstr>Size_list</vt:lpstr>
      <vt:lpstr>summer</vt:lpstr>
      <vt:lpstr>weath</vt:lpstr>
      <vt:lpstr>weath_year</vt:lpstr>
    </vt:vector>
  </TitlesOfParts>
  <Company>Christensen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edmchugh</dc:creator>
  <cp:lastModifiedBy>Tim Huegerich</cp:lastModifiedBy>
  <cp:lastPrinted>2009-04-03T17:07:33Z</cp:lastPrinted>
  <dcterms:created xsi:type="dcterms:W3CDTF">2009-03-24T17:58:42Z</dcterms:created>
  <dcterms:modified xsi:type="dcterms:W3CDTF">2016-03-30T01:16:12Z</dcterms:modified>
</cp:coreProperties>
</file>