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HACK\Limbo\PGE\Residential TOU and SmartRate\Models\Protocol Tables\"/>
    </mc:Choice>
  </mc:AlternateContent>
  <bookViews>
    <workbookView xWindow="0" yWindow="75" windowWidth="19035" windowHeight="11760"/>
  </bookViews>
  <sheets>
    <sheet name="Table" sheetId="4" r:id="rId1"/>
    <sheet name="Lookups" sheetId="2" state="hidden" r:id="rId2"/>
    <sheet name="Data" sheetId="1" state="hidden" r:id="rId3"/>
  </sheets>
  <definedNames>
    <definedName name="_xlnm._FilterDatabase" localSheetId="2" hidden="1">Data!$A$1:$GA$533</definedName>
    <definedName name="Care">Table!$B$9</definedName>
    <definedName name="_xlnm.Criteria">Lookups!$B$3:$F$4</definedName>
    <definedName name="data">Data!$A$1:$GA$533</definedName>
    <definedName name="date_list">Lookups!$J$4:$J$15</definedName>
    <definedName name="daytype">Table!$B$6</definedName>
    <definedName name="dual_enrol_list">Lookups!$M$4:$M$5</definedName>
    <definedName name="Enrolled">Table!$G$3</definedName>
    <definedName name="lca">Table!$B$8</definedName>
    <definedName name="lca_list">Lookups!$K$4:$K$12</definedName>
    <definedName name="month">Table!$B$5</definedName>
    <definedName name="Pass">Lookups!$D$5</definedName>
    <definedName name="_xlnm.Print_Area" localSheetId="0">Table!$A$2:$N$36</definedName>
    <definedName name="Result_type">Table!$B$4</definedName>
    <definedName name="Result_type_list">Lookups!$I$4:$I$5</definedName>
    <definedName name="Size_list">Lookups!$L$4:$L$6</definedName>
    <definedName name="table_for_PGE_CBP_expost_private" localSheetId="2">Data!$A$1:$FX$533</definedName>
    <definedName name="Two_way_tab_flag">Lookups!$D$6</definedName>
  </definedNames>
  <calcPr calcId="162913"/>
</workbook>
</file>

<file path=xl/calcChain.xml><?xml version="1.0" encoding="utf-8"?>
<calcChain xmlns="http://schemas.openxmlformats.org/spreadsheetml/2006/main">
  <c r="B2" i="4" l="1" a="1"/>
  <c r="B2" i="4" s="1"/>
  <c r="C4" i="2"/>
  <c r="B3" i="4" l="1"/>
  <c r="F6" i="2"/>
  <c r="F14" i="2" s="1"/>
  <c r="F17" i="2" l="1"/>
  <c r="F9" i="2"/>
  <c r="F8" i="2"/>
  <c r="F24" i="2"/>
  <c r="F31" i="2"/>
  <c r="F23" i="2"/>
  <c r="F15" i="2"/>
  <c r="F29" i="2"/>
  <c r="F21" i="2"/>
  <c r="F13" i="2"/>
  <c r="F28" i="2"/>
  <c r="F20" i="2"/>
  <c r="F12" i="2"/>
  <c r="F27" i="2"/>
  <c r="F19" i="2"/>
  <c r="F11" i="2"/>
  <c r="F26" i="2"/>
  <c r="F18" i="2"/>
  <c r="F10" i="2"/>
  <c r="F25" i="2"/>
  <c r="F16" i="2"/>
  <c r="F30" i="2"/>
  <c r="F22" i="2"/>
  <c r="F4" i="2"/>
  <c r="B4" i="2"/>
  <c r="G5" i="4"/>
  <c r="E4" i="2" l="1"/>
  <c r="D5" i="2" l="1"/>
  <c r="B11" i="4" s="1"/>
  <c r="D6" i="2"/>
  <c r="D4" i="2"/>
  <c r="B35" i="2" l="1"/>
  <c r="B37" i="2"/>
  <c r="B34" i="2"/>
  <c r="B36" i="2"/>
  <c r="A1" i="4"/>
  <c r="H32" i="4"/>
  <c r="G32" i="4"/>
  <c r="F32" i="4" l="1"/>
  <c r="B9" i="2" l="1"/>
  <c r="G3" i="4"/>
  <c r="J32" i="4"/>
  <c r="J6" i="4"/>
  <c r="H5" i="4"/>
  <c r="F5" i="4"/>
  <c r="N31" i="4" l="1"/>
  <c r="F31" i="4"/>
  <c r="F30" i="4"/>
  <c r="F29" i="4"/>
  <c r="F28" i="4"/>
  <c r="H26" i="4"/>
  <c r="H25" i="4"/>
  <c r="H24" i="4"/>
  <c r="H23" i="4"/>
  <c r="I22" i="4"/>
  <c r="I21" i="4"/>
  <c r="I20" i="4"/>
  <c r="I19" i="4"/>
  <c r="J18" i="4"/>
  <c r="J17" i="4"/>
  <c r="J16" i="4"/>
  <c r="J15" i="4"/>
  <c r="K14" i="4"/>
  <c r="K13" i="4"/>
  <c r="K12" i="4"/>
  <c r="K11" i="4"/>
  <c r="L10" i="4"/>
  <c r="L9" i="4"/>
  <c r="L8" i="4"/>
  <c r="M30" i="4"/>
  <c r="M28" i="4"/>
  <c r="N26" i="4"/>
  <c r="N24" i="4"/>
  <c r="F23" i="4"/>
  <c r="G23" i="4" s="1"/>
  <c r="F21" i="4"/>
  <c r="G21" i="4" s="1"/>
  <c r="G19" i="4"/>
  <c r="H17" i="4"/>
  <c r="H15" i="4"/>
  <c r="I13" i="4"/>
  <c r="I12" i="4"/>
  <c r="J10" i="4"/>
  <c r="J8" i="4"/>
  <c r="N15" i="4"/>
  <c r="F13" i="4"/>
  <c r="G13" i="4" s="1"/>
  <c r="H10" i="4"/>
  <c r="I31" i="4"/>
  <c r="J28" i="4"/>
  <c r="K23" i="4"/>
  <c r="L19" i="4"/>
  <c r="M16" i="4"/>
  <c r="N13" i="4"/>
  <c r="F11" i="4"/>
  <c r="G11" i="4" s="1"/>
  <c r="F8" i="4"/>
  <c r="F34" i="4" s="1"/>
  <c r="I29" i="4"/>
  <c r="I27" i="4"/>
  <c r="J24" i="4"/>
  <c r="K21" i="4"/>
  <c r="L17" i="4"/>
  <c r="M14" i="4"/>
  <c r="M11" i="4"/>
  <c r="N8" i="4"/>
  <c r="H29" i="4"/>
  <c r="I26" i="4"/>
  <c r="I23" i="4"/>
  <c r="J19" i="4"/>
  <c r="K16" i="4"/>
  <c r="L13" i="4"/>
  <c r="M9" i="4"/>
  <c r="M31" i="4"/>
  <c r="N30" i="4"/>
  <c r="N29" i="4"/>
  <c r="N28" i="4"/>
  <c r="N27" i="4"/>
  <c r="F27" i="4"/>
  <c r="F26" i="4"/>
  <c r="G26" i="4" s="1"/>
  <c r="F25" i="4"/>
  <c r="G25" i="4" s="1"/>
  <c r="F24" i="4"/>
  <c r="G24" i="4" s="1"/>
  <c r="H22" i="4"/>
  <c r="H21" i="4"/>
  <c r="H20" i="4"/>
  <c r="H19" i="4"/>
  <c r="I18" i="4"/>
  <c r="I17" i="4"/>
  <c r="I16" i="4"/>
  <c r="I15" i="4"/>
  <c r="J14" i="4"/>
  <c r="J13" i="4"/>
  <c r="J12" i="4"/>
  <c r="J11" i="4"/>
  <c r="K10" i="4"/>
  <c r="K9" i="4"/>
  <c r="K8" i="4"/>
  <c r="L31" i="4"/>
  <c r="M29" i="4"/>
  <c r="M27" i="4"/>
  <c r="N25" i="4"/>
  <c r="N23" i="4"/>
  <c r="F22" i="4"/>
  <c r="G22" i="4" s="1"/>
  <c r="F20" i="4"/>
  <c r="G20" i="4" s="1"/>
  <c r="H18" i="4"/>
  <c r="H16" i="4"/>
  <c r="I14" i="4"/>
  <c r="I11" i="4"/>
  <c r="J9" i="4"/>
  <c r="N17" i="4"/>
  <c r="F15" i="4"/>
  <c r="G15" i="4" s="1"/>
  <c r="F12" i="4"/>
  <c r="G12" i="4" s="1"/>
  <c r="H9" i="4"/>
  <c r="J29" i="4"/>
  <c r="K26" i="4"/>
  <c r="K24" i="4"/>
  <c r="L21" i="4"/>
  <c r="M18" i="4"/>
  <c r="M15" i="4"/>
  <c r="N11" i="4"/>
  <c r="F9" i="4"/>
  <c r="I30" i="4"/>
  <c r="J26" i="4"/>
  <c r="K22" i="4"/>
  <c r="K19" i="4"/>
  <c r="L16" i="4"/>
  <c r="M13" i="4"/>
  <c r="N10" i="4"/>
  <c r="H28" i="4"/>
  <c r="I25" i="4"/>
  <c r="J22" i="4"/>
  <c r="J21" i="4"/>
  <c r="K18" i="4"/>
  <c r="K15" i="4"/>
  <c r="L12" i="4"/>
  <c r="M10" i="4"/>
  <c r="K31" i="4"/>
  <c r="L30" i="4"/>
  <c r="L29" i="4"/>
  <c r="L28" i="4"/>
  <c r="L27" i="4"/>
  <c r="M26" i="4"/>
  <c r="M25" i="4"/>
  <c r="M24" i="4"/>
  <c r="M23" i="4"/>
  <c r="N22" i="4"/>
  <c r="N21" i="4"/>
  <c r="N20" i="4"/>
  <c r="N19" i="4"/>
  <c r="F19" i="4"/>
  <c r="F18" i="4"/>
  <c r="F17" i="4"/>
  <c r="F16" i="4"/>
  <c r="H14" i="4"/>
  <c r="H13" i="4"/>
  <c r="H12" i="4"/>
  <c r="H11" i="4"/>
  <c r="I10" i="4"/>
  <c r="I9" i="4"/>
  <c r="I8" i="4"/>
  <c r="J31" i="4"/>
  <c r="K30" i="4"/>
  <c r="K29" i="4"/>
  <c r="K28" i="4"/>
  <c r="K27" i="4"/>
  <c r="L26" i="4"/>
  <c r="L25" i="4"/>
  <c r="L24" i="4"/>
  <c r="L23" i="4"/>
  <c r="M22" i="4"/>
  <c r="M21" i="4"/>
  <c r="M20" i="4"/>
  <c r="M19" i="4"/>
  <c r="N18" i="4"/>
  <c r="N16" i="4"/>
  <c r="F14" i="4"/>
  <c r="H8" i="4"/>
  <c r="J30" i="4"/>
  <c r="J27" i="4"/>
  <c r="K25" i="4"/>
  <c r="L22" i="4"/>
  <c r="L20" i="4"/>
  <c r="M17" i="4"/>
  <c r="N14" i="4"/>
  <c r="N12" i="4"/>
  <c r="F10" i="4"/>
  <c r="G10" i="4" s="1"/>
  <c r="H31" i="4"/>
  <c r="G31" i="4" s="1"/>
  <c r="I28" i="4"/>
  <c r="J25" i="4"/>
  <c r="J23" i="4"/>
  <c r="K20" i="4"/>
  <c r="L18" i="4"/>
  <c r="L15" i="4"/>
  <c r="M12" i="4"/>
  <c r="N9" i="4"/>
  <c r="H30" i="4"/>
  <c r="H27" i="4"/>
  <c r="I24" i="4"/>
  <c r="J20" i="4"/>
  <c r="K17" i="4"/>
  <c r="L14" i="4"/>
  <c r="L11" i="4"/>
  <c r="M8" i="4"/>
  <c r="B10" i="2"/>
  <c r="G9" i="4" l="1"/>
  <c r="G17" i="4"/>
  <c r="F36" i="4"/>
  <c r="G27" i="4"/>
  <c r="G28" i="4"/>
  <c r="G16" i="4"/>
  <c r="G14" i="4"/>
  <c r="G37" i="4" s="1"/>
  <c r="G8" i="4"/>
  <c r="G18" i="4"/>
  <c r="H34" i="4"/>
  <c r="O34" i="4" s="1"/>
  <c r="H37" i="4"/>
  <c r="O37" i="4" s="1"/>
  <c r="G29" i="4"/>
  <c r="G30" i="4"/>
  <c r="G35" i="4"/>
  <c r="H35" i="4"/>
  <c r="F35" i="4"/>
  <c r="H36" i="4"/>
  <c r="O36" i="4" s="1"/>
  <c r="F37" i="4"/>
  <c r="C31" i="2"/>
  <c r="C30" i="2"/>
  <c r="C26" i="2"/>
  <c r="C22" i="2"/>
  <c r="C18" i="2"/>
  <c r="C14" i="2"/>
  <c r="C10" i="2"/>
  <c r="C27" i="2"/>
  <c r="C23" i="2"/>
  <c r="C19" i="2"/>
  <c r="C15" i="2"/>
  <c r="C11" i="2"/>
  <c r="C28" i="2"/>
  <c r="C20" i="2"/>
  <c r="C12" i="2"/>
  <c r="C13" i="2"/>
  <c r="C24" i="2"/>
  <c r="C8" i="2"/>
  <c r="C25" i="2"/>
  <c r="C9" i="2"/>
  <c r="C29" i="2"/>
  <c r="C21" i="2"/>
  <c r="C16" i="2"/>
  <c r="C17" i="2"/>
  <c r="B11" i="2"/>
  <c r="G36" i="4" l="1"/>
  <c r="G34" i="4"/>
  <c r="O35" i="4"/>
  <c r="I35" i="4"/>
  <c r="I36" i="4"/>
  <c r="I34" i="4"/>
  <c r="I37" i="4"/>
  <c r="G37" i="2"/>
  <c r="N37" i="4" s="1"/>
  <c r="C37" i="2"/>
  <c r="J37" i="4" s="1"/>
  <c r="E37" i="2"/>
  <c r="L37" i="4" s="1"/>
  <c r="F37" i="2"/>
  <c r="M37" i="4" s="1"/>
  <c r="D37" i="2"/>
  <c r="K37" i="4" s="1"/>
  <c r="G35" i="2"/>
  <c r="N35" i="4" s="1"/>
  <c r="C35" i="2"/>
  <c r="J35" i="4" s="1"/>
  <c r="F35" i="2"/>
  <c r="M35" i="4" s="1"/>
  <c r="E35" i="2"/>
  <c r="L35" i="4" s="1"/>
  <c r="D35" i="2"/>
  <c r="K35" i="4" s="1"/>
  <c r="G36" i="2"/>
  <c r="N36" i="4" s="1"/>
  <c r="F36" i="2"/>
  <c r="M36" i="4" s="1"/>
  <c r="C36" i="2"/>
  <c r="J36" i="4" s="1"/>
  <c r="E36" i="2"/>
  <c r="L36" i="4" s="1"/>
  <c r="D36" i="2"/>
  <c r="K36" i="4" s="1"/>
  <c r="B12" i="2"/>
  <c r="F34" i="2" l="1"/>
  <c r="M34" i="4" s="1"/>
  <c r="D34" i="2"/>
  <c r="K34" i="4" s="1"/>
  <c r="E34" i="2"/>
  <c r="L34" i="4" s="1"/>
  <c r="G34" i="2"/>
  <c r="N34" i="4" s="1"/>
  <c r="C34" i="2"/>
  <c r="J34" i="4" s="1"/>
  <c r="B13" i="2"/>
  <c r="B14" i="2" l="1"/>
  <c r="B15" i="2" l="1"/>
  <c r="B16" i="2" l="1"/>
  <c r="B17" i="2" l="1"/>
  <c r="B18" i="2" l="1"/>
  <c r="B19" i="2" l="1"/>
  <c r="B20" i="2" l="1"/>
  <c r="B21" i="2" l="1"/>
  <c r="B22" i="2" l="1"/>
  <c r="B23" i="2" l="1"/>
  <c r="B24" i="2" l="1"/>
  <c r="B25" i="2" l="1"/>
  <c r="B26" i="2" l="1"/>
  <c r="B27" i="2" l="1"/>
  <c r="B28" i="2" l="1"/>
  <c r="B29" i="2" l="1"/>
  <c r="B30" i="2" l="1"/>
  <c r="B31" i="2" l="1"/>
</calcChain>
</file>

<file path=xl/connections.xml><?xml version="1.0" encoding="utf-8"?>
<connections xmlns="http://schemas.openxmlformats.org/spreadsheetml/2006/main">
  <connection id="1" name="table_for_PGE CBP_expost_private" type="6" refreshedVersion="5" deleted="1" background="1" saveData="1">
    <textPr codePage="437" sourceFile="P:\SCE\DBP 2013\Models\PGE\table_for_PGE DBP_expost_private.txt">
      <textFields count="4"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<sst xmlns="http://schemas.openxmlformats.org/spreadsheetml/2006/main" count="4011" uniqueCount="248">
  <si>
    <t>LCA</t>
  </si>
  <si>
    <t>All</t>
  </si>
  <si>
    <t>Aggregate Impact</t>
  </si>
  <si>
    <t>Hour Ending</t>
  </si>
  <si>
    <t>DR Program:</t>
  </si>
  <si>
    <t>Daily</t>
  </si>
  <si>
    <t>Local Capacity Area:</t>
  </si>
  <si>
    <t>Utility:</t>
  </si>
  <si>
    <t>Type of Results:</t>
  </si>
  <si>
    <t>PCTILE10_hr1</t>
  </si>
  <si>
    <t>PCTILE10_hr2</t>
  </si>
  <si>
    <t>PCTILE10_hr3</t>
  </si>
  <si>
    <t>PCTILE10_hr4</t>
  </si>
  <si>
    <t>PCTILE10_hr5</t>
  </si>
  <si>
    <t>PCTILE10_hr6</t>
  </si>
  <si>
    <t>PCTILE10_hr7</t>
  </si>
  <si>
    <t>PCTILE10_hr8</t>
  </si>
  <si>
    <t>PCTILE10_hr9</t>
  </si>
  <si>
    <t>PCTILE10_hr10</t>
  </si>
  <si>
    <t>PCTILE10_hr11</t>
  </si>
  <si>
    <t>PCTILE10_hr12</t>
  </si>
  <si>
    <t>PCTILE10_hr13</t>
  </si>
  <si>
    <t>PCTILE10_hr14</t>
  </si>
  <si>
    <t>PCTILE10_hr15</t>
  </si>
  <si>
    <t>PCTILE10_hr16</t>
  </si>
  <si>
    <t>PCTILE10_hr17</t>
  </si>
  <si>
    <t>PCTILE10_hr18</t>
  </si>
  <si>
    <t>PCTILE10_hr19</t>
  </si>
  <si>
    <t>PCTILE10_hr20</t>
  </si>
  <si>
    <t>PCTILE10_hr21</t>
  </si>
  <si>
    <t>PCTILE10_hr22</t>
  </si>
  <si>
    <t>PCTILE10_hr23</t>
  </si>
  <si>
    <t>PCTILE10_hr24</t>
  </si>
  <si>
    <t>PCTILE30_hr1</t>
  </si>
  <si>
    <t>PCTILE30_hr2</t>
  </si>
  <si>
    <t>PCTILE30_hr3</t>
  </si>
  <si>
    <t>PCTILE30_hr4</t>
  </si>
  <si>
    <t>PCTILE30_hr5</t>
  </si>
  <si>
    <t>PCTILE30_hr6</t>
  </si>
  <si>
    <t>PCTILE30_hr7</t>
  </si>
  <si>
    <t>PCTILE30_hr8</t>
  </si>
  <si>
    <t>PCTILE30_hr9</t>
  </si>
  <si>
    <t>PCTILE30_hr10</t>
  </si>
  <si>
    <t>PCTILE30_hr11</t>
  </si>
  <si>
    <t>PCTILE30_hr12</t>
  </si>
  <si>
    <t>PCTILE30_hr13</t>
  </si>
  <si>
    <t>PCTILE30_hr14</t>
  </si>
  <si>
    <t>PCTILE30_hr15</t>
  </si>
  <si>
    <t>PCTILE30_hr16</t>
  </si>
  <si>
    <t>PCTILE30_hr17</t>
  </si>
  <si>
    <t>PCTILE30_hr18</t>
  </si>
  <si>
    <t>PCTILE30_hr19</t>
  </si>
  <si>
    <t>PCTILE30_hr20</t>
  </si>
  <si>
    <t>PCTILE30_hr21</t>
  </si>
  <si>
    <t>PCTILE30_hr22</t>
  </si>
  <si>
    <t>PCTILE30_hr23</t>
  </si>
  <si>
    <t>PCTILE30_hr24</t>
  </si>
  <si>
    <t>PCTILE50_hr1</t>
  </si>
  <si>
    <t>PCTILE50_hr2</t>
  </si>
  <si>
    <t>PCTILE50_hr3</t>
  </si>
  <si>
    <t>PCTILE50_hr4</t>
  </si>
  <si>
    <t>PCTILE50_hr5</t>
  </si>
  <si>
    <t>PCTILE50_hr6</t>
  </si>
  <si>
    <t>PCTILE50_hr7</t>
  </si>
  <si>
    <t>PCTILE50_hr8</t>
  </si>
  <si>
    <t>PCTILE50_hr9</t>
  </si>
  <si>
    <t>PCTILE50_hr10</t>
  </si>
  <si>
    <t>PCTILE50_hr11</t>
  </si>
  <si>
    <t>PCTILE50_hr12</t>
  </si>
  <si>
    <t>PCTILE50_hr13</t>
  </si>
  <si>
    <t>PCTILE50_hr14</t>
  </si>
  <si>
    <t>PCTILE50_hr15</t>
  </si>
  <si>
    <t>PCTILE50_hr16</t>
  </si>
  <si>
    <t>PCTILE50_hr17</t>
  </si>
  <si>
    <t>PCTILE50_hr18</t>
  </si>
  <si>
    <t>PCTILE50_hr19</t>
  </si>
  <si>
    <t>PCTILE50_hr20</t>
  </si>
  <si>
    <t>PCTILE50_hr21</t>
  </si>
  <si>
    <t>PCTILE50_hr22</t>
  </si>
  <si>
    <t>PCTILE50_hr23</t>
  </si>
  <si>
    <t>PCTILE50_hr24</t>
  </si>
  <si>
    <t>PCTILE70_hr1</t>
  </si>
  <si>
    <t>PCTILE70_hr2</t>
  </si>
  <si>
    <t>PCTILE70_hr3</t>
  </si>
  <si>
    <t>PCTILE70_hr4</t>
  </si>
  <si>
    <t>PCTILE70_hr5</t>
  </si>
  <si>
    <t>PCTILE70_hr6</t>
  </si>
  <si>
    <t>PCTILE70_hr7</t>
  </si>
  <si>
    <t>PCTILE70_hr8</t>
  </si>
  <si>
    <t>PCTILE70_hr9</t>
  </si>
  <si>
    <t>PCTILE70_hr10</t>
  </si>
  <si>
    <t>PCTILE70_hr11</t>
  </si>
  <si>
    <t>PCTILE70_hr12</t>
  </si>
  <si>
    <t>PCTILE70_hr13</t>
  </si>
  <si>
    <t>PCTILE70_hr14</t>
  </si>
  <si>
    <t>PCTILE70_hr15</t>
  </si>
  <si>
    <t>PCTILE70_hr16</t>
  </si>
  <si>
    <t>PCTILE70_hr17</t>
  </si>
  <si>
    <t>PCTILE70_hr18</t>
  </si>
  <si>
    <t>PCTILE70_hr19</t>
  </si>
  <si>
    <t>PCTILE70_hr20</t>
  </si>
  <si>
    <t>PCTILE70_hr21</t>
  </si>
  <si>
    <t>PCTILE70_hr22</t>
  </si>
  <si>
    <t>PCTILE70_hr23</t>
  </si>
  <si>
    <t>PCTILE70_hr24</t>
  </si>
  <si>
    <t>PCTILE90_hr1</t>
  </si>
  <si>
    <t>PCTILE90_hr2</t>
  </si>
  <si>
    <t>PCTILE90_hr3</t>
  </si>
  <si>
    <t>PCTILE90_hr4</t>
  </si>
  <si>
    <t>PCTILE90_hr5</t>
  </si>
  <si>
    <t>PCTILE90_hr6</t>
  </si>
  <si>
    <t>PCTILE90_hr7</t>
  </si>
  <si>
    <t>PCTILE90_hr8</t>
  </si>
  <si>
    <t>PCTILE90_hr9</t>
  </si>
  <si>
    <t>PCTILE90_hr10</t>
  </si>
  <si>
    <t>PCTILE90_hr11</t>
  </si>
  <si>
    <t>PCTILE90_hr12</t>
  </si>
  <si>
    <t>PCTILE90_hr13</t>
  </si>
  <si>
    <t>PCTILE90_hr14</t>
  </si>
  <si>
    <t>PCTILE90_hr15</t>
  </si>
  <si>
    <t>PCTILE90_hr16</t>
  </si>
  <si>
    <t>PCTILE90_hr17</t>
  </si>
  <si>
    <t>PCTILE90_hr18</t>
  </si>
  <si>
    <t>PCTILE90_hr19</t>
  </si>
  <si>
    <t>PCTILE90_hr20</t>
  </si>
  <si>
    <t>PCTILE90_hr21</t>
  </si>
  <si>
    <t>PCTILE90_hr22</t>
  </si>
  <si>
    <t>PCTILE90_hr23</t>
  </si>
  <si>
    <t>PCTILE90_hr24</t>
  </si>
  <si>
    <t>temp_hr1</t>
  </si>
  <si>
    <t>temp_hr2</t>
  </si>
  <si>
    <t>temp_hr3</t>
  </si>
  <si>
    <t>temp_hr4</t>
  </si>
  <si>
    <t>temp_hr5</t>
  </si>
  <si>
    <t>temp_hr6</t>
  </si>
  <si>
    <t>temp_hr7</t>
  </si>
  <si>
    <t>temp_hr8</t>
  </si>
  <si>
    <t>temp_hr9</t>
  </si>
  <si>
    <t>temp_hr10</t>
  </si>
  <si>
    <t>temp_hr11</t>
  </si>
  <si>
    <t>temp_hr12</t>
  </si>
  <si>
    <t>temp_hr13</t>
  </si>
  <si>
    <t>temp_hr14</t>
  </si>
  <si>
    <t>temp_hr15</t>
  </si>
  <si>
    <t>temp_hr16</t>
  </si>
  <si>
    <t>temp_hr17</t>
  </si>
  <si>
    <t>temp_hr18</t>
  </si>
  <si>
    <t>temp_hr19</t>
  </si>
  <si>
    <t>temp_hr20</t>
  </si>
  <si>
    <t>temp_hr21</t>
  </si>
  <si>
    <t>temp_hr22</t>
  </si>
  <si>
    <t>temp_hr23</t>
  </si>
  <si>
    <t>temp_hr24</t>
  </si>
  <si>
    <r>
      <t>Weighted Average Temperature (</t>
    </r>
    <r>
      <rPr>
        <b/>
        <vertAlign val="superscript"/>
        <sz val="11"/>
        <color indexed="9"/>
        <rFont val="Arial Narrow"/>
        <family val="2"/>
      </rPr>
      <t>o</t>
    </r>
    <r>
      <rPr>
        <b/>
        <sz val="11"/>
        <color indexed="9"/>
        <rFont val="Arial Narrow"/>
        <family val="2"/>
      </rPr>
      <t>F)</t>
    </r>
  </si>
  <si>
    <t>Ref_hr1</t>
  </si>
  <si>
    <t>Ref_hr2</t>
  </si>
  <si>
    <t>Ref_hr3</t>
  </si>
  <si>
    <t>Ref_hr4</t>
  </si>
  <si>
    <t>Ref_hr5</t>
  </si>
  <si>
    <t>Ref_hr6</t>
  </si>
  <si>
    <t>Ref_hr7</t>
  </si>
  <si>
    <t>Ref_hr8</t>
  </si>
  <si>
    <t>Ref_hr9</t>
  </si>
  <si>
    <t>Ref_hr10</t>
  </si>
  <si>
    <t>Ref_hr11</t>
  </si>
  <si>
    <t>Ref_hr12</t>
  </si>
  <si>
    <t>Ref_hr13</t>
  </si>
  <si>
    <t>Ref_hr14</t>
  </si>
  <si>
    <t>Ref_hr15</t>
  </si>
  <si>
    <t>Ref_hr16</t>
  </si>
  <si>
    <t>Ref_hr17</t>
  </si>
  <si>
    <t>Ref_hr18</t>
  </si>
  <si>
    <t>Ref_hr19</t>
  </si>
  <si>
    <t>Ref_hr20</t>
  </si>
  <si>
    <t>Ref_hr21</t>
  </si>
  <si>
    <t>Ref_hr22</t>
  </si>
  <si>
    <t>Ref_hr23</t>
  </si>
  <si>
    <t>Ref_hr24</t>
  </si>
  <si>
    <t>Greater Bay Area</t>
  </si>
  <si>
    <t>Greater Fresno</t>
  </si>
  <si>
    <t>Humboldt</t>
  </si>
  <si>
    <t>Kern</t>
  </si>
  <si>
    <t>Northern Coast</t>
  </si>
  <si>
    <t>Other</t>
  </si>
  <si>
    <t>Sierra</t>
  </si>
  <si>
    <t>Stockton</t>
  </si>
  <si>
    <t>Pacific Gas &amp; Electric</t>
  </si>
  <si>
    <r>
      <t>Cooling
Degree
Hours
(Base 75</t>
    </r>
    <r>
      <rPr>
        <b/>
        <vertAlign val="superscript"/>
        <sz val="11"/>
        <color indexed="9"/>
        <rFont val="Arial Narrow"/>
        <family val="2"/>
      </rPr>
      <t xml:space="preserve">o </t>
    </r>
    <r>
      <rPr>
        <b/>
        <sz val="11"/>
        <color indexed="9"/>
        <rFont val="Arial Narrow"/>
        <family val="2"/>
      </rPr>
      <t>F)</t>
    </r>
  </si>
  <si>
    <t>cdh calcs</t>
  </si>
  <si>
    <t>lca</t>
  </si>
  <si>
    <t>Results Type</t>
  </si>
  <si>
    <t>Two-way tab flag</t>
  </si>
  <si>
    <t>By Period:</t>
  </si>
  <si>
    <t xml:space="preserve"> Number of Accounts Enrolled:</t>
  </si>
  <si>
    <t>Average per Enrolled Customer</t>
  </si>
  <si>
    <t>stderr_evt_hr</t>
  </si>
  <si>
    <t>active results</t>
  </si>
  <si>
    <t>Care</t>
  </si>
  <si>
    <t>Never</t>
  </si>
  <si>
    <t>CARE Status:</t>
  </si>
  <si>
    <t>Always/Sometimes</t>
  </si>
  <si>
    <t>enrolled</t>
  </si>
  <si>
    <t>Average Weekday</t>
  </si>
  <si>
    <t>Monthly Peak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</si>
  <si>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</si>
  <si>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</si>
  <si>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</si>
  <si>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</si>
  <si>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</si>
  <si>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</si>
  <si>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</si>
  <si>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</si>
  <si>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</si>
  <si>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</si>
  <si>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</si>
  <si>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</si>
  <si>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Month:</t>
  </si>
  <si>
    <t>Daytype:</t>
  </si>
  <si>
    <t>Month</t>
  </si>
  <si>
    <t>Daytype</t>
  </si>
  <si>
    <t>peakday</t>
  </si>
  <si>
    <t>month</t>
  </si>
  <si>
    <t>E-6 Incremental</t>
  </si>
  <si>
    <t>Winter</t>
  </si>
  <si>
    <t>Summer</t>
  </si>
  <si>
    <t>Off-Peak</t>
  </si>
  <si>
    <t>Peak</t>
  </si>
  <si>
    <t>Current</t>
  </si>
  <si>
    <t>hour</t>
  </si>
  <si>
    <t>Partial-Peak</t>
  </si>
  <si>
    <t>stderr_peak</t>
  </si>
  <si>
    <t>stderr_partial</t>
  </si>
  <si>
    <t>stderr_offpeak</t>
  </si>
  <si>
    <t>stderr_daily</t>
  </si>
  <si>
    <t>Utility</t>
  </si>
  <si>
    <t>Program</t>
  </si>
  <si>
    <t>ResultType</t>
  </si>
  <si>
    <t>size</t>
  </si>
  <si>
    <t>totalsize</t>
  </si>
  <si>
    <t>pass</t>
  </si>
  <si>
    <t>Pass</t>
  </si>
  <si>
    <t>10th %ile</t>
  </si>
  <si>
    <t>30th %ile</t>
  </si>
  <si>
    <t>50th %ile</t>
  </si>
  <si>
    <t>70th %ile</t>
  </si>
  <si>
    <t>90th %ile</t>
  </si>
  <si>
    <t>Average %</t>
  </si>
  <si>
    <t>Load Impact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</si>
</sst>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(* #,##0.00_);_(* \(#,##0.00\);_(* &quot;-&quot;??_);_(@_)"/>
    <numFmt numFmtId="164" formatCode="#,##0.0"/>
    <numFmt numFmtId="165" formatCode="[$-409]mmmm\ d\,\ yyyy;@"/>
    <numFmt numFmtId="166" formatCode="0.0%"/>
    <numFmt numFmtId="167" formatCode="0.0"/>
    <numFmt numFmtId="168" formatCode="0.000"/>
    <numFmt numFmtId="169" formatCode="_(* #,##0_);_(* \(#,##0\);_(* &quot;-&quot;??_);_(@_)"/>
    <numFmt numFmtId="170" formatCode="#,##0.000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1"/>
      <color indexed="8"/>
      <name val="Calibri"/>
      <family val="2"/>
    </font>
    <font>
      <b/>
      <sz val="11"/>
      <name val="Arial"/>
      <family val="2"/>
    </font>
    <font>
      <b/>
      <sz val="11"/>
      <color indexed="9"/>
      <name val="Arial Narrow"/>
      <family val="2"/>
    </font>
    <font>
      <b/>
      <sz val="10"/>
      <color indexed="9"/>
      <name val="Franklin Gothic Demi Cond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0"/>
      <name val="Arial Narrow"/>
      <family val="2"/>
    </font>
    <font>
      <sz val="11"/>
      <color indexed="9"/>
      <name val="Arial"/>
      <family val="2"/>
    </font>
    <font>
      <sz val="11"/>
      <name val="Arial"/>
      <family val="2"/>
    </font>
    <font>
      <sz val="10"/>
      <color indexed="9"/>
      <name val="Franklin Gothic Demi Cond"/>
      <family val="2"/>
    </font>
    <font>
      <b/>
      <vertAlign val="superscript"/>
      <sz val="11"/>
      <color indexed="9"/>
      <name val="Arial Narrow"/>
      <family val="2"/>
    </font>
    <font>
      <sz val="10"/>
      <name val="Arial"/>
      <family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56"/>
      </right>
      <top style="medium">
        <color indexed="9"/>
      </top>
      <bottom/>
      <diagonal/>
    </border>
    <border>
      <left style="medium">
        <color indexed="56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56"/>
      </left>
      <right/>
      <top/>
      <bottom style="medium">
        <color indexed="56"/>
      </bottom>
      <diagonal/>
    </border>
    <border>
      <left style="medium">
        <color indexed="56"/>
      </left>
      <right style="thin">
        <color indexed="56"/>
      </right>
      <top/>
      <bottom style="medium">
        <color indexed="56"/>
      </bottom>
      <diagonal/>
    </border>
    <border>
      <left style="thin">
        <color indexed="56"/>
      </left>
      <right style="thin">
        <color indexed="56"/>
      </right>
      <top/>
      <bottom style="medium">
        <color indexed="56"/>
      </bottom>
      <diagonal/>
    </border>
    <border>
      <left style="medium">
        <color indexed="9"/>
      </left>
      <right/>
      <top style="medium">
        <color indexed="56"/>
      </top>
      <bottom/>
      <diagonal/>
    </border>
    <border>
      <left/>
      <right/>
      <top style="medium">
        <color indexed="56"/>
      </top>
      <bottom/>
      <diagonal/>
    </border>
    <border>
      <left/>
      <right style="medium">
        <color indexed="56"/>
      </right>
      <top style="medium">
        <color indexed="56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56"/>
      </right>
      <top/>
      <bottom style="medium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56"/>
      </left>
      <right style="medium">
        <color indexed="9"/>
      </right>
      <top style="medium">
        <color indexed="56"/>
      </top>
      <bottom style="medium">
        <color indexed="9"/>
      </bottom>
      <diagonal/>
    </border>
    <border>
      <left style="medium">
        <color indexed="56"/>
      </left>
      <right style="medium">
        <color indexed="9"/>
      </right>
      <top style="medium">
        <color indexed="9"/>
      </top>
      <bottom/>
      <diagonal/>
    </border>
    <border>
      <left style="thin">
        <color indexed="56"/>
      </left>
      <right style="medium">
        <color indexed="56"/>
      </right>
      <top/>
      <bottom style="medium">
        <color indexed="56"/>
      </bottom>
      <diagonal/>
    </border>
    <border>
      <left style="thin">
        <color indexed="56"/>
      </left>
      <right style="medium">
        <color indexed="56"/>
      </right>
      <top style="medium">
        <color indexed="56"/>
      </top>
      <bottom style="medium">
        <color indexed="56"/>
      </bottom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theme="0"/>
      </right>
      <top style="thin">
        <color indexed="56"/>
      </top>
      <bottom style="medium">
        <color indexed="9"/>
      </bottom>
      <diagonal/>
    </border>
    <border>
      <left style="medium">
        <color indexed="56"/>
      </left>
      <right/>
      <top style="thin">
        <color indexed="64"/>
      </top>
      <bottom style="thin">
        <color indexed="64"/>
      </bottom>
      <diagonal/>
    </border>
    <border>
      <left style="medium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quotePrefix="1" applyAlignment="1">
      <alignment horizontal="left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quotePrefix="1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0" fontId="9" fillId="0" borderId="1" xfId="0" applyNumberFormat="1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left" wrapText="1"/>
    </xf>
    <xf numFmtId="0" fontId="8" fillId="0" borderId="0" xfId="0" applyFont="1"/>
    <xf numFmtId="0" fontId="11" fillId="0" borderId="0" xfId="0" applyFont="1" applyBorder="1" applyAlignment="1">
      <alignment horizontal="left"/>
    </xf>
    <xf numFmtId="165" fontId="9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left"/>
    </xf>
    <xf numFmtId="49" fontId="9" fillId="0" borderId="0" xfId="0" applyNumberFormat="1" applyFont="1" applyBorder="1" applyAlignment="1">
      <alignment horizontal="left"/>
    </xf>
    <xf numFmtId="0" fontId="8" fillId="0" borderId="0" xfId="0" applyFont="1" applyFill="1" applyBorder="1"/>
    <xf numFmtId="0" fontId="12" fillId="2" borderId="4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3" fontId="10" fillId="0" borderId="7" xfId="0" applyNumberFormat="1" applyFont="1" applyBorder="1" applyAlignment="1">
      <alignment horizontal="center"/>
    </xf>
    <xf numFmtId="3" fontId="10" fillId="0" borderId="8" xfId="0" applyNumberFormat="1" applyFont="1" applyBorder="1" applyAlignment="1">
      <alignment horizontal="center"/>
    </xf>
    <xf numFmtId="164" fontId="10" fillId="0" borderId="8" xfId="0" applyNumberFormat="1" applyFont="1" applyBorder="1" applyAlignment="1">
      <alignment horizontal="center"/>
    </xf>
    <xf numFmtId="3" fontId="0" fillId="0" borderId="0" xfId="0" applyNumberFormat="1"/>
    <xf numFmtId="0" fontId="14" fillId="2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/>
    </xf>
    <xf numFmtId="0" fontId="14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6" fillId="2" borderId="9" xfId="0" applyFont="1" applyFill="1" applyBorder="1" applyAlignment="1">
      <alignment horizontal="centerContinuous"/>
    </xf>
    <xf numFmtId="0" fontId="7" fillId="2" borderId="10" xfId="0" applyFont="1" applyFill="1" applyBorder="1" applyAlignment="1">
      <alignment horizontal="centerContinuous"/>
    </xf>
    <xf numFmtId="0" fontId="7" fillId="2" borderId="11" xfId="0" applyFont="1" applyFill="1" applyBorder="1" applyAlignment="1">
      <alignment horizontal="centerContinuous"/>
    </xf>
    <xf numFmtId="0" fontId="0" fillId="0" borderId="0" xfId="0" applyBorder="1"/>
    <xf numFmtId="49" fontId="9" fillId="0" borderId="1" xfId="0" quotePrefix="1" applyNumberFormat="1" applyFont="1" applyFill="1" applyBorder="1" applyAlignment="1">
      <alignment horizontal="center" vertical="center" wrapText="1"/>
    </xf>
    <xf numFmtId="2" fontId="9" fillId="0" borderId="15" xfId="0" applyNumberFormat="1" applyFont="1" applyFill="1" applyBorder="1" applyAlignment="1">
      <alignment horizontal="center" vertical="center"/>
    </xf>
    <xf numFmtId="0" fontId="8" fillId="0" borderId="0" xfId="0" quotePrefix="1" applyFont="1" applyFill="1" applyAlignment="1">
      <alignment horizontal="left" vertical="center"/>
    </xf>
    <xf numFmtId="0" fontId="8" fillId="0" borderId="0" xfId="0" applyFont="1" applyFill="1" applyAlignment="1">
      <alignment vertical="center"/>
    </xf>
    <xf numFmtId="3" fontId="0" fillId="0" borderId="16" xfId="0" applyNumberFormat="1" applyBorder="1" applyAlignment="1">
      <alignment horizontal="center" vertical="center"/>
    </xf>
    <xf numFmtId="164" fontId="0" fillId="0" borderId="0" xfId="0" applyNumberFormat="1"/>
    <xf numFmtId="0" fontId="8" fillId="0" borderId="0" xfId="0" applyFont="1" applyAlignment="1">
      <alignment horizontal="left"/>
    </xf>
    <xf numFmtId="0" fontId="1" fillId="0" borderId="0" xfId="0" applyFont="1" applyBorder="1"/>
    <xf numFmtId="0" fontId="1" fillId="0" borderId="0" xfId="0" applyFont="1"/>
    <xf numFmtId="0" fontId="1" fillId="0" borderId="0" xfId="0" quotePrefix="1" applyFont="1" applyAlignment="1">
      <alignment horizontal="left"/>
    </xf>
    <xf numFmtId="0" fontId="1" fillId="0" borderId="0" xfId="0" quotePrefix="1" applyFont="1" applyFill="1" applyBorder="1" applyAlignment="1">
      <alignment horizontal="left"/>
    </xf>
    <xf numFmtId="0" fontId="13" fillId="0" borderId="0" xfId="0" applyFont="1"/>
    <xf numFmtId="164" fontId="4" fillId="0" borderId="0" xfId="0" applyNumberFormat="1" applyFont="1" applyBorder="1" applyAlignment="1">
      <alignment horizontal="right" vertical="center"/>
    </xf>
    <xf numFmtId="166" fontId="4" fillId="0" borderId="0" xfId="1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left" vertical="center"/>
    </xf>
    <xf numFmtId="0" fontId="1" fillId="0" borderId="0" xfId="0" applyFont="1" applyAlignment="1">
      <alignment horizontal="right"/>
    </xf>
    <xf numFmtId="167" fontId="0" fillId="0" borderId="0" xfId="0" applyNumberFormat="1"/>
    <xf numFmtId="0" fontId="8" fillId="0" borderId="0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centerContinuous"/>
    </xf>
    <xf numFmtId="0" fontId="5" fillId="2" borderId="13" xfId="0" applyFont="1" applyFill="1" applyBorder="1" applyAlignment="1">
      <alignment horizontal="centerContinuous"/>
    </xf>
    <xf numFmtId="0" fontId="5" fillId="2" borderId="14" xfId="0" applyFont="1" applyFill="1" applyBorder="1" applyAlignment="1">
      <alignment horizontal="centerContinuous"/>
    </xf>
    <xf numFmtId="0" fontId="5" fillId="2" borderId="4" xfId="0" applyFont="1" applyFill="1" applyBorder="1" applyAlignment="1">
      <alignment horizontal="center"/>
    </xf>
    <xf numFmtId="0" fontId="4" fillId="0" borderId="0" xfId="0" applyFont="1"/>
    <xf numFmtId="0" fontId="4" fillId="0" borderId="0" xfId="0" quotePrefix="1" applyFont="1" applyAlignment="1">
      <alignment horizontal="left"/>
    </xf>
    <xf numFmtId="14" fontId="0" fillId="0" borderId="0" xfId="0" applyNumberFormat="1"/>
    <xf numFmtId="2" fontId="9" fillId="0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right"/>
    </xf>
    <xf numFmtId="166" fontId="4" fillId="0" borderId="0" xfId="1" applyNumberFormat="1" applyFont="1" applyAlignment="1">
      <alignment horizontal="center"/>
    </xf>
    <xf numFmtId="2" fontId="0" fillId="0" borderId="0" xfId="0" applyNumberFormat="1"/>
    <xf numFmtId="168" fontId="0" fillId="0" borderId="0" xfId="0" applyNumberFormat="1"/>
    <xf numFmtId="169" fontId="1" fillId="0" borderId="0" xfId="2" applyNumberFormat="1" applyFont="1"/>
    <xf numFmtId="0" fontId="0" fillId="0" borderId="0" xfId="0" applyAlignment="1">
      <alignment horizontal="right"/>
    </xf>
    <xf numFmtId="4" fontId="5" fillId="2" borderId="5" xfId="0" applyNumberFormat="1" applyFont="1" applyFill="1" applyBorder="1" applyAlignment="1">
      <alignment horizontal="centerContinuous"/>
    </xf>
    <xf numFmtId="4" fontId="10" fillId="0" borderId="8" xfId="0" applyNumberFormat="1" applyFont="1" applyBorder="1" applyAlignment="1">
      <alignment horizontal="center"/>
    </xf>
    <xf numFmtId="4" fontId="10" fillId="0" borderId="19" xfId="0" applyNumberFormat="1" applyFont="1" applyBorder="1" applyAlignment="1">
      <alignment horizontal="center"/>
    </xf>
    <xf numFmtId="4" fontId="10" fillId="0" borderId="20" xfId="0" applyNumberFormat="1" applyFont="1" applyBorder="1" applyAlignment="1">
      <alignment horizontal="center"/>
    </xf>
    <xf numFmtId="4" fontId="10" fillId="0" borderId="7" xfId="0" applyNumberFormat="1" applyFont="1" applyBorder="1" applyAlignment="1">
      <alignment horizontal="center"/>
    </xf>
    <xf numFmtId="170" fontId="0" fillId="0" borderId="0" xfId="1" applyNumberFormat="1" applyFont="1"/>
    <xf numFmtId="170" fontId="0" fillId="0" borderId="0" xfId="0" applyNumberFormat="1"/>
    <xf numFmtId="1" fontId="0" fillId="0" borderId="0" xfId="0" applyNumberFormat="1"/>
    <xf numFmtId="0" fontId="17" fillId="0" borderId="0" xfId="0" applyFont="1" applyAlignment="1">
      <alignment horizontal="center"/>
    </xf>
    <xf numFmtId="0" fontId="5" fillId="2" borderId="0" xfId="0" applyFont="1" applyFill="1" applyBorder="1" applyAlignment="1">
      <alignment horizontal="center" wrapText="1"/>
    </xf>
    <xf numFmtId="0" fontId="5" fillId="2" borderId="21" xfId="0" applyFont="1" applyFill="1" applyBorder="1" applyAlignment="1">
      <alignment horizontal="center" wrapText="1"/>
    </xf>
    <xf numFmtId="166" fontId="10" fillId="0" borderId="19" xfId="1" applyNumberFormat="1" applyFont="1" applyBorder="1" applyAlignment="1">
      <alignment horizontal="center"/>
    </xf>
    <xf numFmtId="0" fontId="5" fillId="2" borderId="22" xfId="0" applyFont="1" applyFill="1" applyBorder="1" applyAlignment="1">
      <alignment horizontal="centerContinuous"/>
    </xf>
    <xf numFmtId="0" fontId="5" fillId="2" borderId="2" xfId="0" applyFont="1" applyFill="1" applyBorder="1" applyAlignment="1">
      <alignment horizontal="center" wrapText="1"/>
    </xf>
    <xf numFmtId="0" fontId="5" fillId="2" borderId="3" xfId="0" applyFont="1" applyFill="1" applyBorder="1" applyAlignment="1">
      <alignment horizontal="center" wrapText="1"/>
    </xf>
    <xf numFmtId="0" fontId="4" fillId="0" borderId="23" xfId="0" applyFont="1" applyFill="1" applyBorder="1" applyAlignment="1">
      <alignment horizontal="center" vertical="center"/>
    </xf>
    <xf numFmtId="164" fontId="10" fillId="0" borderId="24" xfId="0" applyNumberFormat="1" applyFont="1" applyFill="1" applyBorder="1" applyAlignment="1">
      <alignment horizontal="center" vertical="center"/>
    </xf>
    <xf numFmtId="4" fontId="10" fillId="0" borderId="24" xfId="0" applyNumberFormat="1" applyFont="1" applyFill="1" applyBorder="1" applyAlignment="1">
      <alignment horizontal="center" vertical="center"/>
    </xf>
    <xf numFmtId="2" fontId="5" fillId="2" borderId="5" xfId="0" applyNumberFormat="1" applyFont="1" applyFill="1" applyBorder="1" applyAlignment="1">
      <alignment horizontal="center" wrapText="1"/>
    </xf>
    <xf numFmtId="2" fontId="5" fillId="2" borderId="2" xfId="0" applyNumberFormat="1" applyFont="1" applyFill="1" applyBorder="1" applyAlignment="1">
      <alignment horizontal="center" wrapText="1"/>
    </xf>
    <xf numFmtId="2" fontId="5" fillId="2" borderId="5" xfId="0" quotePrefix="1" applyNumberFormat="1" applyFont="1" applyFill="1" applyBorder="1" applyAlignment="1">
      <alignment horizontal="center" wrapText="1"/>
    </xf>
    <xf numFmtId="0" fontId="5" fillId="2" borderId="17" xfId="0" applyFont="1" applyFill="1" applyBorder="1" applyAlignment="1">
      <alignment horizontal="center" wrapText="1"/>
    </xf>
    <xf numFmtId="0" fontId="5" fillId="2" borderId="4" xfId="0" applyFont="1" applyFill="1" applyBorder="1" applyAlignment="1">
      <alignment horizontal="center" wrapText="1"/>
    </xf>
    <xf numFmtId="0" fontId="5" fillId="2" borderId="18" xfId="0" applyFont="1" applyFill="1" applyBorder="1" applyAlignment="1">
      <alignment horizontal="center" wrapText="1"/>
    </xf>
    <xf numFmtId="0" fontId="5" fillId="2" borderId="17" xfId="0" quotePrefix="1" applyFont="1" applyFill="1" applyBorder="1" applyAlignment="1">
      <alignment horizontal="center" wrapText="1"/>
    </xf>
  </cellXfs>
  <cellStyles count="3">
    <cellStyle name="Comma" xfId="2" builtinId="3"/>
    <cellStyle name="Normal" xfId="0" builtinId="0"/>
    <cellStyle name="Percent" xfId="1" builtinId="5"/>
  </cellStyles>
  <dxfs count="7">
    <dxf>
      <fill>
        <patternFill>
          <bgColor theme="3" tint="0.79998168889431442"/>
        </patternFill>
      </fill>
    </dxf>
    <dxf>
      <fill>
        <patternFill>
          <bgColor theme="3" tint="0.59996337778862885"/>
        </patternFill>
      </fill>
    </dxf>
    <dxf>
      <fill>
        <patternFill>
          <bgColor indexed="43"/>
        </patternFill>
      </fill>
    </dxf>
    <dxf>
      <fill>
        <patternFill>
          <bgColor rgb="FFFF33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indexed="43"/>
        </patternFill>
      </fill>
    </dxf>
  </dxfs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322981366459629"/>
          <c:y val="0.14206642066420663"/>
          <c:w val="0.77018633540372672"/>
          <c:h val="0.714022140221402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Table!$F$5:$F$7</c:f>
              <c:strCache>
                <c:ptCount val="3"/>
                <c:pt idx="0">
                  <c:v>Estimated Reference Load (MWh/hour)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FF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Table!$F$8:$F$31</c:f>
              <c:numCache>
                <c:formatCode>#,##0.0</c:formatCode>
                <c:ptCount val="24"/>
                <c:pt idx="0">
                  <c:v>0.51925164461135864</c:v>
                </c:pt>
                <c:pt idx="1">
                  <c:v>0.45064696669578552</c:v>
                </c:pt>
                <c:pt idx="2">
                  <c:v>0.41242691874504089</c:v>
                </c:pt>
                <c:pt idx="3">
                  <c:v>0.37873423099517822</c:v>
                </c:pt>
                <c:pt idx="4">
                  <c:v>0.36979988217353821</c:v>
                </c:pt>
                <c:pt idx="5">
                  <c:v>0.3597065806388855</c:v>
                </c:pt>
                <c:pt idx="6">
                  <c:v>0.38132649660110474</c:v>
                </c:pt>
                <c:pt idx="7">
                  <c:v>0.40513351559638977</c:v>
                </c:pt>
                <c:pt idx="8">
                  <c:v>0.4247567355632782</c:v>
                </c:pt>
                <c:pt idx="9">
                  <c:v>0.44732603430747986</c:v>
                </c:pt>
                <c:pt idx="10">
                  <c:v>0.46433138847351074</c:v>
                </c:pt>
                <c:pt idx="11">
                  <c:v>0.49747380614280701</c:v>
                </c:pt>
                <c:pt idx="12">
                  <c:v>0.54326534271240234</c:v>
                </c:pt>
                <c:pt idx="13">
                  <c:v>0.58625304698944092</c:v>
                </c:pt>
                <c:pt idx="14">
                  <c:v>0.6184425950050354</c:v>
                </c:pt>
                <c:pt idx="15">
                  <c:v>0.67130327224731445</c:v>
                </c:pt>
                <c:pt idx="16">
                  <c:v>0.72032040357589722</c:v>
                </c:pt>
                <c:pt idx="17">
                  <c:v>0.75653225183486938</c:v>
                </c:pt>
                <c:pt idx="18">
                  <c:v>0.76218008995056152</c:v>
                </c:pt>
                <c:pt idx="19">
                  <c:v>0.77048492431640625</c:v>
                </c:pt>
                <c:pt idx="20">
                  <c:v>0.76555448770523071</c:v>
                </c:pt>
                <c:pt idx="21">
                  <c:v>0.76823306083679199</c:v>
                </c:pt>
                <c:pt idx="22">
                  <c:v>0.69798773527145386</c:v>
                </c:pt>
                <c:pt idx="23">
                  <c:v>0.59981918334960938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24-4FD4-9458-9E3F9B836D9C}"/>
            </c:ext>
          </c:extLst>
        </c:ser>
        <c:ser>
          <c:idx val="0"/>
          <c:order val="1"/>
          <c:tx>
            <c:strRef>
              <c:f>Table!$G$5:$G$7</c:f>
              <c:strCache>
                <c:ptCount val="3"/>
                <c:pt idx="0">
                  <c:v>Observed Load (MWh/hour)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none"/>
          </c:marker>
          <c:xVal>
            <c:numRef>
              <c:f>Table!$E$8:$E$31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Table!$G$8:$G$31</c:f>
              <c:numCache>
                <c:formatCode>#,##0.0</c:formatCode>
                <c:ptCount val="24"/>
                <c:pt idx="0">
                  <c:v>0.56038779765367508</c:v>
                </c:pt>
                <c:pt idx="1">
                  <c:v>0.49305535480380058</c:v>
                </c:pt>
                <c:pt idx="2">
                  <c:v>0.44449115544557571</c:v>
                </c:pt>
                <c:pt idx="3">
                  <c:v>0.4174346998333931</c:v>
                </c:pt>
                <c:pt idx="4">
                  <c:v>0.3985694944858551</c:v>
                </c:pt>
                <c:pt idx="5">
                  <c:v>0.39951815083622932</c:v>
                </c:pt>
                <c:pt idx="6">
                  <c:v>0.41938570141792297</c:v>
                </c:pt>
                <c:pt idx="7">
                  <c:v>0.43504867888987064</c:v>
                </c:pt>
                <c:pt idx="8">
                  <c:v>0.45481166616082191</c:v>
                </c:pt>
                <c:pt idx="9">
                  <c:v>0.46021279226988554</c:v>
                </c:pt>
                <c:pt idx="10">
                  <c:v>0.47504715248942375</c:v>
                </c:pt>
                <c:pt idx="11">
                  <c:v>0.49909586645662785</c:v>
                </c:pt>
                <c:pt idx="12">
                  <c:v>0.53496810607612133</c:v>
                </c:pt>
                <c:pt idx="13">
                  <c:v>0.56460492126643658</c:v>
                </c:pt>
                <c:pt idx="14">
                  <c:v>0.58467983826994896</c:v>
                </c:pt>
                <c:pt idx="15">
                  <c:v>0.61774109303951263</c:v>
                </c:pt>
                <c:pt idx="16">
                  <c:v>0.65472525358200073</c:v>
                </c:pt>
                <c:pt idx="17">
                  <c:v>0.68797209113836288</c:v>
                </c:pt>
                <c:pt idx="18">
                  <c:v>0.71338353678584099</c:v>
                </c:pt>
                <c:pt idx="19">
                  <c:v>0.74275580979883671</c:v>
                </c:pt>
                <c:pt idx="20">
                  <c:v>0.76296414365060627</c:v>
                </c:pt>
                <c:pt idx="21">
                  <c:v>0.77616419643163681</c:v>
                </c:pt>
                <c:pt idx="22">
                  <c:v>0.72187804989516735</c:v>
                </c:pt>
                <c:pt idx="23">
                  <c:v>0.62933151051402092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A24-4FD4-9458-9E3F9B836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5032256"/>
        <c:axId val="875033376"/>
      </c:scatterChart>
      <c:valAx>
        <c:axId val="875032256"/>
        <c:scaling>
          <c:orientation val="minMax"/>
          <c:max val="2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050" b="1">
                    <a:latin typeface="Arial" panose="020B0604020202020204" pitchFamily="34" charset="0"/>
                    <a:cs typeface="Arial" panose="020B0604020202020204" pitchFamily="34" charset="0"/>
                  </a:rPr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75033376"/>
        <c:crosses val="autoZero"/>
        <c:crossBetween val="midCat"/>
        <c:majorUnit val="1"/>
      </c:valAx>
      <c:valAx>
        <c:axId val="8750333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5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100" b="1">
                    <a:latin typeface="Arial" panose="020B0604020202020204" pitchFamily="34" charset="0"/>
                    <a:cs typeface="Arial" panose="020B0604020202020204" pitchFamily="34" charset="0"/>
                  </a:rPr>
                  <a:t>Load</a:t>
                </a:r>
              </a:p>
            </c:rich>
          </c:tx>
          <c:layout/>
          <c:overlay val="0"/>
        </c:title>
        <c:numFmt formatCode="#,##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Franklin Gothic Demi Cond"/>
                <a:cs typeface="Arial" panose="020B0604020202020204" pitchFamily="34" charset="0"/>
              </a:defRPr>
            </a:pPr>
            <a:endParaRPr lang="en-US"/>
          </a:p>
        </c:txPr>
        <c:crossAx val="87503225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77196328719781"/>
          <c:y val="2.3985964520392398E-2"/>
          <c:w val="0.64753574281475679"/>
          <c:h val="8.3028610785353951E-2"/>
        </c:manualLayout>
      </c:layout>
      <c:overlay val="0"/>
      <c:spPr>
        <a:solidFill>
          <a:srgbClr val="FFFFFF"/>
        </a:solidFill>
        <a:ln w="3175">
          <a:solidFill>
            <a:srgbClr val="969696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Franklin Gothic Demi Cond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0C0C0"/>
    </a:solidFill>
    <a:ln w="3175">
      <a:solidFill>
        <a:srgbClr val="969696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666748</xdr:colOff>
      <xdr:row>37</xdr:row>
      <xdr:rowOff>0</xdr:rowOff>
    </xdr:to>
    <xdr:graphicFrame macro="">
      <xdr:nvGraphicFramePr>
        <xdr:cNvPr id="11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able_for_PGE CBP_expost_private" growShrinkType="overwriteClear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0"/>
  <sheetViews>
    <sheetView tabSelected="1" zoomScale="80" zoomScaleNormal="80" workbookViewId="0"/>
  </sheetViews>
  <sheetFormatPr defaultRowHeight="12.75" x14ac:dyDescent="0.2"/>
  <cols>
    <col min="1" max="1" width="27" bestFit="1" customWidth="1"/>
    <col min="2" max="2" width="31.5703125" customWidth="1"/>
    <col min="3" max="3" width="24" customWidth="1"/>
    <col min="4" max="4" width="10.28515625" customWidth="1"/>
    <col min="5" max="9" width="15.7109375" customWidth="1"/>
    <col min="10" max="15" width="12.7109375" customWidth="1"/>
    <col min="16" max="16" width="9.140625" customWidth="1"/>
  </cols>
  <sheetData>
    <row r="1" spans="1:17" ht="17.25" customHeight="1" thickBot="1" x14ac:dyDescent="0.3">
      <c r="A1" s="2" t="str">
        <f>IF(Two_way_tab_flag=1,"Two-way tabulations not available.  Select 'All' in at least one cell.","")</f>
        <v/>
      </c>
      <c r="B1" s="2"/>
      <c r="C1" s="2"/>
      <c r="F1" s="4"/>
      <c r="G1" s="4"/>
      <c r="I1" s="3"/>
      <c r="J1" s="3"/>
      <c r="K1" s="42"/>
      <c r="L1" s="44"/>
    </row>
    <row r="2" spans="1:17" ht="17.25" customHeight="1" thickBot="1" x14ac:dyDescent="0.3">
      <c r="A2" s="32" t="s">
        <v>7</v>
      </c>
      <c r="B2" s="7" t="str">
        <f t="array" ref="B2:B3">TRANSPOSE(Data!A2:B2)</f>
        <v>Pacific Gas &amp; Electric</v>
      </c>
      <c r="C2" s="5"/>
      <c r="D2" s="5"/>
      <c r="F2" s="4"/>
      <c r="G2" s="4"/>
      <c r="I2" s="41"/>
      <c r="J2" s="3"/>
      <c r="K2" s="42"/>
      <c r="L2" s="44"/>
    </row>
    <row r="3" spans="1:17" ht="17.25" customHeight="1" thickTop="1" thickBot="1" x14ac:dyDescent="0.3">
      <c r="A3" s="33" t="s">
        <v>4</v>
      </c>
      <c r="B3" s="30" t="str">
        <v>E-6 Incremental</v>
      </c>
      <c r="C3" s="5"/>
      <c r="D3" s="5"/>
      <c r="F3" s="3" t="s">
        <v>193</v>
      </c>
      <c r="G3" s="34">
        <f>IF(Two_way_tab_flag=1,"n/a",DGET(data,"enrolled",_xlnm.Criteria))</f>
        <v>586</v>
      </c>
      <c r="I3" s="52"/>
      <c r="J3" s="53"/>
      <c r="K3" s="43"/>
    </row>
    <row r="4" spans="1:17" ht="17.25" customHeight="1" thickBot="1" x14ac:dyDescent="0.25">
      <c r="A4" s="32" t="s">
        <v>8</v>
      </c>
      <c r="B4" s="7" t="s">
        <v>2</v>
      </c>
      <c r="C4" s="5"/>
      <c r="D4" s="5"/>
    </row>
    <row r="5" spans="1:17" ht="17.25" customHeight="1" thickBot="1" x14ac:dyDescent="0.3">
      <c r="A5" s="32" t="s">
        <v>216</v>
      </c>
      <c r="B5" s="11" t="s">
        <v>210</v>
      </c>
      <c r="C5" s="5"/>
      <c r="D5" s="5"/>
      <c r="E5" s="83" t="s">
        <v>3</v>
      </c>
      <c r="F5" s="83" t="str">
        <f>"Estimated Reference Load ("&amp;IF(Result_type="Aggregate impact","MWh","kWh")&amp;"/hour)"</f>
        <v>Estimated Reference Load (MWh/hour)</v>
      </c>
      <c r="G5" s="83" t="str">
        <f>"Observed Load ("&amp;IF(Result_type="Aggregate Impact","MWh/hour)","kWh/hour)")</f>
        <v>Observed Load (MWh/hour)</v>
      </c>
      <c r="H5" s="83" t="str">
        <f>"Estimated Load Impact ("&amp;IF(Result_type="Aggregate Impact","MWh/hour)","kWh/hour)")</f>
        <v>Estimated Load Impact (MWh/hour)</v>
      </c>
      <c r="I5" s="86" t="s">
        <v>153</v>
      </c>
      <c r="J5" s="26"/>
      <c r="K5" s="27"/>
      <c r="L5" s="27"/>
      <c r="M5" s="27"/>
      <c r="N5" s="28"/>
    </row>
    <row r="6" spans="1:17" ht="17.25" customHeight="1" thickBot="1" x14ac:dyDescent="0.35">
      <c r="A6" s="32" t="s">
        <v>217</v>
      </c>
      <c r="B6" s="55" t="s">
        <v>202</v>
      </c>
      <c r="C6" s="12"/>
      <c r="D6" s="5"/>
      <c r="E6" s="84"/>
      <c r="F6" s="84"/>
      <c r="G6" s="84"/>
      <c r="H6" s="84"/>
      <c r="I6" s="84"/>
      <c r="J6" s="48" t="str">
        <f>"Uncertainty Adjusted Impact ("&amp;IF(Result_type="Aggregate Impact","MWh/hr)- Percentiles","kWh/hr)- Percentiles")</f>
        <v>Uncertainty Adjusted Impact (MWh/hr)- Percentiles</v>
      </c>
      <c r="K6" s="49"/>
      <c r="L6" s="49"/>
      <c r="M6" s="49"/>
      <c r="N6" s="50"/>
    </row>
    <row r="7" spans="1:17" ht="39" customHeight="1" thickBot="1" x14ac:dyDescent="0.35">
      <c r="A7" s="5"/>
      <c r="B7" s="5"/>
      <c r="C7" s="5"/>
      <c r="D7" s="5"/>
      <c r="E7" s="85"/>
      <c r="F7" s="85"/>
      <c r="G7" s="85"/>
      <c r="H7" s="85"/>
      <c r="I7" s="85"/>
      <c r="J7" s="75" t="s">
        <v>241</v>
      </c>
      <c r="K7" s="75" t="s">
        <v>242</v>
      </c>
      <c r="L7" s="75" t="s">
        <v>243</v>
      </c>
      <c r="M7" s="75" t="s">
        <v>244</v>
      </c>
      <c r="N7" s="76" t="s">
        <v>245</v>
      </c>
    </row>
    <row r="8" spans="1:17" ht="17.25" customHeight="1" thickBot="1" x14ac:dyDescent="0.25">
      <c r="A8" s="33" t="s">
        <v>6</v>
      </c>
      <c r="B8" s="31" t="s">
        <v>1</v>
      </c>
      <c r="C8" s="8"/>
      <c r="D8" s="8"/>
      <c r="E8" s="77">
        <v>1</v>
      </c>
      <c r="F8" s="78">
        <f>IF(Enrolled=0,"n/a",DGET(data,"Ref_hr1",_xlnm.Criteria))</f>
        <v>0.51925164461135864</v>
      </c>
      <c r="G8" s="78">
        <f t="shared" ref="G8:G31" si="0">IF(Enrolled=0,"n/a",F8-H8)</f>
        <v>0.56038779765367508</v>
      </c>
      <c r="H8" s="78">
        <f>IF(Enrolled=0,"n/a",DGET(data,"Pctile50_hr1",_xlnm.Criteria))</f>
        <v>-4.1136153042316437E-2</v>
      </c>
      <c r="I8" s="78">
        <f>IF(Enrolled=0,"n/a",DGET(data,"Temp_hr1",_xlnm.Criteria))</f>
        <v>68.511611938476563</v>
      </c>
      <c r="J8" s="79">
        <f>IF(Enrolled=0,"n/a",DGET(data,"Pctile10_hr1",_xlnm.Criteria))</f>
        <v>-0.22008027136325836</v>
      </c>
      <c r="K8" s="79">
        <f>IF(Enrolled=0,"n/a",DGET(data,"Pctile30_hr1",_xlnm.Criteria))</f>
        <v>-0.11435863375663757</v>
      </c>
      <c r="L8" s="79">
        <f>IF(Enrolled=0,"n/a",DGET(data,"Pctile50_hr1",_xlnm.Criteria))</f>
        <v>-4.1136153042316437E-2</v>
      </c>
      <c r="M8" s="79">
        <f>IF(Enrolled=0,"n/a",DGET(data,"Pctile70_hr1",_xlnm.Criteria))</f>
        <v>3.2086331397294998E-2</v>
      </c>
      <c r="N8" s="79">
        <f>IF(Enrolled=0,"n/a",DGET(data,"Pctile90_hr1",_xlnm.Criteria))</f>
        <v>0.13780796527862549</v>
      </c>
      <c r="P8" s="67"/>
      <c r="Q8" s="68"/>
    </row>
    <row r="9" spans="1:17" ht="17.25" customHeight="1" thickBot="1" x14ac:dyDescent="0.25">
      <c r="A9" s="32" t="s">
        <v>199</v>
      </c>
      <c r="B9" s="55" t="s">
        <v>200</v>
      </c>
      <c r="C9" s="10"/>
      <c r="D9" s="10"/>
      <c r="E9" s="77">
        <v>2</v>
      </c>
      <c r="F9" s="78">
        <f>IF(Enrolled=0,"n/a",DGET(data,"Ref_hr2",_xlnm.Criteria))</f>
        <v>0.45064696669578552</v>
      </c>
      <c r="G9" s="78">
        <f t="shared" si="0"/>
        <v>0.49305535480380058</v>
      </c>
      <c r="H9" s="78">
        <f>IF(Enrolled=0,"n/a",DGET(data,"Pctile50_hr2",_xlnm.Criteria))</f>
        <v>-4.240838810801506E-2</v>
      </c>
      <c r="I9" s="78">
        <f>IF(Enrolled=0,"n/a",DGET(data,"Temp_hr2",_xlnm.Criteria))</f>
        <v>67.452323913574219</v>
      </c>
      <c r="J9" s="79">
        <f>IF(Enrolled=0,"n/a",DGET(data,"Pctile10_hr2",_xlnm.Criteria))</f>
        <v>-0.21017058193683624</v>
      </c>
      <c r="K9" s="79">
        <f>IF(Enrolled=0,"n/a",DGET(data,"Pctile30_hr2",_xlnm.Criteria))</f>
        <v>-0.11105532199144363</v>
      </c>
      <c r="L9" s="79">
        <f>IF(Enrolled=0,"n/a",DGET(data,"Pctile50_hr2",_xlnm.Criteria))</f>
        <v>-4.240838810801506E-2</v>
      </c>
      <c r="M9" s="79">
        <f>IF(Enrolled=0,"n/a",DGET(data,"Pctile70_hr2",_xlnm.Criteria))</f>
        <v>2.6238543912768364E-2</v>
      </c>
      <c r="N9" s="79">
        <f>IF(Enrolled=0,"n/a",DGET(data,"Pctile90_hr2",_xlnm.Criteria))</f>
        <v>0.12535381317138672</v>
      </c>
      <c r="P9" s="67"/>
      <c r="Q9" s="68"/>
    </row>
    <row r="10" spans="1:17" ht="17.25" customHeight="1" x14ac:dyDescent="0.2">
      <c r="D10" s="12"/>
      <c r="E10" s="77">
        <v>3</v>
      </c>
      <c r="F10" s="78">
        <f>IF(Enrolled=0,"n/a",DGET(data,"Ref_hr3",_xlnm.Criteria))</f>
        <v>0.41242691874504089</v>
      </c>
      <c r="G10" s="78">
        <f t="shared" si="0"/>
        <v>0.44449115544557571</v>
      </c>
      <c r="H10" s="78">
        <f>IF(Enrolled=0,"n/a",DGET(data,"Pctile50_hr3",_xlnm.Criteria))</f>
        <v>-3.2064236700534821E-2</v>
      </c>
      <c r="I10" s="78">
        <f>IF(Enrolled=0,"n/a",DGET(data,"Temp_hr3",_xlnm.Criteria))</f>
        <v>66.386367797851563</v>
      </c>
      <c r="J10" s="79">
        <f>IF(Enrolled=0,"n/a",DGET(data,"Pctile10_hr3",_xlnm.Criteria))</f>
        <v>-0.19369004666805267</v>
      </c>
      <c r="K10" s="79">
        <f>IF(Enrolled=0,"n/a",DGET(data,"Pctile30_hr3",_xlnm.Criteria))</f>
        <v>-9.8200209438800812E-2</v>
      </c>
      <c r="L10" s="79">
        <f>IF(Enrolled=0,"n/a",DGET(data,"Pctile50_hr3",_xlnm.Criteria))</f>
        <v>-3.2064236700534821E-2</v>
      </c>
      <c r="M10" s="79">
        <f>IF(Enrolled=0,"n/a",DGET(data,"Pctile70_hr3",_xlnm.Criteria))</f>
        <v>3.4071736037731171E-2</v>
      </c>
      <c r="N10" s="79">
        <f>IF(Enrolled=0,"n/a",DGET(data,"Pctile90_hr3",_xlnm.Criteria))</f>
        <v>0.12956157326698303</v>
      </c>
      <c r="P10" s="67"/>
      <c r="Q10" s="68"/>
    </row>
    <row r="11" spans="1:17" ht="17.25" customHeight="1" x14ac:dyDescent="0.2">
      <c r="A11" s="47"/>
      <c r="B11" s="70" t="str">
        <f>IF(Pass=0,"Results are confidential for the selected LCA or CARE group","")</f>
        <v/>
      </c>
      <c r="C11" s="13"/>
      <c r="D11" s="13"/>
      <c r="E11" s="77">
        <v>4</v>
      </c>
      <c r="F11" s="78">
        <f>IF(Enrolled=0,"n/a",DGET(data,"Ref_hr4",_xlnm.Criteria))</f>
        <v>0.37873423099517822</v>
      </c>
      <c r="G11" s="78">
        <f t="shared" si="0"/>
        <v>0.4174346998333931</v>
      </c>
      <c r="H11" s="78">
        <f>IF(Enrolled=0,"n/a",DGET(data,"Pctile50_hr4",_xlnm.Criteria))</f>
        <v>-3.8700468838214874E-2</v>
      </c>
      <c r="I11" s="78">
        <f>IF(Enrolled=0,"n/a",DGET(data,"Temp_hr4",_xlnm.Criteria))</f>
        <v>65.712860107421875</v>
      </c>
      <c r="J11" s="79">
        <f>IF(Enrolled=0,"n/a",DGET(data,"Pctile10_hr4",_xlnm.Criteria))</f>
        <v>-0.19285710155963898</v>
      </c>
      <c r="K11" s="79">
        <f>IF(Enrolled=0,"n/a",DGET(data,"Pctile30_hr4",_xlnm.Criteria))</f>
        <v>-0.10178011655807495</v>
      </c>
      <c r="L11" s="79">
        <f>IF(Enrolled=0,"n/a",DGET(data,"Pctile50_hr4",_xlnm.Criteria))</f>
        <v>-3.8700468838214874E-2</v>
      </c>
      <c r="M11" s="79">
        <f>IF(Enrolled=0,"n/a",DGET(data,"Pctile70_hr4",_xlnm.Criteria))</f>
        <v>2.4379178881645203E-2</v>
      </c>
      <c r="N11" s="79">
        <f>IF(Enrolled=0,"n/a",DGET(data,"Pctile90_hr4",_xlnm.Criteria))</f>
        <v>0.11545617133378983</v>
      </c>
      <c r="P11" s="67"/>
      <c r="Q11" s="68"/>
    </row>
    <row r="12" spans="1:17" ht="17.25" customHeight="1" x14ac:dyDescent="0.2">
      <c r="C12" s="13"/>
      <c r="D12" s="13"/>
      <c r="E12" s="77">
        <v>5</v>
      </c>
      <c r="F12" s="78">
        <f>IF(Enrolled=0,"n/a",DGET(data,"Ref_hr5",_xlnm.Criteria))</f>
        <v>0.36979988217353821</v>
      </c>
      <c r="G12" s="78">
        <f t="shared" si="0"/>
        <v>0.3985694944858551</v>
      </c>
      <c r="H12" s="78">
        <f>IF(Enrolled=0,"n/a",DGET(data,"Pctile50_hr5",_xlnm.Criteria))</f>
        <v>-2.8769612312316895E-2</v>
      </c>
      <c r="I12" s="78">
        <f>IF(Enrolled=0,"n/a",DGET(data,"Temp_hr5",_xlnm.Criteria))</f>
        <v>64.816299438476563</v>
      </c>
      <c r="J12" s="79">
        <f>IF(Enrolled=0,"n/a",DGET(data,"Pctile10_hr5",_xlnm.Criteria))</f>
        <v>-0.17959767580032349</v>
      </c>
      <c r="K12" s="79">
        <f>IF(Enrolled=0,"n/a",DGET(data,"Pctile30_hr5",_xlnm.Criteria))</f>
        <v>-9.048723429441452E-2</v>
      </c>
      <c r="L12" s="79">
        <f>IF(Enrolled=0,"n/a",DGET(data,"Pctile50_hr5",_xlnm.Criteria))</f>
        <v>-2.8769612312316895E-2</v>
      </c>
      <c r="M12" s="79">
        <f>IF(Enrolled=0,"n/a",DGET(data,"Pctile70_hr5",_xlnm.Criteria))</f>
        <v>3.2948009669780731E-2</v>
      </c>
      <c r="N12" s="79">
        <f>IF(Enrolled=0,"n/a",DGET(data,"Pctile90_hr5",_xlnm.Criteria))</f>
        <v>0.1220584511756897</v>
      </c>
      <c r="P12" s="67"/>
      <c r="Q12" s="68"/>
    </row>
    <row r="13" spans="1:17" ht="17.25" customHeight="1" x14ac:dyDescent="0.2">
      <c r="D13" s="5"/>
      <c r="E13" s="77">
        <v>6</v>
      </c>
      <c r="F13" s="78">
        <f>IF(Enrolled=0,"n/a",DGET(data,"Ref_hr6",_xlnm.Criteria))</f>
        <v>0.3597065806388855</v>
      </c>
      <c r="G13" s="78">
        <f t="shared" si="0"/>
        <v>0.39951815083622932</v>
      </c>
      <c r="H13" s="78">
        <f>IF(Enrolled=0,"n/a",DGET(data,"Pctile50_hr6",_xlnm.Criteria))</f>
        <v>-3.9811570197343826E-2</v>
      </c>
      <c r="I13" s="78">
        <f>IF(Enrolled=0,"n/a",DGET(data,"Temp_hr6",_xlnm.Criteria))</f>
        <v>64.175178527832031</v>
      </c>
      <c r="J13" s="79">
        <f>IF(Enrolled=0,"n/a",DGET(data,"Pctile10_hr6",_xlnm.Criteria))</f>
        <v>-0.18949733674526215</v>
      </c>
      <c r="K13" s="79">
        <f>IF(Enrolled=0,"n/a",DGET(data,"Pctile30_hr6",_xlnm.Criteria))</f>
        <v>-0.10106177628040314</v>
      </c>
      <c r="L13" s="79">
        <f>IF(Enrolled=0,"n/a",DGET(data,"Pctile50_hr6",_xlnm.Criteria))</f>
        <v>-3.9811570197343826E-2</v>
      </c>
      <c r="M13" s="79">
        <f>IF(Enrolled=0,"n/a",DGET(data,"Pctile70_hr6",_xlnm.Criteria))</f>
        <v>2.1438634023070335E-2</v>
      </c>
      <c r="N13" s="79">
        <f>IF(Enrolled=0,"n/a",DGET(data,"Pctile90_hr6",_xlnm.Criteria))</f>
        <v>0.10987420380115509</v>
      </c>
      <c r="P13" s="67"/>
      <c r="Q13" s="68"/>
    </row>
    <row r="14" spans="1:17" ht="16.5" x14ac:dyDescent="0.2">
      <c r="D14" s="5"/>
      <c r="E14" s="77">
        <v>7</v>
      </c>
      <c r="F14" s="78">
        <f>IF(Enrolled=0,"n/a",DGET(data,"Ref_hr7",_xlnm.Criteria))</f>
        <v>0.38132649660110474</v>
      </c>
      <c r="G14" s="78">
        <f t="shared" si="0"/>
        <v>0.41938570141792297</v>
      </c>
      <c r="H14" s="78">
        <f>IF(Enrolled=0,"n/a",DGET(data,"Pctile50_hr7",_xlnm.Criteria))</f>
        <v>-3.8059204816818237E-2</v>
      </c>
      <c r="I14" s="78">
        <f>IF(Enrolled=0,"n/a",DGET(data,"Temp_hr7",_xlnm.Criteria))</f>
        <v>63.891803741455078</v>
      </c>
      <c r="J14" s="79">
        <f>IF(Enrolled=0,"n/a",DGET(data,"Pctile10_hr7",_xlnm.Criteria))</f>
        <v>-0.19403041899204254</v>
      </c>
      <c r="K14" s="79">
        <f>IF(Enrolled=0,"n/a",DGET(data,"Pctile30_hr7",_xlnm.Criteria))</f>
        <v>-0.10188136249780655</v>
      </c>
      <c r="L14" s="79">
        <f>IF(Enrolled=0,"n/a",DGET(data,"Pctile50_hr7",_xlnm.Criteria))</f>
        <v>-3.8059204816818237E-2</v>
      </c>
      <c r="M14" s="79">
        <f>IF(Enrolled=0,"n/a",DGET(data,"Pctile70_hr7",_xlnm.Criteria))</f>
        <v>2.5762952864170074E-2</v>
      </c>
      <c r="N14" s="79">
        <f>IF(Enrolled=0,"n/a",DGET(data,"Pctile90_hr7",_xlnm.Criteria))</f>
        <v>0.11791201680898666</v>
      </c>
      <c r="P14" s="67"/>
      <c r="Q14" s="68"/>
    </row>
    <row r="15" spans="1:17" ht="16.5" x14ac:dyDescent="0.2">
      <c r="A15" s="14"/>
      <c r="C15" s="5"/>
      <c r="D15" s="5"/>
      <c r="E15" s="77">
        <v>8</v>
      </c>
      <c r="F15" s="78">
        <f>IF(Enrolled=0,"n/a",DGET(data,"Ref_hr8",_xlnm.Criteria))</f>
        <v>0.40513351559638977</v>
      </c>
      <c r="G15" s="78">
        <f t="shared" si="0"/>
        <v>0.43504867888987064</v>
      </c>
      <c r="H15" s="78">
        <f>IF(Enrolled=0,"n/a",DGET(data,"Pctile50_hr8",_xlnm.Criteria))</f>
        <v>-2.9915163293480873E-2</v>
      </c>
      <c r="I15" s="78">
        <f>IF(Enrolled=0,"n/a",DGET(data,"Temp_hr8",_xlnm.Criteria))</f>
        <v>65.71636962890625</v>
      </c>
      <c r="J15" s="79">
        <f>IF(Enrolled=0,"n/a",DGET(data,"Pctile10_hr8",_xlnm.Criteria))</f>
        <v>-0.18729045987129211</v>
      </c>
      <c r="K15" s="79">
        <f>IF(Enrolled=0,"n/a",DGET(data,"Pctile30_hr8",_xlnm.Criteria))</f>
        <v>-9.4311855733394623E-2</v>
      </c>
      <c r="L15" s="79">
        <f>IF(Enrolled=0,"n/a",DGET(data,"Pctile50_hr8",_xlnm.Criteria))</f>
        <v>-2.9915163293480873E-2</v>
      </c>
      <c r="M15" s="79">
        <f>IF(Enrolled=0,"n/a",DGET(data,"Pctile70_hr8",_xlnm.Criteria))</f>
        <v>3.4481532871723175E-2</v>
      </c>
      <c r="N15" s="79">
        <f>IF(Enrolled=0,"n/a",DGET(data,"Pctile90_hr8",_xlnm.Criteria))</f>
        <v>0.12746013700962067</v>
      </c>
      <c r="P15" s="67"/>
      <c r="Q15" s="68"/>
    </row>
    <row r="16" spans="1:17" ht="16.5" x14ac:dyDescent="0.2">
      <c r="C16" s="5"/>
      <c r="D16" s="5"/>
      <c r="E16" s="77">
        <v>9</v>
      </c>
      <c r="F16" s="78">
        <f>IF(Enrolled=0,"n/a",DGET(data,"Ref_hr9",_xlnm.Criteria))</f>
        <v>0.4247567355632782</v>
      </c>
      <c r="G16" s="78">
        <f t="shared" si="0"/>
        <v>0.45481166616082191</v>
      </c>
      <c r="H16" s="78">
        <f>IF(Enrolled=0,"n/a",DGET(data,"Pctile50_hr9",_xlnm.Criteria))</f>
        <v>-3.0054930597543716E-2</v>
      </c>
      <c r="I16" s="78">
        <f>IF(Enrolled=0,"n/a",DGET(data,"Temp_hr9",_xlnm.Criteria))</f>
        <v>68.719955444335938</v>
      </c>
      <c r="J16" s="79">
        <f>IF(Enrolled=0,"n/a",DGET(data,"Pctile10_hr9",_xlnm.Criteria))</f>
        <v>-0.19564704596996307</v>
      </c>
      <c r="K16" s="79">
        <f>IF(Enrolled=0,"n/a",DGET(data,"Pctile30_hr9",_xlnm.Criteria))</f>
        <v>-9.7813881933689117E-2</v>
      </c>
      <c r="L16" s="79">
        <f>IF(Enrolled=0,"n/a",DGET(data,"Pctile50_hr9",_xlnm.Criteria))</f>
        <v>-3.0054930597543716E-2</v>
      </c>
      <c r="M16" s="79">
        <f>IF(Enrolled=0,"n/a",DGET(data,"Pctile70_hr9",_xlnm.Criteria))</f>
        <v>3.7704020738601685E-2</v>
      </c>
      <c r="N16" s="79">
        <f>IF(Enrolled=0,"n/a",DGET(data,"Pctile90_hr9",_xlnm.Criteria))</f>
        <v>0.13553719222545624</v>
      </c>
      <c r="P16" s="67"/>
      <c r="Q16" s="68"/>
    </row>
    <row r="17" spans="3:23" ht="16.5" x14ac:dyDescent="0.2">
      <c r="C17" s="5"/>
      <c r="D17" s="5"/>
      <c r="E17" s="77">
        <v>10</v>
      </c>
      <c r="F17" s="78">
        <f>IF(Enrolled=0,"n/a",DGET(data,"Ref_hr10",_xlnm.Criteria))</f>
        <v>0.44732603430747986</v>
      </c>
      <c r="G17" s="78">
        <f t="shared" si="0"/>
        <v>0.46021279226988554</v>
      </c>
      <c r="H17" s="78">
        <f>IF(Enrolled=0,"n/a",DGET(data,"Pctile50_hr10",_xlnm.Criteria))</f>
        <v>-1.2886757962405682E-2</v>
      </c>
      <c r="I17" s="78">
        <f>IF(Enrolled=0,"n/a",DGET(data,"Temp_hr10",_xlnm.Criteria))</f>
        <v>72.003959655761719</v>
      </c>
      <c r="J17" s="79">
        <f>IF(Enrolled=0,"n/a",DGET(data,"Pctile10_hr10",_xlnm.Criteria))</f>
        <v>-0.18362297117710114</v>
      </c>
      <c r="K17" s="79">
        <f>IF(Enrolled=0,"n/a",DGET(data,"Pctile30_hr10",_xlnm.Criteria))</f>
        <v>-8.2750633358955383E-2</v>
      </c>
      <c r="L17" s="79">
        <f>IF(Enrolled=0,"n/a",DGET(data,"Pctile50_hr10",_xlnm.Criteria))</f>
        <v>-1.2886757962405682E-2</v>
      </c>
      <c r="M17" s="79">
        <f>IF(Enrolled=0,"n/a",DGET(data,"Pctile70_hr10",_xlnm.Criteria))</f>
        <v>5.6977115571498871E-2</v>
      </c>
      <c r="N17" s="79">
        <f>IF(Enrolled=0,"n/a",DGET(data,"Pctile90_hr10",_xlnm.Criteria))</f>
        <v>0.15784944593906403</v>
      </c>
      <c r="P17" s="67"/>
      <c r="Q17" s="68"/>
    </row>
    <row r="18" spans="3:23" ht="16.5" x14ac:dyDescent="0.2">
      <c r="C18" s="5"/>
      <c r="D18" s="5"/>
      <c r="E18" s="77">
        <v>11</v>
      </c>
      <c r="F18" s="78">
        <f>IF(Enrolled=0,"n/a",DGET(data,"Ref_hr11",_xlnm.Criteria))</f>
        <v>0.46433138847351074</v>
      </c>
      <c r="G18" s="78">
        <f t="shared" si="0"/>
        <v>0.47504715248942375</v>
      </c>
      <c r="H18" s="78">
        <f>IF(Enrolled=0,"n/a",DGET(data,"Pctile50_hr11",_xlnm.Criteria))</f>
        <v>-1.071576401591301E-2</v>
      </c>
      <c r="I18" s="78">
        <f>IF(Enrolled=0,"n/a",DGET(data,"Temp_hr11",_xlnm.Criteria))</f>
        <v>75.40533447265625</v>
      </c>
      <c r="J18" s="79">
        <f>IF(Enrolled=0,"n/a",DGET(data,"Pctile10_hr11",_xlnm.Criteria))</f>
        <v>-0.19216115772724152</v>
      </c>
      <c r="K18" s="79">
        <f>IF(Enrolled=0,"n/a",DGET(data,"Pctile30_hr11",_xlnm.Criteria))</f>
        <v>-8.4961749613285065E-2</v>
      </c>
      <c r="L18" s="79">
        <f>IF(Enrolled=0,"n/a",DGET(data,"Pctile50_hr11",_xlnm.Criteria))</f>
        <v>-1.071576401591301E-2</v>
      </c>
      <c r="M18" s="79">
        <f>IF(Enrolled=0,"n/a",DGET(data,"Pctile70_hr11",_xlnm.Criteria))</f>
        <v>6.3530221581459045E-2</v>
      </c>
      <c r="N18" s="79">
        <f>IF(Enrolled=0,"n/a",DGET(data,"Pctile90_hr11",_xlnm.Criteria))</f>
        <v>0.17072963714599609</v>
      </c>
      <c r="P18" s="67"/>
      <c r="Q18" s="68"/>
      <c r="S18" s="35"/>
      <c r="T18" s="35"/>
      <c r="U18" s="35"/>
      <c r="V18" s="35"/>
      <c r="W18" s="35"/>
    </row>
    <row r="19" spans="3:23" ht="16.5" x14ac:dyDescent="0.2">
      <c r="C19" s="5"/>
      <c r="D19" s="5"/>
      <c r="E19" s="77">
        <v>12</v>
      </c>
      <c r="F19" s="78">
        <f>IF(Enrolled=0,"n/a",DGET(data,"Ref_hr12",_xlnm.Criteria))</f>
        <v>0.49747380614280701</v>
      </c>
      <c r="G19" s="78">
        <f t="shared" si="0"/>
        <v>0.49909586645662785</v>
      </c>
      <c r="H19" s="78">
        <f>IF(Enrolled=0,"n/a",DGET(data,"Pctile50_hr12",_xlnm.Criteria))</f>
        <v>-1.6220603138208389E-3</v>
      </c>
      <c r="I19" s="78">
        <f>IF(Enrolled=0,"n/a",DGET(data,"Temp_hr12",_xlnm.Criteria))</f>
        <v>78.592864990234375</v>
      </c>
      <c r="J19" s="79">
        <f>IF(Enrolled=0,"n/a",DGET(data,"Pctile10_hr12",_xlnm.Criteria))</f>
        <v>-0.18960537016391754</v>
      </c>
      <c r="K19" s="79">
        <f>IF(Enrolled=0,"n/a",DGET(data,"Pctile30_hr12",_xlnm.Criteria))</f>
        <v>-7.8543305397033691E-2</v>
      </c>
      <c r="L19" s="79">
        <f>IF(Enrolled=0,"n/a",DGET(data,"Pctile50_hr12",_xlnm.Criteria))</f>
        <v>-1.6220603138208389E-3</v>
      </c>
      <c r="M19" s="79">
        <f>IF(Enrolled=0,"n/a",DGET(data,"Pctile70_hr12",_xlnm.Criteria))</f>
        <v>7.5299188494682312E-2</v>
      </c>
      <c r="N19" s="79">
        <f>IF(Enrolled=0,"n/a",DGET(data,"Pctile90_hr12",_xlnm.Criteria))</f>
        <v>0.18636125326156616</v>
      </c>
      <c r="P19" s="67"/>
      <c r="Q19" s="68"/>
      <c r="S19" s="35"/>
      <c r="T19" s="35"/>
      <c r="U19" s="35"/>
      <c r="V19" s="35"/>
      <c r="W19" s="35"/>
    </row>
    <row r="20" spans="3:23" ht="16.5" x14ac:dyDescent="0.2">
      <c r="C20" s="5"/>
      <c r="D20" s="5"/>
      <c r="E20" s="77">
        <v>13</v>
      </c>
      <c r="F20" s="78">
        <f>IF(Enrolled=0,"n/a",DGET(data,"Ref_hr13",_xlnm.Criteria))</f>
        <v>0.54326534271240234</v>
      </c>
      <c r="G20" s="78">
        <f t="shared" si="0"/>
        <v>0.53496810607612133</v>
      </c>
      <c r="H20" s="78">
        <f>IF(Enrolled=0,"n/a",DGET(data,"Pctile50_hr13",_xlnm.Criteria))</f>
        <v>8.2972366362810135E-3</v>
      </c>
      <c r="I20" s="78">
        <f>IF(Enrolled=0,"n/a",DGET(data,"Temp_hr13",_xlnm.Criteria))</f>
        <v>81.551475524902344</v>
      </c>
      <c r="J20" s="79">
        <f>IF(Enrolled=0,"n/a",DGET(data,"Pctile10_hr13",_xlnm.Criteria))</f>
        <v>-0.18430227041244507</v>
      </c>
      <c r="K20" s="79">
        <f>IF(Enrolled=0,"n/a",DGET(data,"Pctile30_hr13",_xlnm.Criteria))</f>
        <v>-7.0512920618057251E-2</v>
      </c>
      <c r="L20" s="79">
        <f>IF(Enrolled=0,"n/a",DGET(data,"Pctile50_hr13",_xlnm.Criteria))</f>
        <v>8.2972366362810135E-3</v>
      </c>
      <c r="M20" s="79">
        <f>IF(Enrolled=0,"n/a",DGET(data,"Pctile70_hr13",_xlnm.Criteria))</f>
        <v>8.7107397615909576E-2</v>
      </c>
      <c r="N20" s="79">
        <f>IF(Enrolled=0,"n/a",DGET(data,"Pctile90_hr13",_xlnm.Criteria))</f>
        <v>0.20089675486087799</v>
      </c>
      <c r="P20" s="67"/>
      <c r="Q20" s="68"/>
      <c r="S20" s="35"/>
      <c r="T20" s="35"/>
      <c r="U20" s="35"/>
      <c r="V20" s="35"/>
      <c r="W20" s="35"/>
    </row>
    <row r="21" spans="3:23" ht="16.5" x14ac:dyDescent="0.2">
      <c r="C21" s="5"/>
      <c r="D21" s="5"/>
      <c r="E21" s="77">
        <v>14</v>
      </c>
      <c r="F21" s="78">
        <f>IF(Enrolled=0,"n/a",DGET(data,"Ref_hr14",_xlnm.Criteria))</f>
        <v>0.58625304698944092</v>
      </c>
      <c r="G21" s="78">
        <f t="shared" si="0"/>
        <v>0.56460492126643658</v>
      </c>
      <c r="H21" s="78">
        <f>IF(Enrolled=0,"n/a",DGET(data,"Pctile50_hr14",_xlnm.Criteria))</f>
        <v>2.1648125723004341E-2</v>
      </c>
      <c r="I21" s="78">
        <f>IF(Enrolled=0,"n/a",DGET(data,"Temp_hr14",_xlnm.Criteria))</f>
        <v>83.963363647460938</v>
      </c>
      <c r="J21" s="79">
        <f>IF(Enrolled=0,"n/a",DGET(data,"Pctile10_hr14",_xlnm.Criteria))</f>
        <v>-0.17665508389472961</v>
      </c>
      <c r="K21" s="79">
        <f>IF(Enrolled=0,"n/a",DGET(data,"Pctile30_hr14",_xlnm.Criteria))</f>
        <v>-5.9495940804481506E-2</v>
      </c>
      <c r="L21" s="79">
        <f>IF(Enrolled=0,"n/a",DGET(data,"Pctile50_hr14",_xlnm.Criteria))</f>
        <v>2.1648125723004341E-2</v>
      </c>
      <c r="M21" s="79">
        <f>IF(Enrolled=0,"n/a",DGET(data,"Pctile70_hr14",_xlnm.Criteria))</f>
        <v>0.10279218852519989</v>
      </c>
      <c r="N21" s="79">
        <f>IF(Enrolled=0,"n/a",DGET(data,"Pctile90_hr14",_xlnm.Criteria))</f>
        <v>0.219951331615448</v>
      </c>
      <c r="P21" s="67"/>
      <c r="Q21" s="68"/>
      <c r="S21" s="35"/>
      <c r="T21" s="35"/>
      <c r="U21" s="35"/>
      <c r="V21" s="35"/>
      <c r="W21" s="35"/>
    </row>
    <row r="22" spans="3:23" ht="16.5" x14ac:dyDescent="0.2">
      <c r="C22" s="5"/>
      <c r="D22" s="5"/>
      <c r="E22" s="77">
        <v>15</v>
      </c>
      <c r="F22" s="78">
        <f>IF(Enrolled=0,"n/a",DGET(data,"Ref_hr15",_xlnm.Criteria))</f>
        <v>0.6184425950050354</v>
      </c>
      <c r="G22" s="78">
        <f t="shared" si="0"/>
        <v>0.58467983826994896</v>
      </c>
      <c r="H22" s="78">
        <f>IF(Enrolled=0,"n/a",DGET(data,"Pctile50_hr15",_xlnm.Criteria))</f>
        <v>3.3762756735086441E-2</v>
      </c>
      <c r="I22" s="78">
        <f>IF(Enrolled=0,"n/a",DGET(data,"Temp_hr15",_xlnm.Criteria))</f>
        <v>85.522438049316406</v>
      </c>
      <c r="J22" s="79">
        <f>IF(Enrolled=0,"n/a",DGET(data,"Pctile10_hr15",_xlnm.Criteria))</f>
        <v>-0.16547620296478271</v>
      </c>
      <c r="K22" s="79">
        <f>IF(Enrolled=0,"n/a",DGET(data,"Pctile30_hr15",_xlnm.Criteria))</f>
        <v>-4.7764211893081665E-2</v>
      </c>
      <c r="L22" s="79">
        <f>IF(Enrolled=0,"n/a",DGET(data,"Pctile50_hr15",_xlnm.Criteria))</f>
        <v>3.3762756735086441E-2</v>
      </c>
      <c r="M22" s="79">
        <f>IF(Enrolled=0,"n/a",DGET(data,"Pctile70_hr15",_xlnm.Criteria))</f>
        <v>0.11528972536325455</v>
      </c>
      <c r="N22" s="79">
        <f>IF(Enrolled=0,"n/a",DGET(data,"Pctile90_hr15",_xlnm.Criteria))</f>
        <v>0.23300172388553619</v>
      </c>
      <c r="P22" s="67"/>
      <c r="Q22" s="68"/>
      <c r="S22" s="35"/>
      <c r="T22" s="35"/>
      <c r="U22" s="35"/>
      <c r="V22" s="35"/>
      <c r="W22" s="35"/>
    </row>
    <row r="23" spans="3:23" ht="16.5" x14ac:dyDescent="0.2">
      <c r="C23" s="5"/>
      <c r="D23" s="5"/>
      <c r="E23" s="77">
        <v>16</v>
      </c>
      <c r="F23" s="78">
        <f>IF(Enrolled=0,"n/a",DGET(data,"Ref_hr16",_xlnm.Criteria))</f>
        <v>0.67130327224731445</v>
      </c>
      <c r="G23" s="78">
        <f t="shared" si="0"/>
        <v>0.61774109303951263</v>
      </c>
      <c r="H23" s="78">
        <f>IF(Enrolled=0,"n/a",DGET(data,"Pctile50_hr16",_xlnm.Criteria))</f>
        <v>5.3562179207801819E-2</v>
      </c>
      <c r="I23" s="78">
        <f>IF(Enrolled=0,"n/a",DGET(data,"Temp_hr16",_xlnm.Criteria))</f>
        <v>86.353584289550781</v>
      </c>
      <c r="J23" s="79">
        <f>IF(Enrolled=0,"n/a",DGET(data,"Pctile10_hr16",_xlnm.Criteria))</f>
        <v>-0.14887125790119171</v>
      </c>
      <c r="K23" s="79">
        <f>IF(Enrolled=0,"n/a",DGET(data,"Pctile30_hr16",_xlnm.Criteria))</f>
        <v>-2.9271945357322693E-2</v>
      </c>
      <c r="L23" s="79">
        <f>IF(Enrolled=0,"n/a",DGET(data,"Pctile50_hr16",_xlnm.Criteria))</f>
        <v>5.3562179207801819E-2</v>
      </c>
      <c r="M23" s="79">
        <f>IF(Enrolled=0,"n/a",DGET(data,"Pctile70_hr16",_xlnm.Criteria))</f>
        <v>0.13639630377292633</v>
      </c>
      <c r="N23" s="79">
        <f>IF(Enrolled=0,"n/a",DGET(data,"Pctile90_hr16",_xlnm.Criteria))</f>
        <v>0.25599563121795654</v>
      </c>
      <c r="P23" s="67"/>
      <c r="Q23" s="68"/>
      <c r="S23" s="35"/>
      <c r="T23" s="35"/>
      <c r="U23" s="35"/>
      <c r="V23" s="35"/>
      <c r="W23" s="35"/>
    </row>
    <row r="24" spans="3:23" ht="16.5" x14ac:dyDescent="0.2">
      <c r="C24" s="5"/>
      <c r="D24" s="5"/>
      <c r="E24" s="77">
        <v>17</v>
      </c>
      <c r="F24" s="78">
        <f>IF(Enrolled=0,"n/a",DGET(data,"Ref_hr17",_xlnm.Criteria))</f>
        <v>0.72032040357589722</v>
      </c>
      <c r="G24" s="78">
        <f t="shared" si="0"/>
        <v>0.65472525358200073</v>
      </c>
      <c r="H24" s="78">
        <f>IF(Enrolled=0,"n/a",DGET(data,"Pctile50_hr17",_xlnm.Criteria))</f>
        <v>6.5595149993896484E-2</v>
      </c>
      <c r="I24" s="78">
        <f>IF(Enrolled=0,"n/a",DGET(data,"Temp_hr17",_xlnm.Criteria))</f>
        <v>86.372138977050781</v>
      </c>
      <c r="J24" s="79">
        <f>IF(Enrolled=0,"n/a",DGET(data,"Pctile10_hr17",_xlnm.Criteria))</f>
        <v>-0.13909165561199188</v>
      </c>
      <c r="K24" s="79">
        <f>IF(Enrolled=0,"n/a",DGET(data,"Pctile30_hr17",_xlnm.Criteria))</f>
        <v>-1.8161030486226082E-2</v>
      </c>
      <c r="L24" s="79">
        <f>IF(Enrolled=0,"n/a",DGET(data,"Pctile50_hr17",_xlnm.Criteria))</f>
        <v>6.5595149993896484E-2</v>
      </c>
      <c r="M24" s="79">
        <f>IF(Enrolled=0,"n/a",DGET(data,"Pctile70_hr17",_xlnm.Criteria))</f>
        <v>0.1493513286113739</v>
      </c>
      <c r="N24" s="79">
        <f>IF(Enrolled=0,"n/a",DGET(data,"Pctile90_hr17",_xlnm.Criteria))</f>
        <v>0.27028194069862366</v>
      </c>
      <c r="P24" s="67"/>
      <c r="Q24" s="68"/>
      <c r="S24" s="35"/>
      <c r="T24" s="35"/>
      <c r="U24" s="35"/>
      <c r="V24" s="35"/>
      <c r="W24" s="35"/>
    </row>
    <row r="25" spans="3:23" ht="16.5" x14ac:dyDescent="0.2">
      <c r="C25" s="5"/>
      <c r="D25" s="5"/>
      <c r="E25" s="77">
        <v>18</v>
      </c>
      <c r="F25" s="78">
        <f>IF(Enrolled=0,"n/a",DGET(data,"Ref_hr18",_xlnm.Criteria))</f>
        <v>0.75653225183486938</v>
      </c>
      <c r="G25" s="78">
        <f t="shared" si="0"/>
        <v>0.68797209113836288</v>
      </c>
      <c r="H25" s="78">
        <f>IF(Enrolled=0,"n/a",DGET(data,"Pctile50_hr18",_xlnm.Criteria))</f>
        <v>6.85601606965065E-2</v>
      </c>
      <c r="I25" s="78">
        <f>IF(Enrolled=0,"n/a",DGET(data,"Temp_hr18",_xlnm.Criteria))</f>
        <v>85.436485290527344</v>
      </c>
      <c r="J25" s="79">
        <f>IF(Enrolled=0,"n/a",DGET(data,"Pctile10_hr18",_xlnm.Criteria))</f>
        <v>-0.13823194801807404</v>
      </c>
      <c r="K25" s="79">
        <f>IF(Enrolled=0,"n/a",DGET(data,"Pctile30_hr18",_xlnm.Criteria))</f>
        <v>-1.6057495027780533E-2</v>
      </c>
      <c r="L25" s="79">
        <f>IF(Enrolled=0,"n/a",DGET(data,"Pctile50_hr18",_xlnm.Criteria))</f>
        <v>6.85601606965065E-2</v>
      </c>
      <c r="M25" s="79">
        <f>IF(Enrolled=0,"n/a",DGET(data,"Pctile70_hr18",_xlnm.Criteria))</f>
        <v>0.15317781269550323</v>
      </c>
      <c r="N25" s="79">
        <f>IF(Enrolled=0,"n/a",DGET(data,"Pctile90_hr18",_xlnm.Criteria))</f>
        <v>0.27535226941108704</v>
      </c>
      <c r="P25" s="67"/>
      <c r="Q25" s="68"/>
      <c r="S25" s="35"/>
      <c r="T25" s="35"/>
      <c r="U25" s="35"/>
      <c r="V25" s="35"/>
      <c r="W25" s="35"/>
    </row>
    <row r="26" spans="3:23" ht="16.5" x14ac:dyDescent="0.2">
      <c r="C26" s="5"/>
      <c r="D26" s="5"/>
      <c r="E26" s="77">
        <v>19</v>
      </c>
      <c r="F26" s="78">
        <f>IF(Enrolled=0,"n/a",DGET(data,"Ref_hr19",_xlnm.Criteria))</f>
        <v>0.76218008995056152</v>
      </c>
      <c r="G26" s="78">
        <f t="shared" si="0"/>
        <v>0.71338353678584099</v>
      </c>
      <c r="H26" s="78">
        <f>IF(Enrolled=0,"n/a",DGET(data,"Pctile50_hr19",_xlnm.Criteria))</f>
        <v>4.8796553164720535E-2</v>
      </c>
      <c r="I26" s="78">
        <f>IF(Enrolled=0,"n/a",DGET(data,"Temp_hr19",_xlnm.Criteria))</f>
        <v>83.387474060058594</v>
      </c>
      <c r="J26" s="79">
        <f>IF(Enrolled=0,"n/a",DGET(data,"Pctile10_hr19",_xlnm.Criteria))</f>
        <v>-0.15885534882545471</v>
      </c>
      <c r="K26" s="79">
        <f>IF(Enrolled=0,"n/a",DGET(data,"Pctile30_hr19",_xlnm.Criteria))</f>
        <v>-3.6172918975353241E-2</v>
      </c>
      <c r="L26" s="79">
        <f>IF(Enrolled=0,"n/a",DGET(data,"Pctile50_hr19",_xlnm.Criteria))</f>
        <v>4.8796553164720535E-2</v>
      </c>
      <c r="M26" s="79">
        <f>IF(Enrolled=0,"n/a",DGET(data,"Pctile70_hr19",_xlnm.Criteria))</f>
        <v>0.13376602530479431</v>
      </c>
      <c r="N26" s="79">
        <f>IF(Enrolled=0,"n/a",DGET(data,"Pctile90_hr19",_xlnm.Criteria))</f>
        <v>0.25644844770431519</v>
      </c>
      <c r="P26" s="67"/>
      <c r="Q26" s="68"/>
      <c r="S26" s="35"/>
      <c r="T26" s="35"/>
      <c r="U26" s="35"/>
      <c r="V26" s="35"/>
      <c r="W26" s="35"/>
    </row>
    <row r="27" spans="3:23" ht="16.5" x14ac:dyDescent="0.2">
      <c r="C27" s="5"/>
      <c r="D27" s="5"/>
      <c r="E27" s="77">
        <v>20</v>
      </c>
      <c r="F27" s="78">
        <f>IF(Enrolled=0,"n/a",DGET(data,"Ref_hr20",_xlnm.Criteria))</f>
        <v>0.77048492431640625</v>
      </c>
      <c r="G27" s="78">
        <f t="shared" si="0"/>
        <v>0.74275580979883671</v>
      </c>
      <c r="H27" s="78">
        <f>IF(Enrolled=0,"n/a",DGET(data,"Pctile50_hr20",_xlnm.Criteria))</f>
        <v>2.7729114517569542E-2</v>
      </c>
      <c r="I27" s="78">
        <f>IF(Enrolled=0,"n/a",DGET(data,"Temp_hr20",_xlnm.Criteria))</f>
        <v>79.937942504882813</v>
      </c>
      <c r="J27" s="79">
        <f>IF(Enrolled=0,"n/a",DGET(data,"Pctile10_hr20",_xlnm.Criteria))</f>
        <v>-0.18179936707019806</v>
      </c>
      <c r="K27" s="79">
        <f>IF(Enrolled=0,"n/a",DGET(data,"Pctile30_hr20",_xlnm.Criteria))</f>
        <v>-5.8008242398500443E-2</v>
      </c>
      <c r="L27" s="79">
        <f>IF(Enrolled=0,"n/a",DGET(data,"Pctile50_hr20",_xlnm.Criteria))</f>
        <v>2.7729114517569542E-2</v>
      </c>
      <c r="M27" s="79">
        <f>IF(Enrolled=0,"n/a",DGET(data,"Pctile70_hr20",_xlnm.Criteria))</f>
        <v>0.11346647143363953</v>
      </c>
      <c r="N27" s="79">
        <f>IF(Enrolled=0,"n/a",DGET(data,"Pctile90_hr20",_xlnm.Criteria))</f>
        <v>0.23725759983062744</v>
      </c>
      <c r="P27" s="67"/>
      <c r="Q27" s="68"/>
      <c r="S27" s="35"/>
      <c r="T27" s="35"/>
      <c r="U27" s="35"/>
      <c r="V27" s="35"/>
      <c r="W27" s="35"/>
    </row>
    <row r="28" spans="3:23" ht="16.5" x14ac:dyDescent="0.2">
      <c r="C28" s="5"/>
      <c r="D28" s="5"/>
      <c r="E28" s="77">
        <v>21</v>
      </c>
      <c r="F28" s="78">
        <f>IF(Enrolled=0,"n/a",DGET(data,"Ref_hr21",_xlnm.Criteria))</f>
        <v>0.76555448770523071</v>
      </c>
      <c r="G28" s="78">
        <f t="shared" si="0"/>
        <v>0.76296414365060627</v>
      </c>
      <c r="H28" s="78">
        <f>IF(Enrolled=0,"n/a",DGET(data,"Pctile50_hr21",_xlnm.Criteria))</f>
        <v>2.5903440546244383E-3</v>
      </c>
      <c r="I28" s="78">
        <f>IF(Enrolled=0,"n/a",DGET(data,"Temp_hr21",_xlnm.Criteria))</f>
        <v>75.738327026367188</v>
      </c>
      <c r="J28" s="79">
        <f>IF(Enrolled=0,"n/a",DGET(data,"Pctile10_hr21",_xlnm.Criteria))</f>
        <v>-0.20487849414348602</v>
      </c>
      <c r="K28" s="79">
        <f>IF(Enrolled=0,"n/a",DGET(data,"Pctile30_hr21",_xlnm.Criteria))</f>
        <v>-8.2304224371910095E-2</v>
      </c>
      <c r="L28" s="79">
        <f>IF(Enrolled=0,"n/a",DGET(data,"Pctile50_hr21",_xlnm.Criteria))</f>
        <v>2.5903440546244383E-3</v>
      </c>
      <c r="M28" s="79">
        <f>IF(Enrolled=0,"n/a",DGET(data,"Pctile70_hr21",_xlnm.Criteria))</f>
        <v>8.748491108417511E-2</v>
      </c>
      <c r="N28" s="79">
        <f>IF(Enrolled=0,"n/a",DGET(data,"Pctile90_hr21",_xlnm.Criteria))</f>
        <v>0.21005918085575104</v>
      </c>
      <c r="P28" s="67"/>
      <c r="Q28" s="68"/>
      <c r="S28" s="35"/>
      <c r="T28" s="35"/>
      <c r="U28" s="35"/>
      <c r="V28" s="35"/>
      <c r="W28" s="35"/>
    </row>
    <row r="29" spans="3:23" ht="16.5" x14ac:dyDescent="0.2">
      <c r="C29" s="5"/>
      <c r="D29" s="5"/>
      <c r="E29" s="77">
        <v>22</v>
      </c>
      <c r="F29" s="78">
        <f>IF(Enrolled=0,"n/a",DGET(data,"Ref_hr22",_xlnm.Criteria))</f>
        <v>0.76823306083679199</v>
      </c>
      <c r="G29" s="78">
        <f t="shared" si="0"/>
        <v>0.77616419643163681</v>
      </c>
      <c r="H29" s="78">
        <f>IF(Enrolled=0,"n/a",DGET(data,"Pctile50_hr22",_xlnm.Criteria))</f>
        <v>-7.9311355948448181E-3</v>
      </c>
      <c r="I29" s="78">
        <f>IF(Enrolled=0,"n/a",DGET(data,"Temp_hr22",_xlnm.Criteria))</f>
        <v>72.516227722167969</v>
      </c>
      <c r="J29" s="79">
        <f>IF(Enrolled=0,"n/a",DGET(data,"Pctile10_hr22",_xlnm.Criteria))</f>
        <v>-0.21152986586093903</v>
      </c>
      <c r="K29" s="79">
        <f>IF(Enrolled=0,"n/a",DGET(data,"Pctile30_hr22",_xlnm.Criteria))</f>
        <v>-9.1242089867591858E-2</v>
      </c>
      <c r="L29" s="79">
        <f>IF(Enrolled=0,"n/a",DGET(data,"Pctile50_hr22",_xlnm.Criteria))</f>
        <v>-7.9311355948448181E-3</v>
      </c>
      <c r="M29" s="79">
        <f>IF(Enrolled=0,"n/a",DGET(data,"Pctile70_hr22",_xlnm.Criteria))</f>
        <v>7.5379818677902222E-2</v>
      </c>
      <c r="N29" s="79">
        <f>IF(Enrolled=0,"n/a",DGET(data,"Pctile90_hr22",_xlnm.Criteria))</f>
        <v>0.19566759467124939</v>
      </c>
      <c r="P29" s="67"/>
      <c r="Q29" s="68"/>
    </row>
    <row r="30" spans="3:23" ht="16.5" x14ac:dyDescent="0.2">
      <c r="C30" s="5"/>
      <c r="D30" s="5"/>
      <c r="E30" s="77">
        <v>23</v>
      </c>
      <c r="F30" s="78">
        <f>IF(Enrolled=0,"n/a",DGET(data,"Ref_hr23",_xlnm.Criteria))</f>
        <v>0.69798773527145386</v>
      </c>
      <c r="G30" s="78">
        <f t="shared" si="0"/>
        <v>0.72187804989516735</v>
      </c>
      <c r="H30" s="78">
        <f>IF(Enrolled=0,"n/a",DGET(data,"Pctile50_hr23",_xlnm.Criteria))</f>
        <v>-2.3890314623713493E-2</v>
      </c>
      <c r="I30" s="78">
        <f>IF(Enrolled=0,"n/a",DGET(data,"Temp_hr23",_xlnm.Criteria))</f>
        <v>70.381210327148438</v>
      </c>
      <c r="J30" s="79">
        <f>IF(Enrolled=0,"n/a",DGET(data,"Pctile10_hr23",_xlnm.Criteria))</f>
        <v>-0.22101773321628571</v>
      </c>
      <c r="K30" s="79">
        <f>IF(Enrolled=0,"n/a",DGET(data,"Pctile30_hr23",_xlnm.Criteria))</f>
        <v>-0.10455325245857239</v>
      </c>
      <c r="L30" s="79">
        <f>IF(Enrolled=0,"n/a",DGET(data,"Pctile50_hr23",_xlnm.Criteria))</f>
        <v>-2.3890314623713493E-2</v>
      </c>
      <c r="M30" s="79">
        <f>IF(Enrolled=0,"n/a",DGET(data,"Pctile70_hr23",_xlnm.Criteria))</f>
        <v>5.6772623211145401E-2</v>
      </c>
      <c r="N30" s="79">
        <f>IF(Enrolled=0,"n/a",DGET(data,"Pctile90_hr23",_xlnm.Criteria))</f>
        <v>0.17323710024356842</v>
      </c>
      <c r="P30" s="67"/>
      <c r="Q30" s="68"/>
    </row>
    <row r="31" spans="3:23" ht="16.5" x14ac:dyDescent="0.2">
      <c r="C31" s="5"/>
      <c r="D31" s="5"/>
      <c r="E31" s="77">
        <v>24</v>
      </c>
      <c r="F31" s="78">
        <f>IF(Enrolled=0,"n/a",DGET(data,"Ref_hr24",_xlnm.Criteria))</f>
        <v>0.59981918334960938</v>
      </c>
      <c r="G31" s="78">
        <f t="shared" si="0"/>
        <v>0.62933151051402092</v>
      </c>
      <c r="H31" s="78">
        <f>IF(Enrolled=0,"n/a",DGET(data,"Pctile50_hr24",_xlnm.Criteria))</f>
        <v>-2.9512327164411545E-2</v>
      </c>
      <c r="I31" s="78">
        <f>IF(Enrolled=0,"n/a",DGET(data,"Temp_hr24",_xlnm.Criteria))</f>
        <v>68.921951293945313</v>
      </c>
      <c r="J31" s="79">
        <f>IF(Enrolled=0,"n/a",DGET(data,"Pctile10_hr24",_xlnm.Criteria))</f>
        <v>-0.21528686583042145</v>
      </c>
      <c r="K31" s="79">
        <f>IF(Enrolled=0,"n/a",DGET(data,"Pctile30_hr24",_xlnm.Criteria))</f>
        <v>-0.10552976280450821</v>
      </c>
      <c r="L31" s="79">
        <f>IF(Enrolled=0,"n/a",DGET(data,"Pctile50_hr24",_xlnm.Criteria))</f>
        <v>-2.9512327164411545E-2</v>
      </c>
      <c r="M31" s="79">
        <f>IF(Enrolled=0,"n/a",DGET(data,"Pctile70_hr24",_xlnm.Criteria))</f>
        <v>4.650510847568512E-2</v>
      </c>
      <c r="N31" s="79">
        <f>IF(Enrolled=0,"n/a",DGET(data,"Pctile90_hr24",_xlnm.Criteria))</f>
        <v>0.15626220405101776</v>
      </c>
      <c r="P31" s="67"/>
      <c r="Q31" s="68"/>
    </row>
    <row r="32" spans="3:23" ht="49.5" customHeight="1" thickBot="1" x14ac:dyDescent="0.35">
      <c r="C32" s="5"/>
      <c r="D32" s="5"/>
      <c r="E32" s="15"/>
      <c r="F32" s="80" t="str">
        <f>"Estimated Reference
Energy Use
("&amp;IF(Result_type="Aggregate Impact","MWh)","kWh)")</f>
        <v>Estimated Reference
Energy Use
(MWh)</v>
      </c>
      <c r="G32" s="80" t="str">
        <f>"Observed 
Event Day Energy Use ("&amp;IF(Result_type="Aggregate Impact","MWh)","kWh)")</f>
        <v>Observed 
Event Day Energy Use (MWh)</v>
      </c>
      <c r="H32" s="80" t="str">
        <f>"Estimated 
Change in Energy Use ("&amp;IF(Result_type="Aggregate Impact","MWh)","kWh)")</f>
        <v>Estimated 
Change in Energy Use (MWh)</v>
      </c>
      <c r="I32" s="82" t="s">
        <v>187</v>
      </c>
      <c r="J32" s="62" t="str">
        <f>"Uncertainty Adjusted Impact ("&amp;IF(Result_type="Aggregate Impact","MWh/hour) - Percentiles","kWh/hour) - Percentiles")</f>
        <v>Uncertainty Adjusted Impact (MWh/hour) - Percentiles</v>
      </c>
      <c r="K32" s="62"/>
      <c r="L32" s="62"/>
      <c r="M32" s="62"/>
      <c r="N32" s="74"/>
      <c r="O32" s="71" t="s">
        <v>246</v>
      </c>
    </row>
    <row r="33" spans="3:15" ht="16.5" x14ac:dyDescent="0.3">
      <c r="C33" s="5"/>
      <c r="D33" s="5"/>
      <c r="E33" s="51" t="s">
        <v>192</v>
      </c>
      <c r="F33" s="81"/>
      <c r="G33" s="81"/>
      <c r="H33" s="81"/>
      <c r="I33" s="81"/>
      <c r="J33" s="75" t="s">
        <v>241</v>
      </c>
      <c r="K33" s="75" t="s">
        <v>242</v>
      </c>
      <c r="L33" s="75" t="s">
        <v>243</v>
      </c>
      <c r="M33" s="75" t="s">
        <v>244</v>
      </c>
      <c r="N33" s="75" t="s">
        <v>245</v>
      </c>
      <c r="O33" s="72" t="s">
        <v>247</v>
      </c>
    </row>
    <row r="34" spans="3:15" ht="17.25" thickBot="1" x14ac:dyDescent="0.35">
      <c r="C34" s="5"/>
      <c r="D34" s="5"/>
      <c r="E34" s="16" t="s">
        <v>5</v>
      </c>
      <c r="F34" s="17">
        <f>IF(Enrolled=0,"n/a",SUM(F8:F31))</f>
        <v>13.371290594339371</v>
      </c>
      <c r="G34" s="18">
        <f>IF(Enrolled=0,"n/a",SUM(G8:G31))</f>
        <v>13.448227061191574</v>
      </c>
      <c r="H34" s="18">
        <f>IF(Enrolled=0,"n/a",SUM(H8:H31))</f>
        <v>-7.6936466852203012E-2</v>
      </c>
      <c r="I34" s="19">
        <f>IF(Enrolled=0,"n/a",SUM(Lookups!C8:C31))</f>
        <v>77.261428833007813</v>
      </c>
      <c r="J34" s="63">
        <f>IF(Enrolled=0,"n/a",Lookups!C34)</f>
        <v>-0.16974132420667332</v>
      </c>
      <c r="K34" s="63">
        <f>IF(Enrolled=0,"n/a",Lookups!D34)</f>
        <v>-0.11491146223040274</v>
      </c>
      <c r="L34" s="63">
        <f>IF(Enrolled=0,"n/a",Lookups!E34)</f>
        <v>-7.6936466852203012E-2</v>
      </c>
      <c r="M34" s="63">
        <f>IF(Enrolled=0,"n/a",Lookups!F34)</f>
        <v>-3.8961471474003286E-2</v>
      </c>
      <c r="N34" s="64">
        <f>IF(Enrolled=0,"n/a",Lookups!G34)</f>
        <v>1.5868390502267307E-2</v>
      </c>
      <c r="O34" s="73">
        <f>IF(Enrolled=0,"n/a",IFERROR(H34/F34,0))</f>
        <v>-5.7538549707964208E-3</v>
      </c>
    </row>
    <row r="35" spans="3:15" ht="17.25" thickBot="1" x14ac:dyDescent="0.35">
      <c r="E35" s="16" t="s">
        <v>226</v>
      </c>
      <c r="F35" s="66">
        <f>IF(Enrolled=0,"n/a",IFERROR(AVERAGEIF(Lookups!$F$8:$F$31,$E35,F$8:F$31),0))</f>
        <v>0.68583860993385315</v>
      </c>
      <c r="G35" s="63">
        <f>IF(Enrolled=0,"n/a",IFERROR(AVERAGEIF(Lookups!$F$8:$F$31,$E35,G$8:G$31),0))</f>
        <v>0.63718445568035043</v>
      </c>
      <c r="H35" s="63">
        <f>IF(Enrolled=0,"n/a",IFERROR(AVERAGEIF(Lookups!$F$8:$F$31,$E35,H$8:H$31),0))</f>
        <v>4.8654154253502689E-2</v>
      </c>
      <c r="I35" s="19">
        <f>IF(Enrolled=0,"n/a",SUMIF(Lookups!$F$8:$F$31,$E35,Lookups!$C$8:$C$31))</f>
        <v>61.035484313964844</v>
      </c>
      <c r="J35" s="63">
        <f>IF(Enrolled=0,"n/a",Lookups!C35)</f>
        <v>-8.3069357899849483E-2</v>
      </c>
      <c r="K35" s="63">
        <f>IF(Enrolled=0,"n/a",Lookups!D35)</f>
        <v>-5.2460392042359069E-3</v>
      </c>
      <c r="L35" s="63">
        <f>IF(Enrolled=0,"n/a",Lookups!E35)</f>
        <v>4.8654154253502689E-2</v>
      </c>
      <c r="M35" s="63">
        <f>IF(Enrolled=0,"n/a",Lookups!F35)</f>
        <v>0.10255434771124128</v>
      </c>
      <c r="N35" s="65">
        <f>IF(Enrolled=0,"n/a",Lookups!G35)</f>
        <v>0.18037766640685488</v>
      </c>
      <c r="O35" s="73">
        <f>IF(Enrolled=0,"n/a",IFERROR(H35/F35,0))</f>
        <v>7.0941112892718622E-2</v>
      </c>
    </row>
    <row r="36" spans="3:15" ht="17.25" thickBot="1" x14ac:dyDescent="0.35">
      <c r="E36" s="16" t="s">
        <v>229</v>
      </c>
      <c r="F36" s="66">
        <f>IF(Enrolled=0,"n/a",AVERAGEIF(Lookups!$F$8:$F$31,$E36,F$8:F$31))</f>
        <v>0.60822198987007137</v>
      </c>
      <c r="G36" s="63">
        <f>IF(Enrolled=0,"n/a",AVERAGEIF(Lookups!$F$8:$F$31,$E36,G$8:G$31))</f>
        <v>0.60296621569432318</v>
      </c>
      <c r="H36" s="63">
        <f>IF(Enrolled=0,"n/a",AVERAGEIF(Lookups!$F$8:$F$31,$E36,H$8:H$31))</f>
        <v>5.2557741757482289E-3</v>
      </c>
      <c r="I36" s="19">
        <f>IF(Enrolled=0,"n/a",SUMIF(Lookups!$F$8:$F$31,$E36,Lookups!$C$8:$C$31))</f>
        <v>16.225944519042969</v>
      </c>
      <c r="J36" s="63">
        <f>IF(Enrolled=0,"n/a",Lookups!C36)</f>
        <v>-0.13334975391575776</v>
      </c>
      <c r="K36" s="63">
        <f>IF(Enrolled=0,"n/a",Lookups!D36)</f>
        <v>-5.1460484420109996E-2</v>
      </c>
      <c r="L36" s="63">
        <f>IF(Enrolled=0,"n/a",Lookups!E36)</f>
        <v>5.2557741757482289E-3</v>
      </c>
      <c r="M36" s="63">
        <f>IF(Enrolled=0,"n/a",Lookups!F36)</f>
        <v>6.1972032771606435E-2</v>
      </c>
      <c r="N36" s="65">
        <f>IF(Enrolled=0,"n/a",Lookups!G36)</f>
        <v>0.14386130226725424</v>
      </c>
      <c r="O36" s="73">
        <f>IF(Enrolled=0,"n/a",IFERROR(H36/F36,0))</f>
        <v>8.6412103858181273E-3</v>
      </c>
    </row>
    <row r="37" spans="3:15" ht="17.25" thickBot="1" x14ac:dyDescent="0.35">
      <c r="E37" s="16" t="s">
        <v>225</v>
      </c>
      <c r="F37" s="66">
        <f>IF(Enrolled=0,"n/a",AVERAGEIF(Lookups!$F$8:$F$31,$E37,F$8:F$31))</f>
        <v>0.47808838349122268</v>
      </c>
      <c r="G37" s="63">
        <f>IF(Enrolled=0,"n/a",AVERAGEIF(Lookups!$F$8:$F$31,$E37,G$8:G$31))</f>
        <v>0.50848378835675812</v>
      </c>
      <c r="H37" s="63">
        <f>IF(Enrolled=0,"n/a",AVERAGEIF(Lookups!$F$8:$F$31,$E37,H$8:H$31))</f>
        <v>-3.0395404865535405E-2</v>
      </c>
      <c r="I37" s="19">
        <f>IF(Enrolled=0,"n/a",SUMIF(Lookups!$F$8:$F$31,$E37,Lookups!$C$8:$C$31))</f>
        <v>0</v>
      </c>
      <c r="J37" s="63">
        <f>IF(Enrolled=0,"n/a",Lookups!C37)</f>
        <v>-0.12803882668768518</v>
      </c>
      <c r="K37" s="63">
        <f>IF(Enrolled=0,"n/a",Lookups!D37)</f>
        <v>-7.0350301603805454E-2</v>
      </c>
      <c r="L37" s="63">
        <f>IF(Enrolled=0,"n/a",Lookups!E37)</f>
        <v>-3.0395404865535405E-2</v>
      </c>
      <c r="M37" s="63">
        <f>IF(Enrolled=0,"n/a",Lookups!F37)</f>
        <v>9.5594918727346413E-3</v>
      </c>
      <c r="N37" s="65">
        <f>IF(Enrolled=0,"n/a",Lookups!G37)</f>
        <v>6.7248016956614365E-2</v>
      </c>
      <c r="O37" s="73">
        <f>IF(Enrolled=0,"n/a",IFERROR(H37/F37,0))</f>
        <v>-6.3576957556621835E-2</v>
      </c>
    </row>
    <row r="38" spans="3:15" ht="15" x14ac:dyDescent="0.25">
      <c r="E38" s="20"/>
      <c r="F38" s="35"/>
      <c r="G38" s="56"/>
      <c r="H38" s="57"/>
    </row>
    <row r="40" spans="3:15" x14ac:dyDescent="0.2">
      <c r="E40" s="20"/>
      <c r="F40" s="35"/>
      <c r="G40" s="35"/>
      <c r="H40" s="35"/>
    </row>
  </sheetData>
  <mergeCells count="9">
    <mergeCell ref="F32:F33"/>
    <mergeCell ref="G32:G33"/>
    <mergeCell ref="H32:H33"/>
    <mergeCell ref="I32:I33"/>
    <mergeCell ref="E5:E7"/>
    <mergeCell ref="F5:F7"/>
    <mergeCell ref="G5:G7"/>
    <mergeCell ref="H5:H7"/>
    <mergeCell ref="I5:I7"/>
  </mergeCells>
  <phoneticPr fontId="2" type="noConversion"/>
  <conditionalFormatting sqref="A1:B1">
    <cfRule type="expression" dxfId="6" priority="43" stopIfTrue="1">
      <formula>$A$1&lt;&gt;""</formula>
    </cfRule>
  </conditionalFormatting>
  <conditionalFormatting sqref="C2">
    <cfRule type="expression" dxfId="5" priority="35">
      <formula>size_lca_flag=1</formula>
    </cfRule>
  </conditionalFormatting>
  <conditionalFormatting sqref="B8:B9">
    <cfRule type="expression" dxfId="4" priority="25">
      <formula>Two_way_tab_flag=1</formula>
    </cfRule>
    <cfRule type="expression" dxfId="3" priority="26">
      <formula>size_lca_flag=1</formula>
    </cfRule>
  </conditionalFormatting>
  <conditionalFormatting sqref="C1">
    <cfRule type="expression" dxfId="2" priority="24" stopIfTrue="1">
      <formula>$A$1&lt;&gt;""</formula>
    </cfRule>
  </conditionalFormatting>
  <dataValidations disablePrompts="1" count="5">
    <dataValidation type="list" allowBlank="1" showInputMessage="1" showErrorMessage="1" sqref="B6">
      <formula1>dual_enrol_list</formula1>
    </dataValidation>
    <dataValidation type="list" allowBlank="1" showInputMessage="1" showErrorMessage="1" sqref="B8">
      <formula1>lca_list</formula1>
    </dataValidation>
    <dataValidation type="list" allowBlank="1" showInputMessage="1" showErrorMessage="1" sqref="B5">
      <formula1>date_list</formula1>
    </dataValidation>
    <dataValidation type="list" allowBlank="1" showInputMessage="1" showErrorMessage="1" sqref="B4">
      <formula1>Result_type_list</formula1>
    </dataValidation>
    <dataValidation type="list" allowBlank="1" showInputMessage="1" showErrorMessage="1" sqref="B9">
      <formula1>Size_list</formula1>
    </dataValidation>
  </dataValidations>
  <pageMargins left="0.75" right="0.75" top="1" bottom="1" header="0.5" footer="0.5"/>
  <pageSetup scale="54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07AC33-EBC2-451F-9B80-248754FBD1B3}">
            <xm:f>Lookups!$F8="Peak"</xm:f>
            <x14:dxf>
              <fill>
                <patternFill>
                  <bgColor theme="3" tint="0.59996337778862885"/>
                </patternFill>
              </fill>
            </x14:dxf>
          </x14:cfRule>
          <x14:cfRule type="expression" priority="2" id="{E1E56509-2ABC-46F0-BC43-239276D03FEB}">
            <xm:f>Lookups!$F8="Partial-Peak"</xm:f>
            <x14:dxf>
              <fill>
                <patternFill>
                  <bgColor theme="3" tint="0.79998168889431442"/>
                </patternFill>
              </fill>
            </x14:dxf>
          </x14:cfRule>
          <xm:sqref>E8:N31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0"/>
  <sheetViews>
    <sheetView workbookViewId="0">
      <selection activeCell="D5" sqref="D5"/>
    </sheetView>
  </sheetViews>
  <sheetFormatPr defaultRowHeight="12.75" x14ac:dyDescent="0.2"/>
  <cols>
    <col min="1" max="7" width="15.7109375" customWidth="1"/>
    <col min="9" max="9" width="25.5703125" bestFit="1" customWidth="1"/>
    <col min="10" max="10" width="16" bestFit="1" customWidth="1"/>
    <col min="11" max="11" width="15.5703125" bestFit="1" customWidth="1"/>
    <col min="12" max="12" width="16.42578125" bestFit="1" customWidth="1"/>
    <col min="13" max="13" width="13.42578125" bestFit="1" customWidth="1"/>
  </cols>
  <sheetData>
    <row r="1" spans="1:15" ht="12.75" customHeight="1" x14ac:dyDescent="0.2">
      <c r="F1" s="1"/>
      <c r="G1" s="1"/>
    </row>
    <row r="2" spans="1:15" ht="12.75" customHeight="1" x14ac:dyDescent="0.2"/>
    <row r="3" spans="1:15" ht="12.75" customHeight="1" x14ac:dyDescent="0.25">
      <c r="A3" s="22"/>
      <c r="B3" s="21" t="s">
        <v>221</v>
      </c>
      <c r="C3" s="21" t="s">
        <v>236</v>
      </c>
      <c r="D3" s="21" t="s">
        <v>0</v>
      </c>
      <c r="E3" s="21" t="s">
        <v>197</v>
      </c>
      <c r="F3" s="21" t="s">
        <v>220</v>
      </c>
      <c r="I3" s="2" t="s">
        <v>190</v>
      </c>
      <c r="J3" s="9" t="s">
        <v>218</v>
      </c>
      <c r="K3" s="9" t="s">
        <v>0</v>
      </c>
      <c r="L3" s="36" t="s">
        <v>197</v>
      </c>
      <c r="M3" s="9" t="s">
        <v>219</v>
      </c>
    </row>
    <row r="4" spans="1:15" ht="12.75" customHeight="1" x14ac:dyDescent="0.2">
      <c r="A4" s="24"/>
      <c r="B4" s="54" t="str">
        <f>month</f>
        <v>July</v>
      </c>
      <c r="C4" t="str">
        <f>Result_type</f>
        <v>Aggregate Impact</v>
      </c>
      <c r="D4" s="5" t="str">
        <f>lca</f>
        <v>All</v>
      </c>
      <c r="E4" t="str">
        <f>Care</f>
        <v>Always/Sometimes</v>
      </c>
      <c r="F4" s="5" t="str">
        <f>daytype</f>
        <v>Average Weekday</v>
      </c>
      <c r="I4" t="s">
        <v>2</v>
      </c>
      <c r="J4" s="38" t="s">
        <v>204</v>
      </c>
      <c r="K4" t="s">
        <v>1</v>
      </c>
      <c r="L4" s="37" t="s">
        <v>1</v>
      </c>
      <c r="M4" s="38" t="s">
        <v>202</v>
      </c>
      <c r="O4" s="54"/>
    </row>
    <row r="5" spans="1:15" ht="12.75" customHeight="1" x14ac:dyDescent="0.25">
      <c r="A5" s="22"/>
      <c r="B5" s="22"/>
      <c r="C5" s="45" t="s">
        <v>240</v>
      </c>
      <c r="D5" s="69">
        <f>DGET(data,"pass",_xlnm.Criteria)</f>
        <v>1</v>
      </c>
      <c r="E5" s="22"/>
      <c r="F5" s="23"/>
      <c r="G5" s="23"/>
      <c r="I5" s="39" t="s">
        <v>194</v>
      </c>
      <c r="J5" s="38" t="s">
        <v>205</v>
      </c>
      <c r="K5" t="s">
        <v>178</v>
      </c>
      <c r="L5" s="39" t="s">
        <v>198</v>
      </c>
      <c r="M5" s="39" t="s">
        <v>203</v>
      </c>
      <c r="O5" s="54"/>
    </row>
    <row r="6" spans="1:15" ht="12.75" customHeight="1" x14ac:dyDescent="0.2">
      <c r="A6" s="24"/>
      <c r="B6" s="24"/>
      <c r="C6" s="45" t="s">
        <v>191</v>
      </c>
      <c r="D6">
        <f>IF(COUNTIF(Table!B7:B9,"All")=0,1,0)</f>
        <v>0</v>
      </c>
      <c r="E6" s="24"/>
      <c r="F6">
        <f>MATCH(month,date_list,0)</f>
        <v>7</v>
      </c>
      <c r="G6" s="25"/>
      <c r="J6" s="38" t="s">
        <v>206</v>
      </c>
      <c r="K6" t="s">
        <v>179</v>
      </c>
      <c r="L6" s="40" t="s">
        <v>200</v>
      </c>
      <c r="O6" s="54"/>
    </row>
    <row r="7" spans="1:15" ht="12.75" customHeight="1" x14ac:dyDescent="0.25">
      <c r="A7" s="22"/>
      <c r="B7" s="45" t="s">
        <v>228</v>
      </c>
      <c r="C7" s="45" t="s">
        <v>188</v>
      </c>
      <c r="D7" s="45" t="s">
        <v>223</v>
      </c>
      <c r="E7" s="45" t="s">
        <v>224</v>
      </c>
      <c r="F7" s="45" t="s">
        <v>227</v>
      </c>
      <c r="J7" s="38" t="s">
        <v>207</v>
      </c>
      <c r="K7" t="s">
        <v>180</v>
      </c>
      <c r="O7" s="54"/>
    </row>
    <row r="8" spans="1:15" ht="12.75" customHeight="1" x14ac:dyDescent="0.25">
      <c r="A8" s="23"/>
      <c r="B8">
        <v>1</v>
      </c>
      <c r="C8" s="46">
        <f>MAX(0,Table!I8-75)</f>
        <v>0</v>
      </c>
      <c r="D8" s="45" t="s">
        <v>225</v>
      </c>
      <c r="E8" s="45" t="s">
        <v>225</v>
      </c>
      <c r="F8" s="61" t="str">
        <f t="shared" ref="F8:F31" si="0">IF(AND($F$6&gt;=5,$F$6&lt;=10),E8,D8)</f>
        <v>Off-Peak</v>
      </c>
      <c r="J8" s="38" t="s">
        <v>208</v>
      </c>
      <c r="K8" t="s">
        <v>181</v>
      </c>
      <c r="L8" s="29"/>
      <c r="O8" s="54"/>
    </row>
    <row r="9" spans="1:15" ht="12.75" customHeight="1" x14ac:dyDescent="0.2">
      <c r="B9">
        <f>B8+1</f>
        <v>2</v>
      </c>
      <c r="C9" s="46">
        <f>MAX(0,Table!I9-75)</f>
        <v>0</v>
      </c>
      <c r="D9" s="45" t="s">
        <v>225</v>
      </c>
      <c r="E9" s="45" t="s">
        <v>225</v>
      </c>
      <c r="F9" s="61" t="str">
        <f t="shared" si="0"/>
        <v>Off-Peak</v>
      </c>
      <c r="J9" s="38" t="s">
        <v>209</v>
      </c>
      <c r="K9" t="s">
        <v>182</v>
      </c>
      <c r="L9" s="29"/>
      <c r="O9" s="54"/>
    </row>
    <row r="10" spans="1:15" ht="12.75" customHeight="1" x14ac:dyDescent="0.2">
      <c r="B10">
        <f t="shared" ref="B10:B31" si="1">B9+1</f>
        <v>3</v>
      </c>
      <c r="C10" s="46">
        <f>MAX(0,Table!I10-75)</f>
        <v>0</v>
      </c>
      <c r="D10" s="45" t="s">
        <v>225</v>
      </c>
      <c r="E10" s="45" t="s">
        <v>225</v>
      </c>
      <c r="F10" s="61" t="str">
        <f t="shared" si="0"/>
        <v>Off-Peak</v>
      </c>
      <c r="J10" s="38" t="s">
        <v>210</v>
      </c>
      <c r="K10" t="s">
        <v>183</v>
      </c>
      <c r="L10" s="29"/>
      <c r="O10" s="54"/>
    </row>
    <row r="11" spans="1:15" ht="12.75" customHeight="1" x14ac:dyDescent="0.2">
      <c r="B11">
        <f t="shared" si="1"/>
        <v>4</v>
      </c>
      <c r="C11" s="46">
        <f>MAX(0,Table!I11-75)</f>
        <v>0</v>
      </c>
      <c r="D11" s="45" t="s">
        <v>225</v>
      </c>
      <c r="E11" s="45" t="s">
        <v>225</v>
      </c>
      <c r="F11" s="61" t="str">
        <f t="shared" si="0"/>
        <v>Off-Peak</v>
      </c>
      <c r="J11" s="38" t="s">
        <v>211</v>
      </c>
      <c r="K11" t="s">
        <v>184</v>
      </c>
      <c r="L11" s="29"/>
      <c r="O11" s="54"/>
    </row>
    <row r="12" spans="1:15" ht="12.75" customHeight="1" x14ac:dyDescent="0.2">
      <c r="B12">
        <f t="shared" si="1"/>
        <v>5</v>
      </c>
      <c r="C12" s="46">
        <f>MAX(0,Table!I12-75)</f>
        <v>0</v>
      </c>
      <c r="D12" s="45" t="s">
        <v>225</v>
      </c>
      <c r="E12" s="45" t="s">
        <v>225</v>
      </c>
      <c r="F12" s="61" t="str">
        <f t="shared" si="0"/>
        <v>Off-Peak</v>
      </c>
      <c r="J12" s="38" t="s">
        <v>212</v>
      </c>
      <c r="K12" t="s">
        <v>185</v>
      </c>
      <c r="O12" s="54"/>
    </row>
    <row r="13" spans="1:15" ht="12.75" customHeight="1" x14ac:dyDescent="0.2">
      <c r="B13">
        <f t="shared" si="1"/>
        <v>6</v>
      </c>
      <c r="C13" s="46">
        <f>MAX(0,Table!I13-75)</f>
        <v>0</v>
      </c>
      <c r="D13" s="45" t="s">
        <v>225</v>
      </c>
      <c r="E13" s="45" t="s">
        <v>225</v>
      </c>
      <c r="F13" s="61" t="str">
        <f t="shared" si="0"/>
        <v>Off-Peak</v>
      </c>
      <c r="J13" s="38" t="s">
        <v>213</v>
      </c>
      <c r="O13" s="54"/>
    </row>
    <row r="14" spans="1:15" ht="12.75" customHeight="1" x14ac:dyDescent="0.2">
      <c r="B14">
        <f t="shared" si="1"/>
        <v>7</v>
      </c>
      <c r="C14" s="46">
        <f>MAX(0,Table!I14-75)</f>
        <v>0</v>
      </c>
      <c r="D14" s="45" t="s">
        <v>225</v>
      </c>
      <c r="E14" s="45" t="s">
        <v>225</v>
      </c>
      <c r="F14" s="61" t="str">
        <f t="shared" si="0"/>
        <v>Off-Peak</v>
      </c>
      <c r="J14" s="38" t="s">
        <v>214</v>
      </c>
      <c r="O14" s="54"/>
    </row>
    <row r="15" spans="1:15" ht="12.75" customHeight="1" x14ac:dyDescent="0.2">
      <c r="B15">
        <f t="shared" si="1"/>
        <v>8</v>
      </c>
      <c r="C15" s="46">
        <f>MAX(0,Table!I15-75)</f>
        <v>0</v>
      </c>
      <c r="D15" s="45" t="s">
        <v>225</v>
      </c>
      <c r="E15" s="45" t="s">
        <v>225</v>
      </c>
      <c r="F15" s="61" t="str">
        <f t="shared" si="0"/>
        <v>Off-Peak</v>
      </c>
      <c r="J15" s="38" t="s">
        <v>215</v>
      </c>
      <c r="O15" s="54"/>
    </row>
    <row r="16" spans="1:15" ht="12.75" customHeight="1" x14ac:dyDescent="0.2">
      <c r="B16">
        <f t="shared" si="1"/>
        <v>9</v>
      </c>
      <c r="C16" s="46">
        <f>MAX(0,Table!I16-75)</f>
        <v>0</v>
      </c>
      <c r="D16" s="45" t="s">
        <v>225</v>
      </c>
      <c r="E16" s="45" t="s">
        <v>225</v>
      </c>
      <c r="F16" s="61" t="str">
        <f t="shared" si="0"/>
        <v>Off-Peak</v>
      </c>
      <c r="J16" s="54"/>
      <c r="O16" s="54"/>
    </row>
    <row r="17" spans="1:15" ht="12.75" customHeight="1" x14ac:dyDescent="0.2">
      <c r="B17">
        <f t="shared" si="1"/>
        <v>10</v>
      </c>
      <c r="C17" s="46">
        <f>MAX(0,Table!I17-75)</f>
        <v>0</v>
      </c>
      <c r="D17" s="45" t="s">
        <v>225</v>
      </c>
      <c r="E17" s="45" t="s">
        <v>225</v>
      </c>
      <c r="F17" s="61" t="str">
        <f t="shared" si="0"/>
        <v>Off-Peak</v>
      </c>
      <c r="J17" s="54"/>
      <c r="O17" s="54"/>
    </row>
    <row r="18" spans="1:15" ht="12.75" customHeight="1" x14ac:dyDescent="0.2">
      <c r="B18">
        <f t="shared" si="1"/>
        <v>11</v>
      </c>
      <c r="C18" s="46">
        <f>MAX(0,Table!I18-75)</f>
        <v>0.40533447265625</v>
      </c>
      <c r="D18" s="45" t="s">
        <v>225</v>
      </c>
      <c r="E18" s="45" t="s">
        <v>229</v>
      </c>
      <c r="F18" s="61" t="str">
        <f t="shared" si="0"/>
        <v>Partial-Peak</v>
      </c>
      <c r="J18" s="54"/>
      <c r="O18" s="54"/>
    </row>
    <row r="19" spans="1:15" ht="12.75" customHeight="1" x14ac:dyDescent="0.2">
      <c r="B19">
        <f t="shared" si="1"/>
        <v>12</v>
      </c>
      <c r="C19" s="46">
        <f>MAX(0,Table!I19-75)</f>
        <v>3.592864990234375</v>
      </c>
      <c r="D19" s="45" t="s">
        <v>225</v>
      </c>
      <c r="E19" s="45" t="s">
        <v>229</v>
      </c>
      <c r="F19" s="61" t="str">
        <f t="shared" si="0"/>
        <v>Partial-Peak</v>
      </c>
      <c r="M19" s="29"/>
    </row>
    <row r="20" spans="1:15" ht="12.75" customHeight="1" x14ac:dyDescent="0.2">
      <c r="B20">
        <f t="shared" si="1"/>
        <v>13</v>
      </c>
      <c r="C20" s="46">
        <f>MAX(0,Table!I20-75)</f>
        <v>6.5514755249023438</v>
      </c>
      <c r="D20" s="45" t="s">
        <v>225</v>
      </c>
      <c r="E20" s="45" t="s">
        <v>229</v>
      </c>
      <c r="F20" s="61" t="str">
        <f t="shared" si="0"/>
        <v>Partial-Peak</v>
      </c>
      <c r="M20" s="29"/>
    </row>
    <row r="21" spans="1:15" ht="12.75" customHeight="1" x14ac:dyDescent="0.2">
      <c r="B21">
        <f t="shared" si="1"/>
        <v>14</v>
      </c>
      <c r="C21" s="46">
        <f>MAX(0,Table!I21-75)</f>
        <v>8.9633636474609375</v>
      </c>
      <c r="D21" s="45" t="s">
        <v>225</v>
      </c>
      <c r="E21" s="45" t="s">
        <v>226</v>
      </c>
      <c r="F21" s="61" t="str">
        <f t="shared" si="0"/>
        <v>Peak</v>
      </c>
      <c r="M21" s="29"/>
    </row>
    <row r="22" spans="1:15" ht="12.75" customHeight="1" x14ac:dyDescent="0.2">
      <c r="B22">
        <f t="shared" si="1"/>
        <v>15</v>
      </c>
      <c r="C22" s="46">
        <f>MAX(0,Table!I22-75)</f>
        <v>10.522438049316406</v>
      </c>
      <c r="D22" s="45" t="s">
        <v>225</v>
      </c>
      <c r="E22" s="45" t="s">
        <v>226</v>
      </c>
      <c r="F22" s="61" t="str">
        <f t="shared" si="0"/>
        <v>Peak</v>
      </c>
      <c r="M22" s="29"/>
    </row>
    <row r="23" spans="1:15" ht="12.75" customHeight="1" x14ac:dyDescent="0.2">
      <c r="B23">
        <f t="shared" si="1"/>
        <v>16</v>
      </c>
      <c r="C23" s="46">
        <f>MAX(0,Table!I23-75)</f>
        <v>11.353584289550781</v>
      </c>
      <c r="D23" s="45" t="s">
        <v>225</v>
      </c>
      <c r="E23" s="45" t="s">
        <v>226</v>
      </c>
      <c r="F23" s="61" t="str">
        <f t="shared" si="0"/>
        <v>Peak</v>
      </c>
      <c r="M23" s="29"/>
    </row>
    <row r="24" spans="1:15" ht="12.75" customHeight="1" x14ac:dyDescent="0.2">
      <c r="B24">
        <f t="shared" si="1"/>
        <v>17</v>
      </c>
      <c r="C24" s="46">
        <f>MAX(0,Table!I24-75)</f>
        <v>11.372138977050781</v>
      </c>
      <c r="D24" s="45" t="s">
        <v>225</v>
      </c>
      <c r="E24" s="45" t="s">
        <v>226</v>
      </c>
      <c r="F24" s="61" t="str">
        <f t="shared" si="0"/>
        <v>Peak</v>
      </c>
      <c r="M24" s="29"/>
    </row>
    <row r="25" spans="1:15" ht="12.75" customHeight="1" x14ac:dyDescent="0.2">
      <c r="B25">
        <f t="shared" si="1"/>
        <v>18</v>
      </c>
      <c r="C25" s="46">
        <f>MAX(0,Table!I25-75)</f>
        <v>10.436485290527344</v>
      </c>
      <c r="D25" s="45" t="s">
        <v>229</v>
      </c>
      <c r="E25" s="45" t="s">
        <v>226</v>
      </c>
      <c r="F25" s="61" t="str">
        <f t="shared" si="0"/>
        <v>Peak</v>
      </c>
      <c r="M25" s="29"/>
    </row>
    <row r="26" spans="1:15" ht="12.75" customHeight="1" x14ac:dyDescent="0.2">
      <c r="B26">
        <f t="shared" si="1"/>
        <v>19</v>
      </c>
      <c r="C26" s="46">
        <f>MAX(0,Table!I26-75)</f>
        <v>8.3874740600585938</v>
      </c>
      <c r="D26" s="45" t="s">
        <v>229</v>
      </c>
      <c r="E26" s="45" t="s">
        <v>226</v>
      </c>
      <c r="F26" s="61" t="str">
        <f t="shared" si="0"/>
        <v>Peak</v>
      </c>
    </row>
    <row r="27" spans="1:15" ht="12.75" customHeight="1" x14ac:dyDescent="0.2">
      <c r="B27">
        <f t="shared" si="1"/>
        <v>20</v>
      </c>
      <c r="C27" s="46">
        <f>MAX(0,Table!I27-75)</f>
        <v>4.9379425048828125</v>
      </c>
      <c r="D27" s="45" t="s">
        <v>229</v>
      </c>
      <c r="E27" s="45" t="s">
        <v>229</v>
      </c>
      <c r="F27" s="61" t="str">
        <f t="shared" si="0"/>
        <v>Partial-Peak</v>
      </c>
    </row>
    <row r="28" spans="1:15" ht="12.75" customHeight="1" x14ac:dyDescent="0.2">
      <c r="A28" s="6"/>
      <c r="B28">
        <f t="shared" si="1"/>
        <v>21</v>
      </c>
      <c r="C28" s="46">
        <f>MAX(0,Table!I28-75)</f>
        <v>0.7383270263671875</v>
      </c>
      <c r="D28" s="45" t="s">
        <v>225</v>
      </c>
      <c r="E28" s="45" t="s">
        <v>229</v>
      </c>
      <c r="F28" s="61" t="str">
        <f t="shared" si="0"/>
        <v>Partial-Peak</v>
      </c>
    </row>
    <row r="29" spans="1:15" ht="12.75" customHeight="1" x14ac:dyDescent="0.2">
      <c r="A29" s="6"/>
      <c r="B29">
        <f t="shared" si="1"/>
        <v>22</v>
      </c>
      <c r="C29" s="46">
        <f>MAX(0,Table!I29-75)</f>
        <v>0</v>
      </c>
      <c r="D29" s="45" t="s">
        <v>225</v>
      </c>
      <c r="E29" s="45" t="s">
        <v>225</v>
      </c>
      <c r="F29" s="61" t="str">
        <f t="shared" si="0"/>
        <v>Off-Peak</v>
      </c>
    </row>
    <row r="30" spans="1:15" ht="12.75" customHeight="1" x14ac:dyDescent="0.2">
      <c r="A30" s="6"/>
      <c r="B30">
        <f t="shared" si="1"/>
        <v>23</v>
      </c>
      <c r="C30" s="46">
        <f>MAX(0,Table!I30-75)</f>
        <v>0</v>
      </c>
      <c r="D30" s="45" t="s">
        <v>225</v>
      </c>
      <c r="E30" s="45" t="s">
        <v>225</v>
      </c>
      <c r="F30" s="61" t="str">
        <f t="shared" si="0"/>
        <v>Off-Peak</v>
      </c>
    </row>
    <row r="31" spans="1:15" ht="12.75" customHeight="1" x14ac:dyDescent="0.2">
      <c r="B31">
        <f t="shared" si="1"/>
        <v>24</v>
      </c>
      <c r="C31" s="46">
        <f>MAX(0,Table!I31-75)</f>
        <v>0</v>
      </c>
      <c r="D31" s="45" t="s">
        <v>225</v>
      </c>
      <c r="E31" s="45" t="s">
        <v>225</v>
      </c>
      <c r="F31" s="61" t="str">
        <f t="shared" si="0"/>
        <v>Off-Peak</v>
      </c>
      <c r="G31" s="38"/>
      <c r="H31" s="38"/>
      <c r="I31" s="38"/>
      <c r="J31" s="38"/>
      <c r="K31" s="38"/>
    </row>
    <row r="32" spans="1:15" ht="12.75" customHeight="1" x14ac:dyDescent="0.2">
      <c r="A32" s="38"/>
      <c r="F32" s="6"/>
      <c r="K32" s="46"/>
    </row>
    <row r="33" spans="1:7" ht="12.75" customHeight="1" x14ac:dyDescent="0.2">
      <c r="A33" s="38" t="s">
        <v>196</v>
      </c>
      <c r="B33" t="s">
        <v>195</v>
      </c>
      <c r="C33">
        <v>0.1</v>
      </c>
      <c r="D33">
        <v>0.3</v>
      </c>
      <c r="E33">
        <v>0.5</v>
      </c>
      <c r="F33">
        <v>0.7</v>
      </c>
      <c r="G33" s="6">
        <v>0.9</v>
      </c>
    </row>
    <row r="34" spans="1:7" ht="12.75" customHeight="1" x14ac:dyDescent="0.2">
      <c r="A34" s="38" t="s">
        <v>5</v>
      </c>
      <c r="B34" s="59">
        <f>DGET(data,"stderr_daily",_xlnm.Criteria)</f>
        <v>7.2416014969348907E-2</v>
      </c>
      <c r="C34" s="58">
        <f>IF($B34=0,"n/a",NORMINV(C$33,Table!$H34,$B34))</f>
        <v>-0.16974132420667332</v>
      </c>
      <c r="D34" s="58">
        <f>IF($B34=0,"n/a",NORMINV(D$33,Table!$H34,$B34))</f>
        <v>-0.11491146223040274</v>
      </c>
      <c r="E34" s="58">
        <f>IF($B34=0,"n/a",NORMINV(E$33,Table!$H34,$B34))</f>
        <v>-7.6936466852203012E-2</v>
      </c>
      <c r="F34" s="58">
        <f>IF($B34=0,"n/a",NORMINV(F$33,Table!$H34,$B34))</f>
        <v>-3.8961471474003286E-2</v>
      </c>
      <c r="G34" s="58">
        <f>IF($B34=0,"n/a",NORMINV(G$33,Table!$H34,$B34))</f>
        <v>1.5868390502267307E-2</v>
      </c>
    </row>
    <row r="35" spans="1:7" ht="12.75" customHeight="1" x14ac:dyDescent="0.2">
      <c r="A35" t="s">
        <v>226</v>
      </c>
      <c r="B35" s="59">
        <f>DGET(data,"stderr_peak",_xlnm.Criteria)</f>
        <v>0.1027844026684761</v>
      </c>
      <c r="C35" s="58">
        <f>IF($B35=0,"n/a",NORMINV(C$33,Table!$H35,$B35))</f>
        <v>-8.3069357899849483E-2</v>
      </c>
      <c r="D35" s="58">
        <f>IF($B35=0,"n/a",NORMINV(D$33,Table!$H35,$B35))</f>
        <v>-5.2460392042359069E-3</v>
      </c>
      <c r="E35" s="58">
        <f>IF($B35=0,"n/a",NORMINV(E$33,Table!$H35,$B35))</f>
        <v>4.8654154253502689E-2</v>
      </c>
      <c r="F35" s="58">
        <f>IF($B35=0,"n/a",NORMINV(F$33,Table!$H35,$B35))</f>
        <v>0.10255434771124128</v>
      </c>
      <c r="G35" s="58">
        <f>IF($B35=0,"n/a",NORMINV(G$33,Table!$H35,$B35))</f>
        <v>0.18037766640685488</v>
      </c>
    </row>
    <row r="36" spans="1:7" ht="12.75" customHeight="1" x14ac:dyDescent="0.2">
      <c r="A36" t="s">
        <v>229</v>
      </c>
      <c r="B36" s="59">
        <f>DGET(data,"stderr_partial",_xlnm.Criteria)</f>
        <v>0.10815446823835373</v>
      </c>
      <c r="C36" s="58">
        <f>IF($B36=0,"n/a",NORMINV(C$33,Table!$H36,$B36))</f>
        <v>-0.13334975391575776</v>
      </c>
      <c r="D36" s="58">
        <f>IF($B36=0,"n/a",NORMINV(D$33,Table!$H36,$B36))</f>
        <v>-5.1460484420109996E-2</v>
      </c>
      <c r="E36" s="58">
        <f>IF($B36=0,"n/a",NORMINV(E$33,Table!$H36,$B36))</f>
        <v>5.2557741757482289E-3</v>
      </c>
      <c r="F36" s="58">
        <f>IF($B36=0,"n/a",NORMINV(F$33,Table!$H36,$B36))</f>
        <v>6.1972032771606435E-2</v>
      </c>
      <c r="G36" s="58">
        <f>IF($B36=0,"n/a",NORMINV(G$33,Table!$H36,$B36))</f>
        <v>0.14386130226725424</v>
      </c>
    </row>
    <row r="37" spans="1:7" ht="12.75" customHeight="1" x14ac:dyDescent="0.2">
      <c r="A37" s="39" t="s">
        <v>225</v>
      </c>
      <c r="B37" s="59">
        <f>DGET(data,"stderr_offpeak",_xlnm.Criteria)</f>
        <v>7.619156688451767E-2</v>
      </c>
      <c r="C37" s="58">
        <f>IF($B37=0,"n/a",NORMINV(C$33,Table!$H37,$B37))</f>
        <v>-0.12803882668768518</v>
      </c>
      <c r="D37" s="58">
        <f>IF($B37=0,"n/a",NORMINV(D$33,Table!$H37,$B37))</f>
        <v>-7.0350301603805454E-2</v>
      </c>
      <c r="E37" s="58">
        <f>IF($B37=0,"n/a",NORMINV(E$33,Table!$H37,$B37))</f>
        <v>-3.0395404865535405E-2</v>
      </c>
      <c r="F37" s="58">
        <f>IF($B37=0,"n/a",NORMINV(F$33,Table!$H37,$B37))</f>
        <v>9.5594918727346413E-3</v>
      </c>
      <c r="G37" s="58">
        <f>IF($B37=0,"n/a",NORMINV(G$33,Table!$H37,$B37))</f>
        <v>6.7248016956614365E-2</v>
      </c>
    </row>
    <row r="38" spans="1:7" x14ac:dyDescent="0.2">
      <c r="B38" s="38"/>
      <c r="F38" s="6"/>
      <c r="G38" s="6"/>
    </row>
    <row r="39" spans="1:7" x14ac:dyDescent="0.2">
      <c r="A39" s="38"/>
      <c r="B39" s="59"/>
      <c r="F39" s="6"/>
      <c r="G39" s="6"/>
    </row>
    <row r="40" spans="1:7" x14ac:dyDescent="0.2">
      <c r="B40" s="59"/>
      <c r="F40" s="6"/>
      <c r="G40" s="6"/>
    </row>
    <row r="41" spans="1:7" x14ac:dyDescent="0.2">
      <c r="B41" s="59"/>
      <c r="F41" s="6"/>
      <c r="G41" s="6"/>
    </row>
    <row r="42" spans="1:7" x14ac:dyDescent="0.2">
      <c r="A42" s="39"/>
      <c r="B42" s="59"/>
      <c r="F42" s="6"/>
      <c r="G42" s="6"/>
    </row>
    <row r="43" spans="1:7" x14ac:dyDescent="0.2">
      <c r="B43" s="38"/>
      <c r="F43" s="6"/>
      <c r="G43" s="6"/>
    </row>
    <row r="44" spans="1:7" x14ac:dyDescent="0.2">
      <c r="A44" s="38"/>
      <c r="B44" s="59"/>
      <c r="F44" s="6"/>
      <c r="G44" s="6"/>
    </row>
    <row r="45" spans="1:7" x14ac:dyDescent="0.2">
      <c r="B45" s="59"/>
      <c r="F45" s="6"/>
      <c r="G45" s="6"/>
    </row>
    <row r="46" spans="1:7" x14ac:dyDescent="0.2">
      <c r="B46" s="59"/>
      <c r="G46" s="6"/>
    </row>
    <row r="47" spans="1:7" x14ac:dyDescent="0.2">
      <c r="A47" s="39"/>
      <c r="B47" s="59"/>
      <c r="G47" s="6"/>
    </row>
    <row r="48" spans="1:7" x14ac:dyDescent="0.2">
      <c r="G48" s="6"/>
    </row>
    <row r="49" spans="7:7" x14ac:dyDescent="0.2">
      <c r="G49" s="6"/>
    </row>
    <row r="50" spans="7:7" x14ac:dyDescent="0.2">
      <c r="G50" s="6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533"/>
  <sheetViews>
    <sheetView zoomScaleNormal="100" workbookViewId="0">
      <pane xSplit="8" ySplit="1" topLeftCell="I2" activePane="bottomRight" state="frozen"/>
      <selection pane="topRight"/>
      <selection pane="bottomLeft"/>
      <selection pane="bottomRight" activeCell="I1" sqref="I1"/>
    </sheetView>
  </sheetViews>
  <sheetFormatPr defaultRowHeight="12.75" x14ac:dyDescent="0.2"/>
  <cols>
    <col min="1" max="4" width="15.5703125" customWidth="1"/>
    <col min="5" max="5" width="16.42578125" customWidth="1"/>
    <col min="6" max="6" width="11.85546875" customWidth="1"/>
    <col min="7" max="7" width="16" customWidth="1"/>
    <col min="8" max="183" width="10.7109375" customWidth="1"/>
    <col min="184" max="184" width="12" bestFit="1" customWidth="1"/>
    <col min="185" max="185" width="9.28515625" customWidth="1"/>
    <col min="186" max="188" width="10.140625" bestFit="1" customWidth="1"/>
  </cols>
  <sheetData>
    <row r="1" spans="1:183" x14ac:dyDescent="0.2">
      <c r="A1" t="s">
        <v>234</v>
      </c>
      <c r="B1" t="s">
        <v>235</v>
      </c>
      <c r="C1" t="s">
        <v>236</v>
      </c>
      <c r="D1" t="s">
        <v>220</v>
      </c>
      <c r="E1" t="s">
        <v>221</v>
      </c>
      <c r="F1" t="s">
        <v>189</v>
      </c>
      <c r="G1" t="s">
        <v>197</v>
      </c>
      <c r="H1" t="s">
        <v>201</v>
      </c>
      <c r="I1" t="s">
        <v>154</v>
      </c>
      <c r="J1" t="s">
        <v>155</v>
      </c>
      <c r="K1" t="s">
        <v>156</v>
      </c>
      <c r="L1" t="s">
        <v>157</v>
      </c>
      <c r="M1" t="s">
        <v>158</v>
      </c>
      <c r="N1" t="s">
        <v>159</v>
      </c>
      <c r="O1" t="s">
        <v>160</v>
      </c>
      <c r="P1" t="s">
        <v>161</v>
      </c>
      <c r="Q1" t="s">
        <v>162</v>
      </c>
      <c r="R1" t="s">
        <v>163</v>
      </c>
      <c r="S1" t="s">
        <v>164</v>
      </c>
      <c r="T1" t="s">
        <v>165</v>
      </c>
      <c r="U1" t="s">
        <v>166</v>
      </c>
      <c r="V1" t="s">
        <v>167</v>
      </c>
      <c r="W1" t="s">
        <v>168</v>
      </c>
      <c r="X1" t="s">
        <v>169</v>
      </c>
      <c r="Y1" t="s">
        <v>170</v>
      </c>
      <c r="Z1" t="s">
        <v>171</v>
      </c>
      <c r="AA1" t="s">
        <v>172</v>
      </c>
      <c r="AB1" t="s">
        <v>173</v>
      </c>
      <c r="AC1" t="s">
        <v>174</v>
      </c>
      <c r="AD1" t="s">
        <v>175</v>
      </c>
      <c r="AE1" t="s">
        <v>176</v>
      </c>
      <c r="AF1" t="s">
        <v>177</v>
      </c>
      <c r="AG1" t="s">
        <v>9</v>
      </c>
      <c r="AH1" t="s">
        <v>10</v>
      </c>
      <c r="AI1" t="s">
        <v>11</v>
      </c>
      <c r="AJ1" t="s">
        <v>12</v>
      </c>
      <c r="AK1" t="s">
        <v>13</v>
      </c>
      <c r="AL1" t="s">
        <v>14</v>
      </c>
      <c r="AM1" t="s">
        <v>15</v>
      </c>
      <c r="AN1" t="s">
        <v>16</v>
      </c>
      <c r="AO1" t="s">
        <v>17</v>
      </c>
      <c r="AP1" t="s">
        <v>18</v>
      </c>
      <c r="AQ1" t="s">
        <v>19</v>
      </c>
      <c r="AR1" t="s">
        <v>20</v>
      </c>
      <c r="AS1" t="s">
        <v>21</v>
      </c>
      <c r="AT1" t="s">
        <v>22</v>
      </c>
      <c r="AU1" t="s">
        <v>23</v>
      </c>
      <c r="AV1" t="s">
        <v>24</v>
      </c>
      <c r="AW1" t="s">
        <v>25</v>
      </c>
      <c r="AX1" t="s">
        <v>26</v>
      </c>
      <c r="AY1" t="s">
        <v>27</v>
      </c>
      <c r="AZ1" t="s">
        <v>28</v>
      </c>
      <c r="BA1" t="s">
        <v>29</v>
      </c>
      <c r="BB1" t="s">
        <v>30</v>
      </c>
      <c r="BC1" t="s">
        <v>31</v>
      </c>
      <c r="BD1" t="s">
        <v>32</v>
      </c>
      <c r="BE1" t="s">
        <v>33</v>
      </c>
      <c r="BF1" t="s">
        <v>34</v>
      </c>
      <c r="BG1" t="s">
        <v>35</v>
      </c>
      <c r="BH1" t="s">
        <v>36</v>
      </c>
      <c r="BI1" t="s">
        <v>37</v>
      </c>
      <c r="BJ1" t="s">
        <v>38</v>
      </c>
      <c r="BK1" t="s">
        <v>39</v>
      </c>
      <c r="BL1" t="s">
        <v>40</v>
      </c>
      <c r="BM1" t="s">
        <v>41</v>
      </c>
      <c r="BN1" t="s">
        <v>42</v>
      </c>
      <c r="BO1" t="s">
        <v>43</v>
      </c>
      <c r="BP1" t="s">
        <v>44</v>
      </c>
      <c r="BQ1" t="s">
        <v>45</v>
      </c>
      <c r="BR1" t="s">
        <v>46</v>
      </c>
      <c r="BS1" t="s">
        <v>47</v>
      </c>
      <c r="BT1" t="s">
        <v>48</v>
      </c>
      <c r="BU1" t="s">
        <v>49</v>
      </c>
      <c r="BV1" t="s">
        <v>50</v>
      </c>
      <c r="BW1" t="s">
        <v>51</v>
      </c>
      <c r="BX1" t="s">
        <v>52</v>
      </c>
      <c r="BY1" t="s">
        <v>53</v>
      </c>
      <c r="BZ1" t="s">
        <v>54</v>
      </c>
      <c r="CA1" t="s">
        <v>55</v>
      </c>
      <c r="CB1" t="s">
        <v>56</v>
      </c>
      <c r="CC1" t="s">
        <v>57</v>
      </c>
      <c r="CD1" t="s">
        <v>58</v>
      </c>
      <c r="CE1" t="s">
        <v>59</v>
      </c>
      <c r="CF1" t="s">
        <v>60</v>
      </c>
      <c r="CG1" t="s">
        <v>61</v>
      </c>
      <c r="CH1" t="s">
        <v>62</v>
      </c>
      <c r="CI1" t="s">
        <v>63</v>
      </c>
      <c r="CJ1" t="s">
        <v>64</v>
      </c>
      <c r="CK1" t="s">
        <v>65</v>
      </c>
      <c r="CL1" t="s">
        <v>66</v>
      </c>
      <c r="CM1" t="s">
        <v>67</v>
      </c>
      <c r="CN1" t="s">
        <v>68</v>
      </c>
      <c r="CO1" t="s">
        <v>69</v>
      </c>
      <c r="CP1" t="s">
        <v>70</v>
      </c>
      <c r="CQ1" t="s">
        <v>71</v>
      </c>
      <c r="CR1" t="s">
        <v>72</v>
      </c>
      <c r="CS1" t="s">
        <v>73</v>
      </c>
      <c r="CT1" t="s">
        <v>74</v>
      </c>
      <c r="CU1" t="s">
        <v>75</v>
      </c>
      <c r="CV1" t="s">
        <v>76</v>
      </c>
      <c r="CW1" t="s">
        <v>77</v>
      </c>
      <c r="CX1" t="s">
        <v>78</v>
      </c>
      <c r="CY1" t="s">
        <v>79</v>
      </c>
      <c r="CZ1" t="s">
        <v>80</v>
      </c>
      <c r="DA1" t="s">
        <v>81</v>
      </c>
      <c r="DB1" t="s">
        <v>82</v>
      </c>
      <c r="DC1" t="s">
        <v>83</v>
      </c>
      <c r="DD1" t="s">
        <v>84</v>
      </c>
      <c r="DE1" t="s">
        <v>85</v>
      </c>
      <c r="DF1" t="s">
        <v>86</v>
      </c>
      <c r="DG1" t="s">
        <v>87</v>
      </c>
      <c r="DH1" t="s">
        <v>88</v>
      </c>
      <c r="DI1" t="s">
        <v>89</v>
      </c>
      <c r="DJ1" t="s">
        <v>90</v>
      </c>
      <c r="DK1" t="s">
        <v>91</v>
      </c>
      <c r="DL1" t="s">
        <v>92</v>
      </c>
      <c r="DM1" t="s">
        <v>93</v>
      </c>
      <c r="DN1" t="s">
        <v>94</v>
      </c>
      <c r="DO1" t="s">
        <v>95</v>
      </c>
      <c r="DP1" t="s">
        <v>96</v>
      </c>
      <c r="DQ1" t="s">
        <v>97</v>
      </c>
      <c r="DR1" t="s">
        <v>98</v>
      </c>
      <c r="DS1" t="s">
        <v>99</v>
      </c>
      <c r="DT1" t="s">
        <v>100</v>
      </c>
      <c r="DU1" t="s">
        <v>101</v>
      </c>
      <c r="DV1" t="s">
        <v>102</v>
      </c>
      <c r="DW1" t="s">
        <v>103</v>
      </c>
      <c r="DX1" t="s">
        <v>104</v>
      </c>
      <c r="DY1" t="s">
        <v>105</v>
      </c>
      <c r="DZ1" t="s">
        <v>106</v>
      </c>
      <c r="EA1" t="s">
        <v>107</v>
      </c>
      <c r="EB1" t="s">
        <v>108</v>
      </c>
      <c r="EC1" t="s">
        <v>109</v>
      </c>
      <c r="ED1" t="s">
        <v>110</v>
      </c>
      <c r="EE1" t="s">
        <v>111</v>
      </c>
      <c r="EF1" t="s">
        <v>112</v>
      </c>
      <c r="EG1" t="s">
        <v>113</v>
      </c>
      <c r="EH1" t="s">
        <v>114</v>
      </c>
      <c r="EI1" t="s">
        <v>115</v>
      </c>
      <c r="EJ1" t="s">
        <v>116</v>
      </c>
      <c r="EK1" t="s">
        <v>117</v>
      </c>
      <c r="EL1" t="s">
        <v>118</v>
      </c>
      <c r="EM1" t="s">
        <v>119</v>
      </c>
      <c r="EN1" t="s">
        <v>120</v>
      </c>
      <c r="EO1" t="s">
        <v>121</v>
      </c>
      <c r="EP1" t="s">
        <v>122</v>
      </c>
      <c r="EQ1" t="s">
        <v>123</v>
      </c>
      <c r="ER1" t="s">
        <v>124</v>
      </c>
      <c r="ES1" t="s">
        <v>125</v>
      </c>
      <c r="ET1" t="s">
        <v>126</v>
      </c>
      <c r="EU1" t="s">
        <v>127</v>
      </c>
      <c r="EV1" t="s">
        <v>128</v>
      </c>
      <c r="EW1" t="s">
        <v>129</v>
      </c>
      <c r="EX1" t="s">
        <v>130</v>
      </c>
      <c r="EY1" t="s">
        <v>131</v>
      </c>
      <c r="EZ1" t="s">
        <v>132</v>
      </c>
      <c r="FA1" t="s">
        <v>133</v>
      </c>
      <c r="FB1" t="s">
        <v>134</v>
      </c>
      <c r="FC1" t="s">
        <v>135</v>
      </c>
      <c r="FD1" t="s">
        <v>136</v>
      </c>
      <c r="FE1" t="s">
        <v>137</v>
      </c>
      <c r="FF1" t="s">
        <v>138</v>
      </c>
      <c r="FG1" t="s">
        <v>139</v>
      </c>
      <c r="FH1" t="s">
        <v>140</v>
      </c>
      <c r="FI1" t="s">
        <v>141</v>
      </c>
      <c r="FJ1" t="s">
        <v>142</v>
      </c>
      <c r="FK1" t="s">
        <v>143</v>
      </c>
      <c r="FL1" t="s">
        <v>144</v>
      </c>
      <c r="FM1" t="s">
        <v>145</v>
      </c>
      <c r="FN1" t="s">
        <v>146</v>
      </c>
      <c r="FO1" t="s">
        <v>147</v>
      </c>
      <c r="FP1" t="s">
        <v>148</v>
      </c>
      <c r="FQ1" t="s">
        <v>149</v>
      </c>
      <c r="FR1" t="s">
        <v>150</v>
      </c>
      <c r="FS1" t="s">
        <v>151</v>
      </c>
      <c r="FT1" t="s">
        <v>152</v>
      </c>
      <c r="FU1" t="s">
        <v>233</v>
      </c>
      <c r="FV1" t="s">
        <v>230</v>
      </c>
      <c r="FW1" t="s">
        <v>231</v>
      </c>
      <c r="FX1" t="s">
        <v>232</v>
      </c>
      <c r="FY1" s="45" t="s">
        <v>237</v>
      </c>
      <c r="FZ1" s="38" t="s">
        <v>238</v>
      </c>
      <c r="GA1" s="38" t="s">
        <v>239</v>
      </c>
    </row>
    <row r="2" spans="1:183" x14ac:dyDescent="0.2">
      <c r="A2" t="s">
        <v>186</v>
      </c>
      <c r="B2" t="s">
        <v>222</v>
      </c>
      <c r="C2" t="s">
        <v>2</v>
      </c>
      <c r="D2" t="s">
        <v>202</v>
      </c>
      <c r="E2" t="s">
        <v>204</v>
      </c>
      <c r="F2" t="s">
        <v>1</v>
      </c>
      <c r="G2" t="s">
        <v>198</v>
      </c>
      <c r="H2">
        <v>1393</v>
      </c>
      <c r="I2">
        <v>0.95126259326934814</v>
      </c>
      <c r="J2">
        <v>0.85568785667419434</v>
      </c>
      <c r="K2">
        <v>0.80779248476028442</v>
      </c>
      <c r="L2">
        <v>0.79128986597061157</v>
      </c>
      <c r="M2">
        <v>0.80130183696746826</v>
      </c>
      <c r="N2">
        <v>0.87164187431335449</v>
      </c>
      <c r="O2">
        <v>1.0760107040405273</v>
      </c>
      <c r="P2">
        <v>1.2703235149383545</v>
      </c>
      <c r="Q2">
        <v>1.1250214576721191</v>
      </c>
      <c r="R2">
        <v>1.0353039503097534</v>
      </c>
      <c r="S2">
        <v>0.96674966812133789</v>
      </c>
      <c r="T2">
        <v>0.91755479574203491</v>
      </c>
      <c r="U2">
        <v>0.91131073236465454</v>
      </c>
      <c r="V2">
        <v>0.87870454788208008</v>
      </c>
      <c r="W2">
        <v>0.86556726694107056</v>
      </c>
      <c r="X2">
        <v>0.87022954225540161</v>
      </c>
      <c r="Y2">
        <v>0.97761058807373047</v>
      </c>
      <c r="Z2">
        <v>1.3020178079605103</v>
      </c>
      <c r="AA2">
        <v>1.5559324026107788</v>
      </c>
      <c r="AB2">
        <v>1.6130706071853638</v>
      </c>
      <c r="AC2">
        <v>1.6013712882995605</v>
      </c>
      <c r="AD2">
        <v>1.5201567411422729</v>
      </c>
      <c r="AE2">
        <v>1.3485807180404663</v>
      </c>
      <c r="AF2">
        <v>1.1266379356384277</v>
      </c>
      <c r="AG2">
        <v>-0.31739899516105652</v>
      </c>
      <c r="AH2">
        <v>-0.29717996716499329</v>
      </c>
      <c r="AI2">
        <v>-0.29020485281944275</v>
      </c>
      <c r="AJ2">
        <v>-0.25199088454246521</v>
      </c>
      <c r="AK2">
        <v>-0.24306073784828186</v>
      </c>
      <c r="AL2">
        <v>-0.25633502006530762</v>
      </c>
      <c r="AM2">
        <v>-0.25037094950675964</v>
      </c>
      <c r="AN2">
        <v>-0.23196913301944733</v>
      </c>
      <c r="AO2">
        <v>-0.19785609841346741</v>
      </c>
      <c r="AP2">
        <v>-0.19924704730510712</v>
      </c>
      <c r="AQ2">
        <v>-0.20273301005363464</v>
      </c>
      <c r="AR2">
        <v>-0.21156735718250275</v>
      </c>
      <c r="AS2">
        <v>-0.18863295018672943</v>
      </c>
      <c r="AT2">
        <v>-0.17601732909679413</v>
      </c>
      <c r="AU2">
        <v>-0.16870975494384766</v>
      </c>
      <c r="AV2">
        <v>-0.16796886920928955</v>
      </c>
      <c r="AW2">
        <v>-0.16774958372116089</v>
      </c>
      <c r="AX2">
        <v>-0.12953194975852966</v>
      </c>
      <c r="AY2">
        <v>-0.12469074130058289</v>
      </c>
      <c r="AZ2">
        <v>-0.13181430101394653</v>
      </c>
      <c r="BA2">
        <v>-0.25505942106246948</v>
      </c>
      <c r="BB2">
        <v>-0.27905759215354919</v>
      </c>
      <c r="BC2">
        <v>-0.3088819682598114</v>
      </c>
      <c r="BD2">
        <v>-0.32541784644126892</v>
      </c>
      <c r="BE2">
        <v>-0.20047043263912201</v>
      </c>
      <c r="BF2">
        <v>-0.1856444776058197</v>
      </c>
      <c r="BG2">
        <v>-0.18442094326019287</v>
      </c>
      <c r="BH2">
        <v>-0.15135513246059418</v>
      </c>
      <c r="BI2">
        <v>-0.1433275043964386</v>
      </c>
      <c r="BJ2">
        <v>-0.15311408042907715</v>
      </c>
      <c r="BK2">
        <v>-0.13952505588531494</v>
      </c>
      <c r="BL2">
        <v>-0.11274505406618118</v>
      </c>
      <c r="BM2">
        <v>-8.0820076167583466E-2</v>
      </c>
      <c r="BN2">
        <v>-8.1722542643547058E-2</v>
      </c>
      <c r="BO2">
        <v>-8.4955692291259766E-2</v>
      </c>
      <c r="BP2">
        <v>-9.3034796416759491E-2</v>
      </c>
      <c r="BQ2">
        <v>-7.2931014001369476E-2</v>
      </c>
      <c r="BR2">
        <v>-6.4237684011459351E-2</v>
      </c>
      <c r="BS2">
        <v>-5.6328378617763519E-2</v>
      </c>
      <c r="BT2">
        <v>-5.6895099580287933E-2</v>
      </c>
      <c r="BU2">
        <v>-5.0165966153144836E-2</v>
      </c>
      <c r="BV2">
        <v>-5.7625630870461464E-3</v>
      </c>
      <c r="BW2">
        <v>3.8085225969552994E-3</v>
      </c>
      <c r="BX2">
        <v>-3.6840557586401701E-3</v>
      </c>
      <c r="BY2">
        <v>-0.1229679062962532</v>
      </c>
      <c r="BZ2">
        <v>-0.14997385442256927</v>
      </c>
      <c r="CA2">
        <v>-0.18346428871154785</v>
      </c>
      <c r="CB2">
        <v>-0.20512105524539948</v>
      </c>
      <c r="CC2">
        <v>-0.11948606371879578</v>
      </c>
      <c r="CD2">
        <v>-0.10839533805847168</v>
      </c>
      <c r="CE2">
        <v>-0.11115533858537674</v>
      </c>
      <c r="CF2">
        <v>-8.1655107438564301E-2</v>
      </c>
      <c r="CG2">
        <v>-7.425256073474884E-2</v>
      </c>
      <c r="CH2">
        <v>-8.1623561680316925E-2</v>
      </c>
      <c r="CI2">
        <v>-6.2753543257713318E-2</v>
      </c>
      <c r="CJ2">
        <v>-3.0170824378728867E-2</v>
      </c>
      <c r="CK2">
        <v>2.387245767749846E-4</v>
      </c>
      <c r="CL2">
        <v>-3.2542645931243896E-4</v>
      </c>
      <c r="CM2">
        <v>-3.383478382602334E-3</v>
      </c>
      <c r="CN2">
        <v>-1.0939514264464378E-2</v>
      </c>
      <c r="CO2">
        <v>7.2037950158119202E-3</v>
      </c>
      <c r="CP2">
        <v>1.3180555775761604E-2</v>
      </c>
      <c r="CQ2">
        <v>2.1506618708372116E-2</v>
      </c>
      <c r="CR2">
        <v>2.003425732254982E-2</v>
      </c>
      <c r="CS2">
        <v>3.1272083520889282E-2</v>
      </c>
      <c r="CT2">
        <v>7.995973527431488E-2</v>
      </c>
      <c r="CU2">
        <v>9.2806719243526459E-2</v>
      </c>
      <c r="CV2">
        <v>8.5058562457561493E-2</v>
      </c>
      <c r="CW2">
        <v>-3.1481727957725525E-2</v>
      </c>
      <c r="CX2">
        <v>-6.0570854693651199E-2</v>
      </c>
      <c r="CY2">
        <v>-9.6600398421287537E-2</v>
      </c>
      <c r="CZ2">
        <v>-0.12180387228727341</v>
      </c>
      <c r="DA2">
        <v>-3.8501694798469543E-2</v>
      </c>
      <c r="DB2">
        <v>-3.1146202236413956E-2</v>
      </c>
      <c r="DC2">
        <v>-3.7889730185270309E-2</v>
      </c>
      <c r="DD2">
        <v>-1.1955082416534424E-2</v>
      </c>
      <c r="DE2">
        <v>-5.177623126655817E-3</v>
      </c>
      <c r="DF2">
        <v>-1.0133042931556702E-2</v>
      </c>
      <c r="DG2">
        <v>1.4017974957823753E-2</v>
      </c>
      <c r="DH2">
        <v>5.2403409034013748E-2</v>
      </c>
      <c r="DI2">
        <v>8.1297524273395538E-2</v>
      </c>
      <c r="DJ2">
        <v>8.107168972492218E-2</v>
      </c>
      <c r="DK2">
        <v>7.8188732266426086E-2</v>
      </c>
      <c r="DL2">
        <v>7.1155771613121033E-2</v>
      </c>
      <c r="DM2">
        <v>8.7338604032993317E-2</v>
      </c>
      <c r="DN2">
        <v>9.0598799288272858E-2</v>
      </c>
      <c r="DO2">
        <v>9.9341616034507751E-2</v>
      </c>
      <c r="DP2">
        <v>9.6963614225387573E-2</v>
      </c>
      <c r="DQ2">
        <v>0.1127101331949234</v>
      </c>
      <c r="DR2">
        <v>0.16568203270435333</v>
      </c>
      <c r="DS2">
        <v>0.18180491030216217</v>
      </c>
      <c r="DT2">
        <v>0.17380118370056152</v>
      </c>
      <c r="DU2">
        <v>6.0004446655511856E-2</v>
      </c>
      <c r="DV2">
        <v>2.8832146897912025E-2</v>
      </c>
      <c r="DW2">
        <v>-9.7365034744143486E-3</v>
      </c>
      <c r="DX2">
        <v>-3.8486681878566742E-2</v>
      </c>
      <c r="DY2">
        <v>7.8426867723464966E-2</v>
      </c>
      <c r="DZ2">
        <v>8.038928359746933E-2</v>
      </c>
      <c r="EA2">
        <v>6.789417564868927E-2</v>
      </c>
      <c r="EB2">
        <v>8.8680684566497803E-2</v>
      </c>
      <c r="EC2">
        <v>9.455561637878418E-2</v>
      </c>
      <c r="ED2">
        <v>9.3087911605834961E-2</v>
      </c>
      <c r="EE2">
        <v>0.12486385554075241</v>
      </c>
      <c r="EF2">
        <v>0.17162749171257019</v>
      </c>
      <c r="EG2">
        <v>0.19833354651927948</v>
      </c>
      <c r="EH2">
        <v>0.19859619438648224</v>
      </c>
      <c r="EI2">
        <v>0.19596605002880096</v>
      </c>
      <c r="EJ2">
        <v>0.18968832492828369</v>
      </c>
      <c r="EK2">
        <v>0.20304054021835327</v>
      </c>
      <c r="EL2">
        <v>0.20237845182418823</v>
      </c>
      <c r="EM2">
        <v>0.21172298491001129</v>
      </c>
      <c r="EN2">
        <v>0.20803739130496979</v>
      </c>
      <c r="EO2">
        <v>0.23029375076293945</v>
      </c>
      <c r="EP2">
        <v>0.28945142030715942</v>
      </c>
      <c r="EQ2">
        <v>0.31030416488647461</v>
      </c>
      <c r="ER2">
        <v>0.30193144083023071</v>
      </c>
      <c r="ES2">
        <v>0.19209595024585724</v>
      </c>
      <c r="ET2">
        <v>0.15791589021682739</v>
      </c>
      <c r="EU2">
        <v>0.11568116396665573</v>
      </c>
      <c r="EV2">
        <v>8.1810101866722107E-2</v>
      </c>
      <c r="EW2">
        <v>47.624370574951172</v>
      </c>
      <c r="EX2">
        <v>46.825035095214844</v>
      </c>
      <c r="EY2">
        <v>46.243953704833984</v>
      </c>
      <c r="EZ2">
        <v>45.760353088378906</v>
      </c>
      <c r="FA2">
        <v>45.363761901855469</v>
      </c>
      <c r="FB2">
        <v>45.110389709472656</v>
      </c>
      <c r="FC2">
        <v>45.081790924072266</v>
      </c>
      <c r="FD2">
        <v>45.318767547607422</v>
      </c>
      <c r="FE2">
        <v>47.823272705078125</v>
      </c>
      <c r="FF2">
        <v>51.337879180908203</v>
      </c>
      <c r="FG2">
        <v>54.597663879394531</v>
      </c>
      <c r="FH2">
        <v>57.174007415771484</v>
      </c>
      <c r="FI2">
        <v>59.545703887939453</v>
      </c>
      <c r="FJ2">
        <v>61.297653198242188</v>
      </c>
      <c r="FK2">
        <v>62.437015533447266</v>
      </c>
      <c r="FL2">
        <v>62.360767364501953</v>
      </c>
      <c r="FM2">
        <v>60.693443298339844</v>
      </c>
      <c r="FN2">
        <v>57.467338562011719</v>
      </c>
      <c r="FO2">
        <v>55.214252471923828</v>
      </c>
      <c r="FP2">
        <v>53.686668395996094</v>
      </c>
      <c r="FQ2">
        <v>52.319683074951172</v>
      </c>
      <c r="FR2">
        <v>51.143260955810547</v>
      </c>
      <c r="FS2">
        <v>50.163295745849609</v>
      </c>
      <c r="FT2">
        <v>49.210548400878906</v>
      </c>
      <c r="FU2">
        <v>7.499220222234726E-2</v>
      </c>
      <c r="FV2">
        <v>0</v>
      </c>
      <c r="FW2">
        <v>0.12888644635677338</v>
      </c>
      <c r="FX2">
        <v>7.6217971742153168E-2</v>
      </c>
      <c r="FY2" s="45">
        <v>8.0799999237060547</v>
      </c>
      <c r="FZ2" s="38">
        <v>449.64</v>
      </c>
      <c r="GA2" s="38">
        <v>1</v>
      </c>
    </row>
    <row r="3" spans="1:183" x14ac:dyDescent="0.2">
      <c r="A3" t="s">
        <v>186</v>
      </c>
      <c r="B3" t="s">
        <v>222</v>
      </c>
      <c r="C3" t="s">
        <v>2</v>
      </c>
      <c r="D3" t="s">
        <v>202</v>
      </c>
      <c r="E3" t="s">
        <v>204</v>
      </c>
      <c r="F3" t="s">
        <v>1</v>
      </c>
      <c r="G3" t="s">
        <v>200</v>
      </c>
      <c r="H3">
        <v>154</v>
      </c>
      <c r="I3">
        <v>0.16031359136104584</v>
      </c>
      <c r="J3">
        <v>0.14643459022045135</v>
      </c>
      <c r="K3">
        <v>0.13643364608287811</v>
      </c>
      <c r="L3">
        <v>0.13387560844421387</v>
      </c>
      <c r="M3">
        <v>0.13104748725891113</v>
      </c>
      <c r="N3">
        <v>0.14117656648159027</v>
      </c>
      <c r="O3">
        <v>0.16057001054286957</v>
      </c>
      <c r="P3">
        <v>0.16542363166809082</v>
      </c>
      <c r="Q3">
        <v>0.1585887223482132</v>
      </c>
      <c r="R3">
        <v>0.15145529806613922</v>
      </c>
      <c r="S3">
        <v>0.14998480677604675</v>
      </c>
      <c r="T3">
        <v>0.14753423631191254</v>
      </c>
      <c r="U3">
        <v>0.14346836507320404</v>
      </c>
      <c r="V3">
        <v>0.14028868079185486</v>
      </c>
      <c r="W3">
        <v>0.13814172148704529</v>
      </c>
      <c r="X3">
        <v>0.13906288146972656</v>
      </c>
      <c r="Y3">
        <v>0.1520170271396637</v>
      </c>
      <c r="Z3">
        <v>0.18012182414531708</v>
      </c>
      <c r="AA3">
        <v>0.20446193218231201</v>
      </c>
      <c r="AB3">
        <v>0.20929352939128876</v>
      </c>
      <c r="AC3">
        <v>0.20849163830280304</v>
      </c>
      <c r="AD3">
        <v>0.20360705256462097</v>
      </c>
      <c r="AE3">
        <v>0.19008243083953857</v>
      </c>
      <c r="AF3">
        <v>0.17842279374599457</v>
      </c>
      <c r="AG3">
        <v>-0.14030997455120087</v>
      </c>
      <c r="AH3">
        <v>-0.13973535597324371</v>
      </c>
      <c r="AI3">
        <v>-0.13244044780731201</v>
      </c>
      <c r="AJ3">
        <v>-0.12689247727394104</v>
      </c>
      <c r="AK3">
        <v>-0.12144061923027039</v>
      </c>
      <c r="AL3">
        <v>-0.11868768930435181</v>
      </c>
      <c r="AM3">
        <v>-0.12127525359392166</v>
      </c>
      <c r="AN3">
        <v>-0.1340826004743576</v>
      </c>
      <c r="AO3">
        <v>-0.11961168795824051</v>
      </c>
      <c r="AP3">
        <v>-0.11302860081195831</v>
      </c>
      <c r="AQ3">
        <v>-0.11334273219108582</v>
      </c>
      <c r="AR3">
        <v>-0.10456671565771103</v>
      </c>
      <c r="AS3">
        <v>-9.4089016318321228E-2</v>
      </c>
      <c r="AT3">
        <v>-9.8143815994262695E-2</v>
      </c>
      <c r="AU3">
        <v>-9.4739079475402832E-2</v>
      </c>
      <c r="AV3">
        <v>-9.8057940602302551E-2</v>
      </c>
      <c r="AW3">
        <v>-0.10555886477231979</v>
      </c>
      <c r="AX3">
        <v>-0.10482148081064224</v>
      </c>
      <c r="AY3">
        <v>-0.10729114711284637</v>
      </c>
      <c r="AZ3">
        <v>-0.11691979318857193</v>
      </c>
      <c r="BA3">
        <v>-0.13118165731430054</v>
      </c>
      <c r="BB3">
        <v>-0.1387549489736557</v>
      </c>
      <c r="BC3">
        <v>-0.13756418228149414</v>
      </c>
      <c r="BD3">
        <v>-0.12623724341392517</v>
      </c>
      <c r="BE3">
        <v>-6.0769017785787582E-2</v>
      </c>
      <c r="BF3">
        <v>-6.1996754258871078E-2</v>
      </c>
      <c r="BG3">
        <v>-5.834772065281868E-2</v>
      </c>
      <c r="BH3">
        <v>-5.4163869470357895E-2</v>
      </c>
      <c r="BI3">
        <v>-5.0398439168930054E-2</v>
      </c>
      <c r="BJ3">
        <v>-4.6336155384778976E-2</v>
      </c>
      <c r="BK3">
        <v>-4.6205770224332809E-2</v>
      </c>
      <c r="BL3">
        <v>-5.7250775396823883E-2</v>
      </c>
      <c r="BM3">
        <v>-4.437747597694397E-2</v>
      </c>
      <c r="BN3">
        <v>-3.9607759565114975E-2</v>
      </c>
      <c r="BO3">
        <v>-3.7214156240224838E-2</v>
      </c>
      <c r="BP3">
        <v>-3.0672136694192886E-2</v>
      </c>
      <c r="BQ3">
        <v>-2.3764675483107567E-2</v>
      </c>
      <c r="BR3">
        <v>-2.7122953906655312E-2</v>
      </c>
      <c r="BS3">
        <v>-2.4514241144061089E-2</v>
      </c>
      <c r="BT3">
        <v>-2.8739098459482193E-2</v>
      </c>
      <c r="BU3">
        <v>-3.3761274069547653E-2</v>
      </c>
      <c r="BV3">
        <v>-3.0636928975582123E-2</v>
      </c>
      <c r="BW3">
        <v>-3.1897999346256256E-2</v>
      </c>
      <c r="BX3">
        <v>-3.9781395345926285E-2</v>
      </c>
      <c r="BY3">
        <v>-5.2493907511234283E-2</v>
      </c>
      <c r="BZ3">
        <v>-5.8145329356193542E-2</v>
      </c>
      <c r="CA3">
        <v>-5.7091411203145981E-2</v>
      </c>
      <c r="CB3">
        <v>-4.759732261300087E-2</v>
      </c>
      <c r="CC3">
        <v>-5.6791887618601322E-3</v>
      </c>
      <c r="CD3">
        <v>-8.1552350893616676E-3</v>
      </c>
      <c r="CE3">
        <v>-7.0313219912350178E-3</v>
      </c>
      <c r="CF3">
        <v>-3.7922586780041456E-3</v>
      </c>
      <c r="CG3">
        <v>-1.1948418105021119E-3</v>
      </c>
      <c r="CH3">
        <v>3.7743004504591227E-3</v>
      </c>
      <c r="CI3">
        <v>5.7871234603226185E-3</v>
      </c>
      <c r="CJ3">
        <v>-4.0372889488935471E-3</v>
      </c>
      <c r="CK3">
        <v>7.7295089140534401E-3</v>
      </c>
      <c r="CL3">
        <v>1.1243293061852455E-2</v>
      </c>
      <c r="CM3">
        <v>1.5512260608375072E-2</v>
      </c>
      <c r="CN3">
        <v>2.0507024601101875E-2</v>
      </c>
      <c r="CO3">
        <v>2.4941751733422279E-2</v>
      </c>
      <c r="CP3">
        <v>2.2065881639719009E-2</v>
      </c>
      <c r="CQ3">
        <v>2.4123268201947212E-2</v>
      </c>
      <c r="CR3">
        <v>1.9270921126008034E-2</v>
      </c>
      <c r="CS3">
        <v>1.5965515747666359E-2</v>
      </c>
      <c r="CT3">
        <v>2.0743068307638168E-2</v>
      </c>
      <c r="CU3">
        <v>2.031906321644783E-2</v>
      </c>
      <c r="CV3">
        <v>1.364442240446806E-2</v>
      </c>
      <c r="CW3">
        <v>2.0049891900271177E-3</v>
      </c>
      <c r="CX3">
        <v>-2.3153498768806458E-3</v>
      </c>
      <c r="CY3">
        <v>-1.3562117237597704E-3</v>
      </c>
      <c r="CZ3">
        <v>6.868444848805666E-3</v>
      </c>
      <c r="DA3">
        <v>4.9410637468099594E-2</v>
      </c>
      <c r="DB3">
        <v>4.5686285942792892E-2</v>
      </c>
      <c r="DC3">
        <v>4.428507387638092E-2</v>
      </c>
      <c r="DD3">
        <v>4.6579353511333466E-2</v>
      </c>
      <c r="DE3">
        <v>4.8008754849433899E-2</v>
      </c>
      <c r="DF3">
        <v>5.3884755820035934E-2</v>
      </c>
      <c r="DG3">
        <v>5.7780016213655472E-2</v>
      </c>
      <c r="DH3">
        <v>4.9176197499036789E-2</v>
      </c>
      <c r="DI3">
        <v>5.9836491942405701E-2</v>
      </c>
      <c r="DJ3">
        <v>6.2094345688819885E-2</v>
      </c>
      <c r="DK3">
        <v>6.8238675594329834E-2</v>
      </c>
      <c r="DL3">
        <v>7.1686185896396637E-2</v>
      </c>
      <c r="DM3">
        <v>7.3648177087306976E-2</v>
      </c>
      <c r="DN3">
        <v>7.1254715323448181E-2</v>
      </c>
      <c r="DO3">
        <v>7.2760775685310364E-2</v>
      </c>
      <c r="DP3">
        <v>6.728094071149826E-2</v>
      </c>
      <c r="DQ3">
        <v>6.5692305564880371E-2</v>
      </c>
      <c r="DR3">
        <v>7.2123065590858459E-2</v>
      </c>
      <c r="DS3">
        <v>7.2536125779151917E-2</v>
      </c>
      <c r="DT3">
        <v>6.7070238292217255E-2</v>
      </c>
      <c r="DU3">
        <v>5.6503884494304657E-2</v>
      </c>
      <c r="DV3">
        <v>5.3514629602432251E-2</v>
      </c>
      <c r="DW3">
        <v>5.4378990083932877E-2</v>
      </c>
      <c r="DX3">
        <v>6.1334211379289627E-2</v>
      </c>
      <c r="DY3">
        <v>0.12895159423351288</v>
      </c>
      <c r="DZ3">
        <v>0.12342488765716553</v>
      </c>
      <c r="EA3">
        <v>0.11837780475616455</v>
      </c>
      <c r="EB3">
        <v>0.11930795758962631</v>
      </c>
      <c r="EC3">
        <v>0.11905093491077423</v>
      </c>
      <c r="ED3">
        <v>0.12623628973960876</v>
      </c>
      <c r="EE3">
        <v>0.13284949958324432</v>
      </c>
      <c r="EF3">
        <v>0.12600801885128021</v>
      </c>
      <c r="EG3">
        <v>0.13507069647312164</v>
      </c>
      <c r="EH3">
        <v>0.13551518321037292</v>
      </c>
      <c r="EI3">
        <v>0.14436724781990051</v>
      </c>
      <c r="EJ3">
        <v>0.14558076858520508</v>
      </c>
      <c r="EK3">
        <v>0.14397251605987549</v>
      </c>
      <c r="EL3">
        <v>0.14227558672428131</v>
      </c>
      <c r="EM3">
        <v>0.14298561215400696</v>
      </c>
      <c r="EN3">
        <v>0.13659977912902832</v>
      </c>
      <c r="EO3">
        <v>0.13748989999294281</v>
      </c>
      <c r="EP3">
        <v>0.14630761742591858</v>
      </c>
      <c r="EQ3">
        <v>0.14792926609516144</v>
      </c>
      <c r="ER3">
        <v>0.1442086398601532</v>
      </c>
      <c r="ES3">
        <v>0.13519163429737091</v>
      </c>
      <c r="ET3">
        <v>0.13412424921989441</v>
      </c>
      <c r="EU3">
        <v>0.13485176861286163</v>
      </c>
      <c r="EV3">
        <v>0.13997413218021393</v>
      </c>
      <c r="EW3">
        <v>45.995388031005859</v>
      </c>
      <c r="EX3">
        <v>45.172435760498047</v>
      </c>
      <c r="EY3">
        <v>44.500751495361328</v>
      </c>
      <c r="EZ3">
        <v>44.193771362304688</v>
      </c>
      <c r="FA3">
        <v>43.635593414306641</v>
      </c>
      <c r="FB3">
        <v>42.889816284179688</v>
      </c>
      <c r="FC3">
        <v>42.844326019287109</v>
      </c>
      <c r="FD3">
        <v>43.185474395751953</v>
      </c>
      <c r="FE3">
        <v>45.895244598388672</v>
      </c>
      <c r="FF3">
        <v>50.448329925537109</v>
      </c>
      <c r="FG3">
        <v>54.334007263183594</v>
      </c>
      <c r="FH3">
        <v>56.933254241943359</v>
      </c>
      <c r="FI3">
        <v>58.969944000244141</v>
      </c>
      <c r="FJ3">
        <v>60.574386596679688</v>
      </c>
      <c r="FK3">
        <v>61.643840789794922</v>
      </c>
      <c r="FL3">
        <v>61.621501922607422</v>
      </c>
      <c r="FM3">
        <v>59.787349700927734</v>
      </c>
      <c r="FN3">
        <v>56.206413269042969</v>
      </c>
      <c r="FO3">
        <v>53.510524749755859</v>
      </c>
      <c r="FP3">
        <v>51.722526550292969</v>
      </c>
      <c r="FQ3">
        <v>50.457416534423828</v>
      </c>
      <c r="FR3">
        <v>49.244247436523438</v>
      </c>
      <c r="FS3">
        <v>48.348033905029297</v>
      </c>
      <c r="FT3">
        <v>47.405857086181641</v>
      </c>
      <c r="FU3">
        <v>4.7455143183469772E-2</v>
      </c>
      <c r="FV3">
        <v>0</v>
      </c>
      <c r="FW3">
        <v>7.6495319604873657E-2</v>
      </c>
      <c r="FX3">
        <v>4.8935465514659882E-2</v>
      </c>
      <c r="FY3" s="45">
        <v>6.4099998474121094</v>
      </c>
      <c r="FZ3" s="38">
        <v>77.63</v>
      </c>
      <c r="GA3" s="38">
        <v>1</v>
      </c>
    </row>
    <row r="4" spans="1:183" x14ac:dyDescent="0.2">
      <c r="A4" t="s">
        <v>186</v>
      </c>
      <c r="B4" t="s">
        <v>222</v>
      </c>
      <c r="C4" t="s">
        <v>2</v>
      </c>
      <c r="D4" t="s">
        <v>202</v>
      </c>
      <c r="E4" t="s">
        <v>204</v>
      </c>
      <c r="F4" t="s">
        <v>1</v>
      </c>
      <c r="G4" t="s">
        <v>1</v>
      </c>
      <c r="H4">
        <v>1547</v>
      </c>
      <c r="I4">
        <v>1.1239496469497681</v>
      </c>
      <c r="J4">
        <v>1.0137525796890259</v>
      </c>
      <c r="K4">
        <v>0.95480042695999146</v>
      </c>
      <c r="L4">
        <v>0.93557512760162354</v>
      </c>
      <c r="M4">
        <v>0.94187617301940918</v>
      </c>
      <c r="N4">
        <v>1.0228731632232666</v>
      </c>
      <c r="O4">
        <v>1.2459174394607544</v>
      </c>
      <c r="P4">
        <v>1.4413530826568604</v>
      </c>
      <c r="Q4">
        <v>1.2912867069244385</v>
      </c>
      <c r="R4">
        <v>1.1950606107711792</v>
      </c>
      <c r="S4">
        <v>1.1264063119888306</v>
      </c>
      <c r="T4">
        <v>1.0754313468933105</v>
      </c>
      <c r="U4">
        <v>1.0643640756607056</v>
      </c>
      <c r="V4">
        <v>1.028673529624939</v>
      </c>
      <c r="W4">
        <v>1.0132334232330322</v>
      </c>
      <c r="X4">
        <v>1.018907904624939</v>
      </c>
      <c r="Y4">
        <v>1.1394860744476318</v>
      </c>
      <c r="Z4">
        <v>1.4902572631835938</v>
      </c>
      <c r="AA4">
        <v>1.7676748037338257</v>
      </c>
      <c r="AB4">
        <v>1.8293113708496094</v>
      </c>
      <c r="AC4">
        <v>1.8169205188751221</v>
      </c>
      <c r="AD4">
        <v>1.7317397594451904</v>
      </c>
      <c r="AE4">
        <v>1.5478606224060059</v>
      </c>
      <c r="AF4">
        <v>1.3171472549438477</v>
      </c>
      <c r="AG4">
        <v>-0.36921972036361694</v>
      </c>
      <c r="AH4">
        <v>-0.35223647952079773</v>
      </c>
      <c r="AI4">
        <v>-0.34177291393280029</v>
      </c>
      <c r="AJ4">
        <v>-0.30071729421615601</v>
      </c>
      <c r="AK4">
        <v>-0.28716349601745605</v>
      </c>
      <c r="AL4">
        <v>-0.29436039924621582</v>
      </c>
      <c r="AM4">
        <v>-0.28669336438179016</v>
      </c>
      <c r="AN4">
        <v>-0.28016763925552368</v>
      </c>
      <c r="AO4">
        <v>-0.23138898611068726</v>
      </c>
      <c r="AP4">
        <v>-0.22633634507656097</v>
      </c>
      <c r="AQ4">
        <v>-0.22737763822078705</v>
      </c>
      <c r="AR4">
        <v>-0.22723425924777985</v>
      </c>
      <c r="AS4">
        <v>-0.19641986489295959</v>
      </c>
      <c r="AT4">
        <v>-0.18947762250900269</v>
      </c>
      <c r="AU4">
        <v>-0.17880085110664368</v>
      </c>
      <c r="AV4">
        <v>-0.18341416120529175</v>
      </c>
      <c r="AW4">
        <v>-0.18809200823307037</v>
      </c>
      <c r="AX4">
        <v>-0.14582942426204681</v>
      </c>
      <c r="AY4">
        <v>-0.14165773987770081</v>
      </c>
      <c r="AZ4">
        <v>-0.15868434309959412</v>
      </c>
      <c r="BA4">
        <v>-0.29369977116584778</v>
      </c>
      <c r="BB4">
        <v>-0.32523742318153381</v>
      </c>
      <c r="BC4">
        <v>-0.35405245423316956</v>
      </c>
      <c r="BD4">
        <v>-0.35961705446243286</v>
      </c>
      <c r="BE4">
        <v>-0.22403217852115631</v>
      </c>
      <c r="BF4">
        <v>-0.21248388290405273</v>
      </c>
      <c r="BG4">
        <v>-0.20897947251796722</v>
      </c>
      <c r="BH4">
        <v>-0.17284014821052551</v>
      </c>
      <c r="BI4">
        <v>-0.16115015745162964</v>
      </c>
      <c r="BJ4">
        <v>-0.16474740207195282</v>
      </c>
      <c r="BK4">
        <v>-0.14928208291530609</v>
      </c>
      <c r="BL4">
        <v>-0.13494579493999481</v>
      </c>
      <c r="BM4">
        <v>-8.8953703641891479E-2</v>
      </c>
      <c r="BN4">
        <v>-8.4669493138790131E-2</v>
      </c>
      <c r="BO4">
        <v>-8.3769470453262329E-2</v>
      </c>
      <c r="BP4">
        <v>-8.4451206028461456E-2</v>
      </c>
      <c r="BQ4">
        <v>-5.8180950582027435E-2</v>
      </c>
      <c r="BR4">
        <v>-5.3977012634277344E-2</v>
      </c>
      <c r="BS4">
        <v>-4.332282766699791E-2</v>
      </c>
      <c r="BT4">
        <v>-4.9568880349397659E-2</v>
      </c>
      <c r="BU4">
        <v>-4.7399312257766724E-2</v>
      </c>
      <c r="BV4">
        <v>1.4016671339049935E-3</v>
      </c>
      <c r="BW4">
        <v>1.0203815996646881E-2</v>
      </c>
      <c r="BX4">
        <v>-6.0556544922292233E-3</v>
      </c>
      <c r="BY4">
        <v>-0.13686753809452057</v>
      </c>
      <c r="BZ4">
        <v>-0.16965748369693756</v>
      </c>
      <c r="CA4">
        <v>-0.20151309669017792</v>
      </c>
      <c r="CB4">
        <v>-0.21236175298690796</v>
      </c>
      <c r="CC4">
        <v>-0.12347571551799774</v>
      </c>
      <c r="CD4">
        <v>-0.11569166928529739</v>
      </c>
      <c r="CE4">
        <v>-0.11700712889432907</v>
      </c>
      <c r="CF4">
        <v>-8.4272831678390503E-2</v>
      </c>
      <c r="CG4">
        <v>-7.3873713612556458E-2</v>
      </c>
      <c r="CH4">
        <v>-7.4977844953536987E-2</v>
      </c>
      <c r="CI4">
        <v>-5.4111447185277939E-2</v>
      </c>
      <c r="CJ4">
        <v>-3.4365575760602951E-2</v>
      </c>
      <c r="CK4">
        <v>9.6965385600924492E-3</v>
      </c>
      <c r="CL4">
        <v>1.3448532670736313E-2</v>
      </c>
      <c r="CM4">
        <v>1.5693103894591331E-2</v>
      </c>
      <c r="CN4">
        <v>1.4439899474382401E-2</v>
      </c>
      <c r="CO4">
        <v>3.7562903016805649E-2</v>
      </c>
      <c r="CP4">
        <v>3.9870303124189377E-2</v>
      </c>
      <c r="CQ4">
        <v>5.0508834421634674E-2</v>
      </c>
      <c r="CR4">
        <v>4.3131954967975616E-2</v>
      </c>
      <c r="CS4">
        <v>5.0044015049934387E-2</v>
      </c>
      <c r="CT4">
        <v>0.10337347537279129</v>
      </c>
      <c r="CU4">
        <v>0.11538267135620117</v>
      </c>
      <c r="CV4">
        <v>9.9654510617256165E-2</v>
      </c>
      <c r="CW4">
        <v>-2.8246013447642326E-2</v>
      </c>
      <c r="CX4">
        <v>-6.1903279274702072E-2</v>
      </c>
      <c r="CY4">
        <v>-9.5864810049533844E-2</v>
      </c>
      <c r="CZ4">
        <v>-0.11037316173315048</v>
      </c>
      <c r="DA4">
        <v>-2.291925810277462E-2</v>
      </c>
      <c r="DB4">
        <v>-1.8899448215961456E-2</v>
      </c>
      <c r="DC4">
        <v>-2.5034787133336067E-2</v>
      </c>
      <c r="DD4">
        <v>4.2944913730025291E-3</v>
      </c>
      <c r="DE4">
        <v>1.3402731157839298E-2</v>
      </c>
      <c r="DF4">
        <v>1.4791712164878845E-2</v>
      </c>
      <c r="DG4">
        <v>4.1059192270040512E-2</v>
      </c>
      <c r="DH4">
        <v>6.6214635968208313E-2</v>
      </c>
      <c r="DI4">
        <v>0.10834678262472153</v>
      </c>
      <c r="DJ4">
        <v>0.11156655848026276</v>
      </c>
      <c r="DK4">
        <v>0.11515568196773529</v>
      </c>
      <c r="DL4">
        <v>0.11333100497722626</v>
      </c>
      <c r="DM4">
        <v>0.13330675661563873</v>
      </c>
      <c r="DN4">
        <v>0.1337176114320755</v>
      </c>
      <c r="DO4">
        <v>0.14434050023555756</v>
      </c>
      <c r="DP4">
        <v>0.13583278656005859</v>
      </c>
      <c r="DQ4">
        <v>0.1474873423576355</v>
      </c>
      <c r="DR4">
        <v>0.20534528791904449</v>
      </c>
      <c r="DS4">
        <v>0.22056153416633606</v>
      </c>
      <c r="DT4">
        <v>0.20536467432975769</v>
      </c>
      <c r="DU4">
        <v>8.0375514924526215E-2</v>
      </c>
      <c r="DV4">
        <v>4.585091769695282E-2</v>
      </c>
      <c r="DW4">
        <v>9.7834821790456772E-3</v>
      </c>
      <c r="DX4">
        <v>-8.3845760673284531E-3</v>
      </c>
      <c r="DY4">
        <v>0.12226829677820206</v>
      </c>
      <c r="DZ4">
        <v>0.12085314095020294</v>
      </c>
      <c r="EA4">
        <v>0.10775867104530334</v>
      </c>
      <c r="EB4">
        <v>0.13217164576053619</v>
      </c>
      <c r="EC4">
        <v>0.13941605389118195</v>
      </c>
      <c r="ED4">
        <v>0.14440469443798065</v>
      </c>
      <c r="EE4">
        <v>0.17847047746181488</v>
      </c>
      <c r="EF4">
        <v>0.21143649518489838</v>
      </c>
      <c r="EG4">
        <v>0.2507820725440979</v>
      </c>
      <c r="EH4">
        <v>0.253233402967453</v>
      </c>
      <c r="EI4">
        <v>0.25876384973526001</v>
      </c>
      <c r="EJ4">
        <v>0.25611406564712524</v>
      </c>
      <c r="EK4">
        <v>0.27154567837715149</v>
      </c>
      <c r="EL4">
        <v>0.26921823620796204</v>
      </c>
      <c r="EM4">
        <v>0.27981850504875183</v>
      </c>
      <c r="EN4">
        <v>0.26967808604240417</v>
      </c>
      <c r="EO4">
        <v>0.28818002343177795</v>
      </c>
      <c r="EP4">
        <v>0.35257637500762939</v>
      </c>
      <c r="EQ4">
        <v>0.37242308259010315</v>
      </c>
      <c r="ER4">
        <v>0.35799336433410645</v>
      </c>
      <c r="ES4">
        <v>0.23720775544643402</v>
      </c>
      <c r="ET4">
        <v>0.20143087208271027</v>
      </c>
      <c r="EU4">
        <v>0.16232283413410187</v>
      </c>
      <c r="EV4">
        <v>0.13887074589729309</v>
      </c>
      <c r="EW4">
        <v>47.358970642089844</v>
      </c>
      <c r="EX4">
        <v>46.548088073730469</v>
      </c>
      <c r="EY4">
        <v>45.958267211914063</v>
      </c>
      <c r="EZ4">
        <v>45.501434326171875</v>
      </c>
      <c r="FA4">
        <v>45.088287353515625</v>
      </c>
      <c r="FB4">
        <v>44.770118713378906</v>
      </c>
      <c r="FC4">
        <v>44.755626678466797</v>
      </c>
      <c r="FD4">
        <v>45.018833160400391</v>
      </c>
      <c r="FE4">
        <v>47.545398712158203</v>
      </c>
      <c r="FF4">
        <v>51.208641052246094</v>
      </c>
      <c r="FG4">
        <v>54.558582305908203</v>
      </c>
      <c r="FH4">
        <v>57.138717651367188</v>
      </c>
      <c r="FI4">
        <v>59.464328765869141</v>
      </c>
      <c r="FJ4">
        <v>61.191776275634766</v>
      </c>
      <c r="FK4">
        <v>62.321998596191406</v>
      </c>
      <c r="FL4">
        <v>62.249649047851563</v>
      </c>
      <c r="FM4">
        <v>60.554901123046875</v>
      </c>
      <c r="FN4">
        <v>57.289924621582031</v>
      </c>
      <c r="FO4">
        <v>54.981773376464844</v>
      </c>
      <c r="FP4">
        <v>53.414649963378906</v>
      </c>
      <c r="FQ4">
        <v>52.064525604248047</v>
      </c>
      <c r="FR4">
        <v>50.876323699951172</v>
      </c>
      <c r="FS4">
        <v>49.904445648193359</v>
      </c>
      <c r="FT4">
        <v>48.945003509521484</v>
      </c>
      <c r="FU4">
        <v>9.0783223509788513E-2</v>
      </c>
      <c r="FV4">
        <v>0</v>
      </c>
      <c r="FW4">
        <v>0.15285316109657288</v>
      </c>
      <c r="FX4">
        <v>9.2720270156860352E-2</v>
      </c>
      <c r="FY4" s="45">
        <v>8.0799999237060547</v>
      </c>
      <c r="FZ4" s="38">
        <v>527.26</v>
      </c>
      <c r="GA4" s="38">
        <v>1</v>
      </c>
    </row>
    <row r="5" spans="1:183" x14ac:dyDescent="0.2">
      <c r="A5" t="s">
        <v>186</v>
      </c>
      <c r="B5" t="s">
        <v>222</v>
      </c>
      <c r="C5" t="s">
        <v>2</v>
      </c>
      <c r="D5" t="s">
        <v>202</v>
      </c>
      <c r="E5" t="s">
        <v>204</v>
      </c>
      <c r="F5" t="s">
        <v>178</v>
      </c>
      <c r="G5" t="s">
        <v>1</v>
      </c>
      <c r="H5">
        <v>957</v>
      </c>
      <c r="I5">
        <v>0.63446265459060669</v>
      </c>
      <c r="J5">
        <v>0.56439018249511719</v>
      </c>
      <c r="K5">
        <v>0.52370291948318481</v>
      </c>
      <c r="L5">
        <v>0.50386524200439453</v>
      </c>
      <c r="M5">
        <v>0.51056647300720215</v>
      </c>
      <c r="N5">
        <v>0.55156475305557251</v>
      </c>
      <c r="O5">
        <v>0.67392510175704956</v>
      </c>
      <c r="P5">
        <v>0.7986871600151062</v>
      </c>
      <c r="Q5">
        <v>0.69983100891113281</v>
      </c>
      <c r="R5">
        <v>0.6330791711807251</v>
      </c>
      <c r="S5">
        <v>0.59493333101272583</v>
      </c>
      <c r="T5">
        <v>0.56610000133514404</v>
      </c>
      <c r="U5">
        <v>0.56468701362609863</v>
      </c>
      <c r="V5">
        <v>0.54892110824584961</v>
      </c>
      <c r="W5">
        <v>0.53833436965942383</v>
      </c>
      <c r="X5">
        <v>0.53860032558441162</v>
      </c>
      <c r="Y5">
        <v>0.60191792249679565</v>
      </c>
      <c r="Z5">
        <v>0.80100023746490479</v>
      </c>
      <c r="AA5">
        <v>0.98655444383621216</v>
      </c>
      <c r="AB5">
        <v>1.043614387512207</v>
      </c>
      <c r="AC5">
        <v>1.0476275682449341</v>
      </c>
      <c r="AD5">
        <v>1.0051008462905884</v>
      </c>
      <c r="AE5">
        <v>0.90183782577514648</v>
      </c>
      <c r="AF5">
        <v>0.75778812170028687</v>
      </c>
      <c r="AG5">
        <v>-0.23859378695487976</v>
      </c>
      <c r="AH5">
        <v>-0.22056041657924652</v>
      </c>
      <c r="AI5">
        <v>-0.20662568509578705</v>
      </c>
      <c r="AJ5">
        <v>-0.18155871331691742</v>
      </c>
      <c r="AK5">
        <v>-0.1653769314289093</v>
      </c>
      <c r="AL5">
        <v>-0.16591125726699829</v>
      </c>
      <c r="AM5">
        <v>-0.15024974942207336</v>
      </c>
      <c r="AN5">
        <v>-0.12621080875396729</v>
      </c>
      <c r="AO5">
        <v>-0.10559570044279099</v>
      </c>
      <c r="AP5">
        <v>-0.12234774231910706</v>
      </c>
      <c r="AQ5">
        <v>-0.12667927145957947</v>
      </c>
      <c r="AR5">
        <v>-0.13035653531551361</v>
      </c>
      <c r="AS5">
        <v>-0.12017664313316345</v>
      </c>
      <c r="AT5">
        <v>-0.10670200735330582</v>
      </c>
      <c r="AU5">
        <v>-0.10594168305397034</v>
      </c>
      <c r="AV5">
        <v>-0.1104595959186554</v>
      </c>
      <c r="AW5">
        <v>-0.10272471606731415</v>
      </c>
      <c r="AX5">
        <v>-7.782910019159317E-2</v>
      </c>
      <c r="AY5">
        <v>-6.9854602217674255E-2</v>
      </c>
      <c r="AZ5">
        <v>-8.4277309477329254E-2</v>
      </c>
      <c r="BA5">
        <v>-0.16598398983478546</v>
      </c>
      <c r="BB5">
        <v>-0.18845510482788086</v>
      </c>
      <c r="BC5">
        <v>-0.20642940700054169</v>
      </c>
      <c r="BD5">
        <v>-0.21899312734603882</v>
      </c>
      <c r="BE5">
        <v>-0.15610864758491516</v>
      </c>
      <c r="BF5">
        <v>-0.14112825691699982</v>
      </c>
      <c r="BG5">
        <v>-0.13297732174396515</v>
      </c>
      <c r="BH5">
        <v>-0.11332806944847107</v>
      </c>
      <c r="BI5">
        <v>-9.8565168678760529E-2</v>
      </c>
      <c r="BJ5">
        <v>-9.8943129181861877E-2</v>
      </c>
      <c r="BK5">
        <v>-8.16546231508255E-2</v>
      </c>
      <c r="BL5">
        <v>-5.404842272400856E-2</v>
      </c>
      <c r="BM5">
        <v>-3.6165241152048111E-2</v>
      </c>
      <c r="BN5">
        <v>-5.1880583167076111E-2</v>
      </c>
      <c r="BO5">
        <v>-5.365898460149765E-2</v>
      </c>
      <c r="BP5">
        <v>-5.7311680167913437E-2</v>
      </c>
      <c r="BQ5">
        <v>-4.8002734780311584E-2</v>
      </c>
      <c r="BR5">
        <v>-3.6869227886199951E-2</v>
      </c>
      <c r="BS5">
        <v>-3.7229809910058975E-2</v>
      </c>
      <c r="BT5">
        <v>-4.2017411440610886E-2</v>
      </c>
      <c r="BU5">
        <v>-3.2913662493228912E-2</v>
      </c>
      <c r="BV5">
        <v>-3.4667255822569132E-3</v>
      </c>
      <c r="BW5">
        <v>7.5497925281524658E-3</v>
      </c>
      <c r="BX5">
        <v>-4.6620219945907593E-3</v>
      </c>
      <c r="BY5">
        <v>-8.3273015916347504E-2</v>
      </c>
      <c r="BZ5">
        <v>-0.10535196214914322</v>
      </c>
      <c r="CA5">
        <v>-0.1248377338051796</v>
      </c>
      <c r="CB5">
        <v>-0.13906554877758026</v>
      </c>
      <c r="CC5">
        <v>-9.8979704082012177E-2</v>
      </c>
      <c r="CD5">
        <v>-8.6113780736923218E-2</v>
      </c>
      <c r="CE5">
        <v>-8.1968687474727631E-2</v>
      </c>
      <c r="CF5">
        <v>-6.6071733832359314E-2</v>
      </c>
      <c r="CG5">
        <v>-5.2291542291641235E-2</v>
      </c>
      <c r="CH5">
        <v>-5.2561208605766296E-2</v>
      </c>
      <c r="CI5">
        <v>-3.414585068821907E-2</v>
      </c>
      <c r="CJ5">
        <v>-4.0689762681722641E-3</v>
      </c>
      <c r="CK5">
        <v>1.1922084726393223E-2</v>
      </c>
      <c r="CL5">
        <v>-3.0752448365092278E-3</v>
      </c>
      <c r="CM5">
        <v>-3.0853587668389082E-3</v>
      </c>
      <c r="CN5">
        <v>-6.7210355773568153E-3</v>
      </c>
      <c r="CO5">
        <v>1.9846949726343155E-3</v>
      </c>
      <c r="CP5">
        <v>1.1496742255985737E-2</v>
      </c>
      <c r="CQ5">
        <v>1.0359826497733593E-2</v>
      </c>
      <c r="CR5">
        <v>5.3854342550039291E-3</v>
      </c>
      <c r="CS5">
        <v>1.5437263064086437E-2</v>
      </c>
      <c r="CT5">
        <v>4.8036426305770874E-2</v>
      </c>
      <c r="CU5">
        <v>6.115984171628952E-2</v>
      </c>
      <c r="CV5">
        <v>5.0479285418987274E-2</v>
      </c>
      <c r="CW5">
        <v>-2.5987643748521805E-2</v>
      </c>
      <c r="CX5">
        <v>-4.7794979065656662E-2</v>
      </c>
      <c r="CY5">
        <v>-6.8327583372592926E-2</v>
      </c>
      <c r="CZ5">
        <v>-8.3707943558692932E-2</v>
      </c>
      <c r="DA5">
        <v>-4.1850756853818893E-2</v>
      </c>
      <c r="DB5">
        <v>-3.1099308282136917E-2</v>
      </c>
      <c r="DC5">
        <v>-3.0960055068135262E-2</v>
      </c>
      <c r="DD5">
        <v>-1.8815400078892708E-2</v>
      </c>
      <c r="DE5">
        <v>-6.017918698489666E-3</v>
      </c>
      <c r="DF5">
        <v>-6.1792843043804169E-3</v>
      </c>
      <c r="DG5">
        <v>1.3362920843064785E-2</v>
      </c>
      <c r="DH5">
        <v>4.5910470187664032E-2</v>
      </c>
      <c r="DI5">
        <v>6.0009408742189407E-2</v>
      </c>
      <c r="DJ5">
        <v>4.5730095356702805E-2</v>
      </c>
      <c r="DK5">
        <v>4.7488264739513397E-2</v>
      </c>
      <c r="DL5">
        <v>4.3869607150554657E-2</v>
      </c>
      <c r="DM5">
        <v>5.1972124725580215E-2</v>
      </c>
      <c r="DN5">
        <v>5.9862714260816574E-2</v>
      </c>
      <c r="DO5">
        <v>5.7949461042881012E-2</v>
      </c>
      <c r="DP5">
        <v>5.2788279950618744E-2</v>
      </c>
      <c r="DQ5">
        <v>6.3788190484046936E-2</v>
      </c>
      <c r="DR5">
        <v>9.9539577960968018E-2</v>
      </c>
      <c r="DS5">
        <v>0.11476989090442657</v>
      </c>
      <c r="DT5">
        <v>0.10562059283256531</v>
      </c>
      <c r="DU5">
        <v>3.1297724694013596E-2</v>
      </c>
      <c r="DV5">
        <v>9.7620030865073204E-3</v>
      </c>
      <c r="DW5">
        <v>-1.181743573397398E-2</v>
      </c>
      <c r="DX5">
        <v>-2.8350343927741051E-2</v>
      </c>
      <c r="DY5">
        <v>4.0634371340274811E-2</v>
      </c>
      <c r="DZ5">
        <v>4.8332851380109787E-2</v>
      </c>
      <c r="EA5">
        <v>4.2688306421041489E-2</v>
      </c>
      <c r="EB5">
        <v>4.9415241926908493E-2</v>
      </c>
      <c r="EC5">
        <v>6.0793843120336533E-2</v>
      </c>
      <c r="ED5">
        <v>6.0788847506046295E-2</v>
      </c>
      <c r="EE5">
        <v>8.1958040595054626E-2</v>
      </c>
      <c r="EF5">
        <v>0.11807285249233246</v>
      </c>
      <c r="EG5">
        <v>0.12943987548351288</v>
      </c>
      <c r="EH5">
        <v>0.11619725078344345</v>
      </c>
      <c r="EI5">
        <v>0.12050854414701462</v>
      </c>
      <c r="EJ5">
        <v>0.11691445857286453</v>
      </c>
      <c r="EK5">
        <v>0.12414602935314178</v>
      </c>
      <c r="EL5">
        <v>0.12969549000263214</v>
      </c>
      <c r="EM5">
        <v>0.12666134536266327</v>
      </c>
      <c r="EN5">
        <v>0.12123046070337296</v>
      </c>
      <c r="EO5">
        <v>0.13359923660755157</v>
      </c>
      <c r="EP5">
        <v>0.17390194535255432</v>
      </c>
      <c r="EQ5">
        <v>0.1921742856502533</v>
      </c>
      <c r="ER5">
        <v>0.1852358877658844</v>
      </c>
      <c r="ES5">
        <v>0.11400870233774185</v>
      </c>
      <c r="ET5">
        <v>9.2865146696567535E-2</v>
      </c>
      <c r="EU5">
        <v>6.9774240255355835E-2</v>
      </c>
      <c r="EV5">
        <v>5.1577240228652954E-2</v>
      </c>
      <c r="EW5">
        <v>48.660072326660156</v>
      </c>
      <c r="EX5">
        <v>47.910652160644531</v>
      </c>
      <c r="EY5">
        <v>47.368003845214844</v>
      </c>
      <c r="EZ5">
        <v>46.994819641113281</v>
      </c>
      <c r="FA5">
        <v>46.674724578857422</v>
      </c>
      <c r="FB5">
        <v>46.363014221191406</v>
      </c>
      <c r="FC5">
        <v>46.352157592773438</v>
      </c>
      <c r="FD5">
        <v>46.733100891113281</v>
      </c>
      <c r="FE5">
        <v>49.299465179443359</v>
      </c>
      <c r="FF5">
        <v>52.259372711181641</v>
      </c>
      <c r="FG5">
        <v>55.154453277587891</v>
      </c>
      <c r="FH5">
        <v>57.456497192382813</v>
      </c>
      <c r="FI5">
        <v>59.648777008056641</v>
      </c>
      <c r="FJ5">
        <v>61.374004364013672</v>
      </c>
      <c r="FK5">
        <v>62.553939819335938</v>
      </c>
      <c r="FL5">
        <v>62.480194091796875</v>
      </c>
      <c r="FM5">
        <v>61.113151550292969</v>
      </c>
      <c r="FN5">
        <v>58.215488433837891</v>
      </c>
      <c r="FO5">
        <v>56.250179290771484</v>
      </c>
      <c r="FP5">
        <v>54.809024810791016</v>
      </c>
      <c r="FQ5">
        <v>53.442817687988281</v>
      </c>
      <c r="FR5">
        <v>52.313945770263672</v>
      </c>
      <c r="FS5">
        <v>51.309783935546875</v>
      </c>
      <c r="FT5">
        <v>50.315334320068359</v>
      </c>
      <c r="FU5">
        <v>4.7601878643035889E-2</v>
      </c>
      <c r="FV5">
        <v>0</v>
      </c>
      <c r="FW5">
        <v>7.8703701496124268E-2</v>
      </c>
      <c r="FX5">
        <v>4.8741113394498825E-2</v>
      </c>
      <c r="FY5" s="45">
        <v>8.0799999237060547</v>
      </c>
      <c r="FZ5" s="38">
        <v>340.32</v>
      </c>
      <c r="GA5" s="38">
        <v>1</v>
      </c>
    </row>
    <row r="6" spans="1:183" x14ac:dyDescent="0.2">
      <c r="A6" t="s">
        <v>186</v>
      </c>
      <c r="B6" t="s">
        <v>222</v>
      </c>
      <c r="C6" t="s">
        <v>2</v>
      </c>
      <c r="D6" t="s">
        <v>202</v>
      </c>
      <c r="E6" t="s">
        <v>204</v>
      </c>
      <c r="F6" t="s">
        <v>179</v>
      </c>
      <c r="G6" t="s">
        <v>1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 s="45">
        <v>1.8500000238418579</v>
      </c>
      <c r="FZ6" s="38">
        <v>9.67</v>
      </c>
      <c r="GA6" s="38">
        <v>0</v>
      </c>
    </row>
    <row r="7" spans="1:183" x14ac:dyDescent="0.2">
      <c r="A7" t="s">
        <v>186</v>
      </c>
      <c r="B7" t="s">
        <v>222</v>
      </c>
      <c r="C7" t="s">
        <v>2</v>
      </c>
      <c r="D7" t="s">
        <v>202</v>
      </c>
      <c r="E7" t="s">
        <v>204</v>
      </c>
      <c r="F7" t="s">
        <v>180</v>
      </c>
      <c r="G7" t="s">
        <v>1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 s="45">
        <v>3.2200000286102295</v>
      </c>
      <c r="FZ7" s="38">
        <v>15.030000000000001</v>
      </c>
      <c r="GA7" s="38">
        <v>0</v>
      </c>
    </row>
    <row r="8" spans="1:183" x14ac:dyDescent="0.2">
      <c r="A8" t="s">
        <v>186</v>
      </c>
      <c r="B8" t="s">
        <v>222</v>
      </c>
      <c r="C8" t="s">
        <v>2</v>
      </c>
      <c r="D8" t="s">
        <v>202</v>
      </c>
      <c r="E8" t="s">
        <v>204</v>
      </c>
      <c r="F8" t="s">
        <v>181</v>
      </c>
      <c r="G8" t="s">
        <v>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 s="45">
        <v>0.49000000953674316</v>
      </c>
      <c r="FZ8" s="38">
        <v>0.49</v>
      </c>
      <c r="GA8" s="38">
        <v>0</v>
      </c>
    </row>
    <row r="9" spans="1:183" x14ac:dyDescent="0.2">
      <c r="A9" t="s">
        <v>186</v>
      </c>
      <c r="B9" t="s">
        <v>222</v>
      </c>
      <c r="C9" t="s">
        <v>2</v>
      </c>
      <c r="D9" t="s">
        <v>202</v>
      </c>
      <c r="E9" t="s">
        <v>204</v>
      </c>
      <c r="F9" t="s">
        <v>182</v>
      </c>
      <c r="G9" t="s">
        <v>1</v>
      </c>
      <c r="H9">
        <v>112</v>
      </c>
      <c r="I9">
        <v>9.7737140953540802E-2</v>
      </c>
      <c r="J9">
        <v>8.8352493941783905E-2</v>
      </c>
      <c r="K9">
        <v>8.7927147746086121E-2</v>
      </c>
      <c r="L9">
        <v>8.8170073926448822E-2</v>
      </c>
      <c r="M9">
        <v>8.9006319642066956E-2</v>
      </c>
      <c r="N9">
        <v>0.10343094170093536</v>
      </c>
      <c r="O9">
        <v>0.12395899742841721</v>
      </c>
      <c r="P9">
        <v>0.13448385894298553</v>
      </c>
      <c r="Q9">
        <v>0.1253020316362381</v>
      </c>
      <c r="R9">
        <v>0.12628044188022614</v>
      </c>
      <c r="S9">
        <v>0.12738698720932007</v>
      </c>
      <c r="T9">
        <v>0.12081011384725571</v>
      </c>
      <c r="U9">
        <v>0.11881867051124573</v>
      </c>
      <c r="V9">
        <v>0.11414831876754761</v>
      </c>
      <c r="W9">
        <v>0.11261975020170212</v>
      </c>
      <c r="X9">
        <v>0.11118029057979584</v>
      </c>
      <c r="Y9">
        <v>0.12153743952512741</v>
      </c>
      <c r="Z9">
        <v>0.15840919315814972</v>
      </c>
      <c r="AA9">
        <v>0.17758454382419586</v>
      </c>
      <c r="AB9">
        <v>0.17626716196537018</v>
      </c>
      <c r="AC9">
        <v>0.17134860157966614</v>
      </c>
      <c r="AD9">
        <v>0.15240249037742615</v>
      </c>
      <c r="AE9">
        <v>0.13429240882396698</v>
      </c>
      <c r="AF9">
        <v>0.11504770070314407</v>
      </c>
      <c r="AG9">
        <v>-8.6004741489887238E-2</v>
      </c>
      <c r="AH9">
        <v>-8.848842978477478E-2</v>
      </c>
      <c r="AI9">
        <v>-8.9361771941184998E-2</v>
      </c>
      <c r="AJ9">
        <v>-8.9067660272121429E-2</v>
      </c>
      <c r="AK9">
        <v>-8.9407287538051605E-2</v>
      </c>
      <c r="AL9">
        <v>-8.9857056736946106E-2</v>
      </c>
      <c r="AM9">
        <v>-9.0510331094264984E-2</v>
      </c>
      <c r="AN9">
        <v>-9.9391862750053406E-2</v>
      </c>
      <c r="AO9">
        <v>-9.0421661734580994E-2</v>
      </c>
      <c r="AP9">
        <v>-9.0116411447525024E-2</v>
      </c>
      <c r="AQ9">
        <v>-8.1611372530460358E-2</v>
      </c>
      <c r="AR9">
        <v>-8.1099987030029297E-2</v>
      </c>
      <c r="AS9">
        <v>-7.4899770319461823E-2</v>
      </c>
      <c r="AT9">
        <v>-7.4770160019397736E-2</v>
      </c>
      <c r="AU9">
        <v>-7.0662312209606171E-2</v>
      </c>
      <c r="AV9">
        <v>-6.6564612090587616E-2</v>
      </c>
      <c r="AW9">
        <v>-7.6698832213878632E-2</v>
      </c>
      <c r="AX9">
        <v>-7.9911373555660248E-2</v>
      </c>
      <c r="AY9">
        <v>-7.644692063331604E-2</v>
      </c>
      <c r="AZ9">
        <v>-7.9621694982051849E-2</v>
      </c>
      <c r="BA9">
        <v>-9.1644220054149628E-2</v>
      </c>
      <c r="BB9">
        <v>-9.841620922088623E-2</v>
      </c>
      <c r="BC9">
        <v>-9.6930600702762604E-2</v>
      </c>
      <c r="BD9">
        <v>-8.7376058101654053E-2</v>
      </c>
      <c r="BE9">
        <v>-3.2022271305322647E-2</v>
      </c>
      <c r="BF9">
        <v>-3.6763489246368408E-2</v>
      </c>
      <c r="BG9">
        <v>-3.9485488086938858E-2</v>
      </c>
      <c r="BH9">
        <v>-3.9326388388872147E-2</v>
      </c>
      <c r="BI9">
        <v>-3.9621323347091675E-2</v>
      </c>
      <c r="BJ9">
        <v>-3.6101341247558594E-2</v>
      </c>
      <c r="BK9">
        <v>-3.4132428467273712E-2</v>
      </c>
      <c r="BL9">
        <v>-4.0348481386899948E-2</v>
      </c>
      <c r="BM9">
        <v>-3.5110186785459518E-2</v>
      </c>
      <c r="BN9">
        <v>-3.2568693161010742E-2</v>
      </c>
      <c r="BO9">
        <v>-2.5313708931207657E-2</v>
      </c>
      <c r="BP9">
        <v>-2.6263248175382614E-2</v>
      </c>
      <c r="BQ9">
        <v>-2.0558122545480728E-2</v>
      </c>
      <c r="BR9">
        <v>-2.1160153672099113E-2</v>
      </c>
      <c r="BS9">
        <v>-1.7446963116526604E-2</v>
      </c>
      <c r="BT9">
        <v>-1.4090473763644695E-2</v>
      </c>
      <c r="BU9">
        <v>-2.1407157182693481E-2</v>
      </c>
      <c r="BV9">
        <v>-2.084009163081646E-2</v>
      </c>
      <c r="BW9">
        <v>-1.6041796654462814E-2</v>
      </c>
      <c r="BX9">
        <v>-1.7737472429871559E-2</v>
      </c>
      <c r="BY9">
        <v>-2.7917712926864624E-2</v>
      </c>
      <c r="BZ9">
        <v>-3.632587194442749E-2</v>
      </c>
      <c r="CA9">
        <v>-3.612855076789856E-2</v>
      </c>
      <c r="CB9">
        <v>-2.9728103429079056E-2</v>
      </c>
      <c r="CC9">
        <v>5.3658238612115383E-3</v>
      </c>
      <c r="CD9">
        <v>-9.3895033933222294E-4</v>
      </c>
      <c r="CE9">
        <v>-4.941325169056654E-3</v>
      </c>
      <c r="CF9">
        <v>-4.8757349140942097E-3</v>
      </c>
      <c r="CG9">
        <v>-5.1397182978689671E-3</v>
      </c>
      <c r="CH9">
        <v>1.1297013843432069E-3</v>
      </c>
      <c r="CI9">
        <v>4.9147359095513821E-3</v>
      </c>
      <c r="CJ9">
        <v>5.4478645324707031E-4</v>
      </c>
      <c r="CK9">
        <v>3.1983715016394854E-3</v>
      </c>
      <c r="CL9">
        <v>7.2886780835688114E-3</v>
      </c>
      <c r="CM9">
        <v>1.3677882961928844E-2</v>
      </c>
      <c r="CN9">
        <v>1.171651016920805E-2</v>
      </c>
      <c r="CO9">
        <v>1.7078738659620285E-2</v>
      </c>
      <c r="CP9">
        <v>1.5969973057508469E-2</v>
      </c>
      <c r="CQ9">
        <v>1.9409824162721634E-2</v>
      </c>
      <c r="CR9">
        <v>2.2252952679991722E-2</v>
      </c>
      <c r="CS9">
        <v>1.6887687146663666E-2</v>
      </c>
      <c r="CT9">
        <v>2.0072499290108681E-2</v>
      </c>
      <c r="CU9">
        <v>2.5794608518481255E-2</v>
      </c>
      <c r="CV9">
        <v>2.5123352184891701E-2</v>
      </c>
      <c r="CW9">
        <v>1.6219073906540871E-2</v>
      </c>
      <c r="CX9">
        <v>6.6777057945728302E-3</v>
      </c>
      <c r="CY9">
        <v>5.9827673248946667E-3</v>
      </c>
      <c r="CZ9">
        <v>1.0198693722486496E-2</v>
      </c>
      <c r="DA9">
        <v>4.2753919959068298E-2</v>
      </c>
      <c r="DB9">
        <v>3.488558903336525E-2</v>
      </c>
      <c r="DC9">
        <v>2.9602836817502975E-2</v>
      </c>
      <c r="DD9">
        <v>2.9574917629361153E-2</v>
      </c>
      <c r="DE9">
        <v>2.9341887682676315E-2</v>
      </c>
      <c r="DF9">
        <v>3.8360744714736938E-2</v>
      </c>
      <c r="DG9">
        <v>4.3961897492408752E-2</v>
      </c>
      <c r="DH9">
        <v>4.1438054293394089E-2</v>
      </c>
      <c r="DI9">
        <v>4.1506931185722351E-2</v>
      </c>
      <c r="DJ9">
        <v>4.714604839682579E-2</v>
      </c>
      <c r="DK9">
        <v>5.2669476717710495E-2</v>
      </c>
      <c r="DL9">
        <v>4.9696266651153564E-2</v>
      </c>
      <c r="DM9">
        <v>5.4715599864721298E-2</v>
      </c>
      <c r="DN9">
        <v>5.3100097924470901E-2</v>
      </c>
      <c r="DO9">
        <v>5.6266609579324722E-2</v>
      </c>
      <c r="DP9">
        <v>5.8596380054950714E-2</v>
      </c>
      <c r="DQ9">
        <v>5.5182531476020813E-2</v>
      </c>
      <c r="DR9">
        <v>6.0985088348388672E-2</v>
      </c>
      <c r="DS9">
        <v>6.7631013691425323E-2</v>
      </c>
      <c r="DT9">
        <v>6.798417866230011E-2</v>
      </c>
      <c r="DU9">
        <v>6.0355860739946365E-2</v>
      </c>
      <c r="DV9">
        <v>4.9681283533573151E-2</v>
      </c>
      <c r="DW9">
        <v>4.8094082623720169E-2</v>
      </c>
      <c r="DX9">
        <v>5.0125490874052048E-2</v>
      </c>
      <c r="DY9">
        <v>9.6736393868923187E-2</v>
      </c>
      <c r="DZ9">
        <v>8.661053329706192E-2</v>
      </c>
      <c r="EA9">
        <v>7.9479120671749115E-2</v>
      </c>
      <c r="EB9">
        <v>7.9316191375255585E-2</v>
      </c>
      <c r="EC9">
        <v>7.9127848148345947E-2</v>
      </c>
      <c r="ED9">
        <v>9.2116460204124451E-2</v>
      </c>
      <c r="EE9">
        <v>0.10033980011940002</v>
      </c>
      <c r="EF9">
        <v>0.10048143565654755</v>
      </c>
      <c r="EG9">
        <v>9.6818402409553528E-2</v>
      </c>
      <c r="EH9">
        <v>0.10469376295804977</v>
      </c>
      <c r="EI9">
        <v>0.1089671403169632</v>
      </c>
      <c r="EJ9">
        <v>0.10453300923109055</v>
      </c>
      <c r="EK9">
        <v>0.10905724763870239</v>
      </c>
      <c r="EL9">
        <v>0.10671010613441467</v>
      </c>
      <c r="EM9">
        <v>0.10948196053504944</v>
      </c>
      <c r="EN9">
        <v>0.11107051372528076</v>
      </c>
      <c r="EO9">
        <v>0.11047420650720596</v>
      </c>
      <c r="EP9">
        <v>0.12005637586116791</v>
      </c>
      <c r="EQ9">
        <v>0.12803614139556885</v>
      </c>
      <c r="ER9">
        <v>0.12986840307712555</v>
      </c>
      <c r="ES9">
        <v>0.12408237159252167</v>
      </c>
      <c r="ET9">
        <v>0.11177162081003189</v>
      </c>
      <c r="EU9">
        <v>0.10889613628387451</v>
      </c>
      <c r="EV9">
        <v>0.10777344554662704</v>
      </c>
      <c r="EW9">
        <v>44.016887664794922</v>
      </c>
      <c r="EX9">
        <v>43.030597686767578</v>
      </c>
      <c r="EY9">
        <v>42.560958862304688</v>
      </c>
      <c r="EZ9">
        <v>42.023593902587891</v>
      </c>
      <c r="FA9">
        <v>41.781490325927734</v>
      </c>
      <c r="FB9">
        <v>41.622062683105469</v>
      </c>
      <c r="FC9">
        <v>41.355438232421875</v>
      </c>
      <c r="FD9">
        <v>41.352458953857422</v>
      </c>
      <c r="FE9">
        <v>43.375492095947266</v>
      </c>
      <c r="FF9">
        <v>47.510238647460938</v>
      </c>
      <c r="FG9">
        <v>51.424350738525391</v>
      </c>
      <c r="FH9">
        <v>55.394813537597656</v>
      </c>
      <c r="FI9">
        <v>58.780876159667969</v>
      </c>
      <c r="FJ9">
        <v>61.571926116943359</v>
      </c>
      <c r="FK9">
        <v>62.926368713378906</v>
      </c>
      <c r="FL9">
        <v>63.070919036865234</v>
      </c>
      <c r="FM9">
        <v>60.842781066894531</v>
      </c>
      <c r="FN9">
        <v>56.503639221191406</v>
      </c>
      <c r="FO9">
        <v>53.158702850341797</v>
      </c>
      <c r="FP9">
        <v>50.969173431396484</v>
      </c>
      <c r="FQ9">
        <v>49.185882568359375</v>
      </c>
      <c r="FR9">
        <v>47.701652526855469</v>
      </c>
      <c r="FS9">
        <v>46.533920288085938</v>
      </c>
      <c r="FT9">
        <v>45.604522705078125</v>
      </c>
      <c r="FU9">
        <v>3.5492304712533951E-2</v>
      </c>
      <c r="FV9">
        <v>0</v>
      </c>
      <c r="FW9">
        <v>6.1045795679092407E-2</v>
      </c>
      <c r="FX9">
        <v>3.6150939762592316E-2</v>
      </c>
      <c r="FY9" s="45">
        <v>2.7300000190734863</v>
      </c>
      <c r="FZ9" s="38">
        <v>48.35</v>
      </c>
      <c r="GA9" s="38">
        <v>1</v>
      </c>
    </row>
    <row r="10" spans="1:183" x14ac:dyDescent="0.2">
      <c r="A10" t="s">
        <v>186</v>
      </c>
      <c r="B10" t="s">
        <v>222</v>
      </c>
      <c r="C10" t="s">
        <v>2</v>
      </c>
      <c r="D10" t="s">
        <v>202</v>
      </c>
      <c r="E10" t="s">
        <v>204</v>
      </c>
      <c r="F10" t="s">
        <v>183</v>
      </c>
      <c r="G10" t="s">
        <v>1</v>
      </c>
      <c r="H10">
        <v>223</v>
      </c>
      <c r="I10">
        <v>0.20425865054130554</v>
      </c>
      <c r="J10">
        <v>0.18927976489067078</v>
      </c>
      <c r="K10">
        <v>0.17936468124389648</v>
      </c>
      <c r="L10">
        <v>0.1802833080291748</v>
      </c>
      <c r="M10">
        <v>0.17567010223865509</v>
      </c>
      <c r="N10">
        <v>0.18627485632896423</v>
      </c>
      <c r="O10">
        <v>0.22656352818012238</v>
      </c>
      <c r="P10">
        <v>0.2564011812210083</v>
      </c>
      <c r="Q10">
        <v>0.22912301123142242</v>
      </c>
      <c r="R10">
        <v>0.21373137831687927</v>
      </c>
      <c r="S10">
        <v>0.20213483273983002</v>
      </c>
      <c r="T10">
        <v>0.19022557139396667</v>
      </c>
      <c r="U10">
        <v>0.18505389988422394</v>
      </c>
      <c r="V10">
        <v>0.17330171167850494</v>
      </c>
      <c r="W10">
        <v>0.17351455986499786</v>
      </c>
      <c r="X10">
        <v>0.1798098236322403</v>
      </c>
      <c r="Y10">
        <v>0.20379725098609924</v>
      </c>
      <c r="Z10">
        <v>0.26558640599250793</v>
      </c>
      <c r="AA10">
        <v>0.29725807905197144</v>
      </c>
      <c r="AB10">
        <v>0.29826730489730835</v>
      </c>
      <c r="AC10">
        <v>0.2912803590297699</v>
      </c>
      <c r="AD10">
        <v>0.2795448899269104</v>
      </c>
      <c r="AE10">
        <v>0.25108620524406433</v>
      </c>
      <c r="AF10">
        <v>0.22381611168384552</v>
      </c>
      <c r="AG10">
        <v>-0.10975749045610428</v>
      </c>
      <c r="AH10">
        <v>-0.11229167878627777</v>
      </c>
      <c r="AI10">
        <v>-0.11559965461492538</v>
      </c>
      <c r="AJ10">
        <v>-0.10480725765228271</v>
      </c>
      <c r="AK10">
        <v>-0.10057538747787476</v>
      </c>
      <c r="AL10">
        <v>-0.10177912563085556</v>
      </c>
      <c r="AM10">
        <v>-0.12016497552394867</v>
      </c>
      <c r="AN10">
        <v>-0.13672858476638794</v>
      </c>
      <c r="AO10">
        <v>-0.1228175163269043</v>
      </c>
      <c r="AP10">
        <v>-0.10916730016469955</v>
      </c>
      <c r="AQ10">
        <v>-0.11438871920108795</v>
      </c>
      <c r="AR10">
        <v>-0.1219477653503418</v>
      </c>
      <c r="AS10">
        <v>-0.11673128604888916</v>
      </c>
      <c r="AT10">
        <v>-0.11871889978647232</v>
      </c>
      <c r="AU10">
        <v>-0.11179127544164658</v>
      </c>
      <c r="AV10">
        <v>-0.11272981017827988</v>
      </c>
      <c r="AW10">
        <v>-0.11623271554708481</v>
      </c>
      <c r="AX10">
        <v>-9.7280487418174744E-2</v>
      </c>
      <c r="AY10">
        <v>-9.651801735162735E-2</v>
      </c>
      <c r="AZ10">
        <v>-9.9488794803619385E-2</v>
      </c>
      <c r="BA10">
        <v>-0.12730817496776581</v>
      </c>
      <c r="BB10">
        <v>-0.13124065101146698</v>
      </c>
      <c r="BC10">
        <v>-0.14031310379505157</v>
      </c>
      <c r="BD10">
        <v>-0.13066193461418152</v>
      </c>
      <c r="BE10">
        <v>-4.7774899750947952E-2</v>
      </c>
      <c r="BF10">
        <v>-5.1148183643817902E-2</v>
      </c>
      <c r="BG10">
        <v>-5.610191822052002E-2</v>
      </c>
      <c r="BH10">
        <v>-4.6942748129367828E-2</v>
      </c>
      <c r="BI10">
        <v>-4.4780228286981583E-2</v>
      </c>
      <c r="BJ10">
        <v>-4.5420553535223007E-2</v>
      </c>
      <c r="BK10">
        <v>-5.7112760841846466E-2</v>
      </c>
      <c r="BL10">
        <v>-6.6641144454479218E-2</v>
      </c>
      <c r="BM10">
        <v>-5.3884733468294144E-2</v>
      </c>
      <c r="BN10">
        <v>-4.2522180825471878E-2</v>
      </c>
      <c r="BO10">
        <v>-4.4530041515827179E-2</v>
      </c>
      <c r="BP10">
        <v>-5.1319785416126251E-2</v>
      </c>
      <c r="BQ10">
        <v>-4.818236455321312E-2</v>
      </c>
      <c r="BR10">
        <v>-5.311114713549614E-2</v>
      </c>
      <c r="BS10">
        <v>-4.7197211533784866E-2</v>
      </c>
      <c r="BT10">
        <v>-4.6784397214651108E-2</v>
      </c>
      <c r="BU10">
        <v>-4.6954236924648285E-2</v>
      </c>
      <c r="BV10">
        <v>-2.6022903621196747E-2</v>
      </c>
      <c r="BW10">
        <v>-2.4938132613897324E-2</v>
      </c>
      <c r="BX10">
        <v>-2.8299417346715927E-2</v>
      </c>
      <c r="BY10">
        <v>-5.5667005479335785E-2</v>
      </c>
      <c r="BZ10">
        <v>-6.0716494917869568E-2</v>
      </c>
      <c r="CA10">
        <v>-7.0479482412338257E-2</v>
      </c>
      <c r="CB10">
        <v>-6.4396291971206665E-2</v>
      </c>
      <c r="CC10">
        <v>-4.8459460958838463E-3</v>
      </c>
      <c r="CD10">
        <v>-8.8003827258944511E-3</v>
      </c>
      <c r="CE10">
        <v>-1.4893967658281326E-2</v>
      </c>
      <c r="CF10">
        <v>-6.8659642711281776E-3</v>
      </c>
      <c r="CG10">
        <v>-6.1366730369627476E-3</v>
      </c>
      <c r="CH10">
        <v>-6.3867815770208836E-3</v>
      </c>
      <c r="CI10">
        <v>-1.3442990370094776E-2</v>
      </c>
      <c r="CJ10">
        <v>-1.8098806962370872E-2</v>
      </c>
      <c r="CK10">
        <v>-6.142093800008297E-3</v>
      </c>
      <c r="CL10">
        <v>3.6360232625156641E-3</v>
      </c>
      <c r="CM10">
        <v>3.8538675289601088E-3</v>
      </c>
      <c r="CN10">
        <v>-2.4030627682805061E-3</v>
      </c>
      <c r="CO10">
        <v>-7.055867463350296E-4</v>
      </c>
      <c r="CP10">
        <v>-7.6714172028005123E-3</v>
      </c>
      <c r="CQ10">
        <v>-2.4595563299953938E-3</v>
      </c>
      <c r="CR10">
        <v>-1.1108050821349025E-3</v>
      </c>
      <c r="CS10">
        <v>1.0278273839503527E-3</v>
      </c>
      <c r="CT10">
        <v>2.3329880088567734E-2</v>
      </c>
      <c r="CU10">
        <v>2.4637879803776741E-2</v>
      </c>
      <c r="CV10">
        <v>2.1006125956773758E-2</v>
      </c>
      <c r="CW10">
        <v>-6.0485498979687691E-3</v>
      </c>
      <c r="CX10">
        <v>-1.1871682479977608E-2</v>
      </c>
      <c r="CY10">
        <v>-2.2112932056188583E-2</v>
      </c>
      <c r="CZ10">
        <v>-1.8500916659832001E-2</v>
      </c>
      <c r="DA10">
        <v>3.808300569653511E-2</v>
      </c>
      <c r="DB10">
        <v>3.354741632938385E-2</v>
      </c>
      <c r="DC10">
        <v>2.6313982903957367E-2</v>
      </c>
      <c r="DD10">
        <v>3.3210817724466324E-2</v>
      </c>
      <c r="DE10">
        <v>3.2506883144378662E-2</v>
      </c>
      <c r="DF10">
        <v>3.2646991312503815E-2</v>
      </c>
      <c r="DG10">
        <v>3.0226781964302063E-2</v>
      </c>
      <c r="DH10">
        <v>3.0443534255027771E-2</v>
      </c>
      <c r="DI10">
        <v>4.1600544005632401E-2</v>
      </c>
      <c r="DJ10">
        <v>4.9794226884841919E-2</v>
      </c>
      <c r="DK10">
        <v>5.2237775176763535E-2</v>
      </c>
      <c r="DL10">
        <v>4.651365801692009E-2</v>
      </c>
      <c r="DM10">
        <v>4.677119106054306E-2</v>
      </c>
      <c r="DN10">
        <v>3.776831179857254E-2</v>
      </c>
      <c r="DO10">
        <v>4.2278096079826355E-2</v>
      </c>
      <c r="DP10">
        <v>4.4562786817550659E-2</v>
      </c>
      <c r="DQ10">
        <v>4.9009893089532852E-2</v>
      </c>
      <c r="DR10">
        <v>7.2682663798332214E-2</v>
      </c>
      <c r="DS10">
        <v>7.4213892221450806E-2</v>
      </c>
      <c r="DT10">
        <v>7.0311672985553741E-2</v>
      </c>
      <c r="DU10">
        <v>4.3569903820753098E-2</v>
      </c>
      <c r="DV10">
        <v>3.6973129957914352E-2</v>
      </c>
      <c r="DW10">
        <v>2.6253620162606239E-2</v>
      </c>
      <c r="DX10">
        <v>2.7394462376832962E-2</v>
      </c>
      <c r="DY10">
        <v>0.10006559640169144</v>
      </c>
      <c r="DZ10">
        <v>9.4690918922424316E-2</v>
      </c>
      <c r="EA10">
        <v>8.5811719298362732E-2</v>
      </c>
      <c r="EB10">
        <v>9.1075323522090912E-2</v>
      </c>
      <c r="EC10">
        <v>8.8302038609981537E-2</v>
      </c>
      <c r="ED10">
        <v>8.9005559682846069E-2</v>
      </c>
      <c r="EE10">
        <v>9.3278996646404266E-2</v>
      </c>
      <c r="EF10">
        <v>0.1005309671163559</v>
      </c>
      <c r="EG10">
        <v>0.11053333431482315</v>
      </c>
      <c r="EH10">
        <v>0.1164393424987793</v>
      </c>
      <c r="EI10">
        <v>0.12209645658731461</v>
      </c>
      <c r="EJ10">
        <v>0.11714163422584534</v>
      </c>
      <c r="EK10">
        <v>0.1153201162815094</v>
      </c>
      <c r="EL10">
        <v>0.10337606817483902</v>
      </c>
      <c r="EM10">
        <v>0.10687216371297836</v>
      </c>
      <c r="EN10">
        <v>0.11050820350646973</v>
      </c>
      <c r="EO10">
        <v>0.11828837543725967</v>
      </c>
      <c r="EP10">
        <v>0.14394024014472961</v>
      </c>
      <c r="EQ10">
        <v>0.14579378068447113</v>
      </c>
      <c r="ER10">
        <v>0.1415010392665863</v>
      </c>
      <c r="ES10">
        <v>0.11521106958389282</v>
      </c>
      <c r="ET10">
        <v>0.10749728232622147</v>
      </c>
      <c r="EU10">
        <v>9.6087239682674408E-2</v>
      </c>
      <c r="EV10">
        <v>9.3660101294517517E-2</v>
      </c>
      <c r="EW10">
        <v>45.299312591552734</v>
      </c>
      <c r="EX10">
        <v>44.368499755859375</v>
      </c>
      <c r="EY10">
        <v>43.841896057128906</v>
      </c>
      <c r="EZ10">
        <v>43.350704193115234</v>
      </c>
      <c r="FA10">
        <v>42.745052337646484</v>
      </c>
      <c r="FB10">
        <v>42.477558135986328</v>
      </c>
      <c r="FC10">
        <v>42.679916381835938</v>
      </c>
      <c r="FD10">
        <v>42.919204711914063</v>
      </c>
      <c r="FE10">
        <v>45.945327758789063</v>
      </c>
      <c r="FF10">
        <v>51.000099182128906</v>
      </c>
      <c r="FG10">
        <v>54.951950073242188</v>
      </c>
      <c r="FH10">
        <v>57.805103302001953</v>
      </c>
      <c r="FI10">
        <v>60.602508544921875</v>
      </c>
      <c r="FJ10">
        <v>62.227622985839844</v>
      </c>
      <c r="FK10">
        <v>63.254779815673828</v>
      </c>
      <c r="FL10">
        <v>63.299064636230469</v>
      </c>
      <c r="FM10">
        <v>61.360176086425781</v>
      </c>
      <c r="FN10">
        <v>57.58294677734375</v>
      </c>
      <c r="FO10">
        <v>54.449993133544922</v>
      </c>
      <c r="FP10">
        <v>52.095108032226563</v>
      </c>
      <c r="FQ10">
        <v>50.481132507324219</v>
      </c>
      <c r="FR10">
        <v>48.872238159179688</v>
      </c>
      <c r="FS10">
        <v>47.880393981933594</v>
      </c>
      <c r="FT10">
        <v>46.794635772705078</v>
      </c>
      <c r="FU10">
        <v>4.2158760130405426E-2</v>
      </c>
      <c r="FV10">
        <v>0</v>
      </c>
      <c r="FW10">
        <v>7.2161316871643066E-2</v>
      </c>
      <c r="FX10">
        <v>4.3012276291847229E-2</v>
      </c>
      <c r="FY10" s="45">
        <v>5.75</v>
      </c>
      <c r="FZ10" s="38">
        <v>79.150000000000006</v>
      </c>
      <c r="GA10" s="38">
        <v>1</v>
      </c>
    </row>
    <row r="11" spans="1:183" x14ac:dyDescent="0.2">
      <c r="A11" t="s">
        <v>186</v>
      </c>
      <c r="B11" t="s">
        <v>222</v>
      </c>
      <c r="C11" t="s">
        <v>2</v>
      </c>
      <c r="D11" t="s">
        <v>202</v>
      </c>
      <c r="E11" t="s">
        <v>204</v>
      </c>
      <c r="F11" t="s">
        <v>184</v>
      </c>
      <c r="G11" t="s">
        <v>1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 s="45">
        <v>6.4099998474121094</v>
      </c>
      <c r="FZ11" s="38">
        <v>28.38</v>
      </c>
      <c r="GA11" s="38">
        <v>0</v>
      </c>
    </row>
    <row r="12" spans="1:183" x14ac:dyDescent="0.2">
      <c r="A12" t="s">
        <v>186</v>
      </c>
      <c r="B12" t="s">
        <v>222</v>
      </c>
      <c r="C12" t="s">
        <v>2</v>
      </c>
      <c r="D12" t="s">
        <v>202</v>
      </c>
      <c r="E12" t="s">
        <v>204</v>
      </c>
      <c r="F12" t="s">
        <v>185</v>
      </c>
      <c r="G12" t="s">
        <v>1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 s="45">
        <v>1.1599999666213989</v>
      </c>
      <c r="FZ12" s="38">
        <v>5.87</v>
      </c>
      <c r="GA12" s="38">
        <v>0</v>
      </c>
    </row>
    <row r="13" spans="1:183" x14ac:dyDescent="0.2">
      <c r="A13" t="s">
        <v>186</v>
      </c>
      <c r="B13" t="s">
        <v>222</v>
      </c>
      <c r="C13" t="s">
        <v>2</v>
      </c>
      <c r="D13" t="s">
        <v>202</v>
      </c>
      <c r="E13" t="s">
        <v>205</v>
      </c>
      <c r="F13" t="s">
        <v>1</v>
      </c>
      <c r="G13" t="s">
        <v>198</v>
      </c>
      <c r="H13">
        <v>1675</v>
      </c>
      <c r="I13">
        <v>1.0357866287231445</v>
      </c>
      <c r="J13">
        <v>0.9288669228553772</v>
      </c>
      <c r="K13">
        <v>0.86157894134521484</v>
      </c>
      <c r="L13">
        <v>0.83494055271148682</v>
      </c>
      <c r="M13">
        <v>0.84787261486053467</v>
      </c>
      <c r="N13">
        <v>0.94166451692581177</v>
      </c>
      <c r="O13">
        <v>1.1788408756256104</v>
      </c>
      <c r="P13">
        <v>1.3585070371627808</v>
      </c>
      <c r="Q13">
        <v>1.1923550367355347</v>
      </c>
      <c r="R13">
        <v>1.1424001455307007</v>
      </c>
      <c r="S13">
        <v>1.0731751918792725</v>
      </c>
      <c r="T13">
        <v>1.0426837205886841</v>
      </c>
      <c r="U13">
        <v>1.019039511680603</v>
      </c>
      <c r="V13">
        <v>0.99065107107162476</v>
      </c>
      <c r="W13">
        <v>0.9581720232963562</v>
      </c>
      <c r="X13">
        <v>0.97631502151489258</v>
      </c>
      <c r="Y13">
        <v>1.0466805696487427</v>
      </c>
      <c r="Z13">
        <v>1.3202896118164063</v>
      </c>
      <c r="AA13">
        <v>1.6754499673843384</v>
      </c>
      <c r="AB13">
        <v>1.7675749063491821</v>
      </c>
      <c r="AC13">
        <v>1.7664855718612671</v>
      </c>
      <c r="AD13">
        <v>1.671917200088501</v>
      </c>
      <c r="AE13">
        <v>1.46574866771698</v>
      </c>
      <c r="AF13">
        <v>1.2247036695480347</v>
      </c>
      <c r="AG13">
        <v>-0.46571394801139832</v>
      </c>
      <c r="AH13">
        <v>-0.42428082227706909</v>
      </c>
      <c r="AI13">
        <v>-0.37607607245445251</v>
      </c>
      <c r="AJ13">
        <v>-0.32110100984573364</v>
      </c>
      <c r="AK13">
        <v>-0.30926650762557983</v>
      </c>
      <c r="AL13">
        <v>-0.31784012913703918</v>
      </c>
      <c r="AM13">
        <v>-0.30074751377105713</v>
      </c>
      <c r="AN13">
        <v>-0.27855116128921509</v>
      </c>
      <c r="AO13">
        <v>-0.23011042177677155</v>
      </c>
      <c r="AP13">
        <v>-0.20867186784744263</v>
      </c>
      <c r="AQ13">
        <v>-0.21244308352470398</v>
      </c>
      <c r="AR13">
        <v>-0.19780181348323822</v>
      </c>
      <c r="AS13">
        <v>-0.18576620519161224</v>
      </c>
      <c r="AT13">
        <v>-0.17486158013343811</v>
      </c>
      <c r="AU13">
        <v>-0.16722528636455536</v>
      </c>
      <c r="AV13">
        <v>-0.16339430212974548</v>
      </c>
      <c r="AW13">
        <v>-0.17177528142929077</v>
      </c>
      <c r="AX13">
        <v>-0.13717915117740631</v>
      </c>
      <c r="AY13">
        <v>-0.14383786916732788</v>
      </c>
      <c r="AZ13">
        <v>-0.17537097632884979</v>
      </c>
      <c r="BA13">
        <v>-0.31279197335243225</v>
      </c>
      <c r="BB13">
        <v>-0.37964513897895813</v>
      </c>
      <c r="BC13">
        <v>-0.41539233922958374</v>
      </c>
      <c r="BD13">
        <v>-0.42556896805763245</v>
      </c>
      <c r="BE13">
        <v>-0.33635005354881287</v>
      </c>
      <c r="BF13">
        <v>-0.30109497904777527</v>
      </c>
      <c r="BG13">
        <v>-0.26101455092430115</v>
      </c>
      <c r="BH13">
        <v>-0.21114595234394073</v>
      </c>
      <c r="BI13">
        <v>-0.19957488775253296</v>
      </c>
      <c r="BJ13">
        <v>-0.20530073344707489</v>
      </c>
      <c r="BK13">
        <v>-0.18086060881614685</v>
      </c>
      <c r="BL13">
        <v>-0.15341208875179291</v>
      </c>
      <c r="BM13">
        <v>-0.10920625925064087</v>
      </c>
      <c r="BN13">
        <v>-8.4573909640312195E-2</v>
      </c>
      <c r="BO13">
        <v>-8.7027423083782196E-2</v>
      </c>
      <c r="BP13">
        <v>-7.2510994970798492E-2</v>
      </c>
      <c r="BQ13">
        <v>-6.3382513821125031E-2</v>
      </c>
      <c r="BR13">
        <v>-5.299391970038414E-2</v>
      </c>
      <c r="BS13">
        <v>-4.9852956086397171E-2</v>
      </c>
      <c r="BT13">
        <v>-4.513632133603096E-2</v>
      </c>
      <c r="BU13">
        <v>-5.0449427217245102E-2</v>
      </c>
      <c r="BV13">
        <v>-6.7000128328800201E-3</v>
      </c>
      <c r="BW13">
        <v>-7.9003730788826942E-3</v>
      </c>
      <c r="BX13">
        <v>-3.8611739873886108E-2</v>
      </c>
      <c r="BY13">
        <v>-0.17253220081329346</v>
      </c>
      <c r="BZ13">
        <v>-0.24113291501998901</v>
      </c>
      <c r="CA13">
        <v>-0.28206369280815125</v>
      </c>
      <c r="CB13">
        <v>-0.29683530330657959</v>
      </c>
      <c r="CC13">
        <v>-0.2467530220746994</v>
      </c>
      <c r="CD13">
        <v>-0.21577684581279755</v>
      </c>
      <c r="CE13">
        <v>-0.18132328987121582</v>
      </c>
      <c r="CF13">
        <v>-0.13499140739440918</v>
      </c>
      <c r="CG13">
        <v>-0.12360280752182007</v>
      </c>
      <c r="CH13">
        <v>-0.12735630571842194</v>
      </c>
      <c r="CI13">
        <v>-9.7827307879924774E-2</v>
      </c>
      <c r="CJ13">
        <v>-6.6741153597831726E-2</v>
      </c>
      <c r="CK13">
        <v>-2.5468412786722183E-2</v>
      </c>
      <c r="CL13">
        <v>1.3759619323536754E-3</v>
      </c>
      <c r="CM13">
        <v>-1.6491624410264194E-4</v>
      </c>
      <c r="CN13">
        <v>1.4265046454966068E-2</v>
      </c>
      <c r="CO13">
        <v>2.138005755841732E-2</v>
      </c>
      <c r="CP13">
        <v>3.1411252915859222E-2</v>
      </c>
      <c r="CQ13">
        <v>3.1438767910003662E-2</v>
      </c>
      <c r="CR13">
        <v>3.6768797785043716E-2</v>
      </c>
      <c r="CS13">
        <v>3.3580493181943893E-2</v>
      </c>
      <c r="CT13">
        <v>8.366943895816803E-2</v>
      </c>
      <c r="CU13">
        <v>8.6249522864818573E-2</v>
      </c>
      <c r="CV13">
        <v>5.61072938144207E-2</v>
      </c>
      <c r="CW13">
        <v>-7.5388699769973755E-2</v>
      </c>
      <c r="CX13">
        <v>-0.14519976079463959</v>
      </c>
      <c r="CY13">
        <v>-0.18972067534923553</v>
      </c>
      <c r="CZ13">
        <v>-0.2076747864484787</v>
      </c>
      <c r="DA13">
        <v>-0.15715599060058594</v>
      </c>
      <c r="DB13">
        <v>-0.13045871257781982</v>
      </c>
      <c r="DC13">
        <v>-0.10163202881813049</v>
      </c>
      <c r="DD13">
        <v>-5.8836866170167923E-2</v>
      </c>
      <c r="DE13">
        <v>-4.7630727291107178E-2</v>
      </c>
      <c r="DF13">
        <v>-4.9411870539188385E-2</v>
      </c>
      <c r="DG13">
        <v>-1.4794000424444675E-2</v>
      </c>
      <c r="DH13">
        <v>1.9929785281419754E-2</v>
      </c>
      <c r="DI13">
        <v>5.8269437402486801E-2</v>
      </c>
      <c r="DJ13">
        <v>8.7325833737850189E-2</v>
      </c>
      <c r="DK13">
        <v>8.6697585880756378E-2</v>
      </c>
      <c r="DL13">
        <v>0.10104108601808548</v>
      </c>
      <c r="DM13">
        <v>0.10614262521266937</v>
      </c>
      <c r="DN13">
        <v>0.11581642180681229</v>
      </c>
      <c r="DO13">
        <v>0.1127304881811142</v>
      </c>
      <c r="DP13">
        <v>0.11867392063140869</v>
      </c>
      <c r="DQ13">
        <v>0.11761040985584259</v>
      </c>
      <c r="DR13">
        <v>0.17403888702392578</v>
      </c>
      <c r="DS13">
        <v>0.18039941787719727</v>
      </c>
      <c r="DT13">
        <v>0.15082632005214691</v>
      </c>
      <c r="DU13">
        <v>2.1754799410700798E-2</v>
      </c>
      <c r="DV13">
        <v>-4.9266606569290161E-2</v>
      </c>
      <c r="DW13">
        <v>-9.7377657890319824E-2</v>
      </c>
      <c r="DX13">
        <v>-0.11851425468921661</v>
      </c>
      <c r="DY13">
        <v>-2.7792096138000488E-2</v>
      </c>
      <c r="DZ13">
        <v>-7.2728781960904598E-3</v>
      </c>
      <c r="EA13">
        <v>1.3429498299956322E-2</v>
      </c>
      <c r="EB13">
        <v>5.1118198782205582E-2</v>
      </c>
      <c r="EC13">
        <v>6.2060892581939697E-2</v>
      </c>
      <c r="ED13">
        <v>6.3127510249614716E-2</v>
      </c>
      <c r="EE13">
        <v>0.10509290546178818</v>
      </c>
      <c r="EF13">
        <v>0.14506885409355164</v>
      </c>
      <c r="EG13">
        <v>0.17917358875274658</v>
      </c>
      <c r="EH13">
        <v>0.21142379939556122</v>
      </c>
      <c r="EI13">
        <v>0.21211324632167816</v>
      </c>
      <c r="EJ13">
        <v>0.22633190453052521</v>
      </c>
      <c r="EK13">
        <v>0.22852630913257599</v>
      </c>
      <c r="EL13">
        <v>0.23768408596515656</v>
      </c>
      <c r="EM13">
        <v>0.23010282218456268</v>
      </c>
      <c r="EN13">
        <v>0.23693190515041351</v>
      </c>
      <c r="EO13">
        <v>0.23893627524375916</v>
      </c>
      <c r="EP13">
        <v>0.30451801419258118</v>
      </c>
      <c r="EQ13">
        <v>0.31633689999580383</v>
      </c>
      <c r="ER13">
        <v>0.2875855565071106</v>
      </c>
      <c r="ES13">
        <v>0.16201458871364594</v>
      </c>
      <c r="ET13">
        <v>8.9245632290840149E-2</v>
      </c>
      <c r="EU13">
        <v>3.5950988531112671E-2</v>
      </c>
      <c r="EV13">
        <v>1.0219383984804153E-2</v>
      </c>
      <c r="EW13">
        <v>52.615669250488281</v>
      </c>
      <c r="EX13">
        <v>51.950149536132813</v>
      </c>
      <c r="EY13">
        <v>51.171546936035156</v>
      </c>
      <c r="EZ13">
        <v>50.377220153808594</v>
      </c>
      <c r="FA13">
        <v>49.835208892822266</v>
      </c>
      <c r="FB13">
        <v>49.454307556152344</v>
      </c>
      <c r="FC13">
        <v>49.195682525634766</v>
      </c>
      <c r="FD13">
        <v>50.034381866455078</v>
      </c>
      <c r="FE13">
        <v>53.24090576171875</v>
      </c>
      <c r="FF13">
        <v>56.446269989013672</v>
      </c>
      <c r="FG13">
        <v>58.906406402587891</v>
      </c>
      <c r="FH13">
        <v>61.015434265136719</v>
      </c>
      <c r="FI13">
        <v>62.935707092285156</v>
      </c>
      <c r="FJ13">
        <v>64.483253479003906</v>
      </c>
      <c r="FK13">
        <v>65.334457397460938</v>
      </c>
      <c r="FL13">
        <v>65.218505859375</v>
      </c>
      <c r="FM13">
        <v>63.991744995117188</v>
      </c>
      <c r="FN13">
        <v>61.522232055664063</v>
      </c>
      <c r="FO13">
        <v>59.052875518798828</v>
      </c>
      <c r="FP13">
        <v>57.396575927734375</v>
      </c>
      <c r="FQ13">
        <v>56.034511566162109</v>
      </c>
      <c r="FR13">
        <v>54.950443267822266</v>
      </c>
      <c r="FS13">
        <v>54.122501373291016</v>
      </c>
      <c r="FT13">
        <v>53.419277191162109</v>
      </c>
      <c r="FU13">
        <v>8.0031625926494598E-2</v>
      </c>
      <c r="FV13">
        <v>0</v>
      </c>
      <c r="FW13">
        <v>0.13694441318511963</v>
      </c>
      <c r="FX13">
        <v>8.1551842391490936E-2</v>
      </c>
      <c r="FY13" s="45">
        <v>10.840000152587891</v>
      </c>
      <c r="FZ13" s="38">
        <v>545.20000000000005</v>
      </c>
      <c r="GA13" s="38">
        <v>1</v>
      </c>
    </row>
    <row r="14" spans="1:183" x14ac:dyDescent="0.2">
      <c r="A14" t="s">
        <v>186</v>
      </c>
      <c r="B14" t="s">
        <v>222</v>
      </c>
      <c r="C14" t="s">
        <v>2</v>
      </c>
      <c r="D14" t="s">
        <v>202</v>
      </c>
      <c r="E14" t="s">
        <v>205</v>
      </c>
      <c r="F14" t="s">
        <v>1</v>
      </c>
      <c r="G14" t="s">
        <v>200</v>
      </c>
      <c r="H14">
        <v>186</v>
      </c>
      <c r="I14">
        <v>0.1712840348482132</v>
      </c>
      <c r="J14">
        <v>0.15732075273990631</v>
      </c>
      <c r="K14">
        <v>0.15075777471065521</v>
      </c>
      <c r="L14">
        <v>0.14603196084499359</v>
      </c>
      <c r="M14">
        <v>0.14617268741130829</v>
      </c>
      <c r="N14">
        <v>0.15827624499797821</v>
      </c>
      <c r="O14">
        <v>0.18205741047859192</v>
      </c>
      <c r="P14">
        <v>0.18983413279056549</v>
      </c>
      <c r="Q14">
        <v>0.17788061499595642</v>
      </c>
      <c r="R14">
        <v>0.16917721927165985</v>
      </c>
      <c r="S14">
        <v>0.16166460514068604</v>
      </c>
      <c r="T14">
        <v>0.15818814933300018</v>
      </c>
      <c r="U14">
        <v>0.16022376716136932</v>
      </c>
      <c r="V14">
        <v>0.15581360459327698</v>
      </c>
      <c r="W14">
        <v>0.15799969434738159</v>
      </c>
      <c r="X14">
        <v>0.1619199812412262</v>
      </c>
      <c r="Y14">
        <v>0.17102423310279846</v>
      </c>
      <c r="Z14">
        <v>0.20067004859447479</v>
      </c>
      <c r="AA14">
        <v>0.23528024554252625</v>
      </c>
      <c r="AB14">
        <v>0.25823941826820374</v>
      </c>
      <c r="AC14">
        <v>0.24878641963005066</v>
      </c>
      <c r="AD14">
        <v>0.23834624886512756</v>
      </c>
      <c r="AE14">
        <v>0.2225053608417511</v>
      </c>
      <c r="AF14">
        <v>0.19803205132484436</v>
      </c>
      <c r="AG14">
        <v>-0.13039113581180573</v>
      </c>
      <c r="AH14">
        <v>-0.1277989000082016</v>
      </c>
      <c r="AI14">
        <v>-0.12089879810810089</v>
      </c>
      <c r="AJ14">
        <v>-0.11559979617595673</v>
      </c>
      <c r="AK14">
        <v>-0.11069692671298981</v>
      </c>
      <c r="AL14">
        <v>-0.11099778860807419</v>
      </c>
      <c r="AM14">
        <v>-0.11582844704389572</v>
      </c>
      <c r="AN14">
        <v>-0.1155744343996048</v>
      </c>
      <c r="AO14">
        <v>-0.10956823080778122</v>
      </c>
      <c r="AP14">
        <v>-0.11753299832344055</v>
      </c>
      <c r="AQ14">
        <v>-0.11261574923992157</v>
      </c>
      <c r="AR14">
        <v>-0.11373884975910187</v>
      </c>
      <c r="AS14">
        <v>-0.10300169885158539</v>
      </c>
      <c r="AT14">
        <v>-0.10587780922651291</v>
      </c>
      <c r="AU14">
        <v>-9.751555323600769E-2</v>
      </c>
      <c r="AV14">
        <v>-9.8191037774085999E-2</v>
      </c>
      <c r="AW14">
        <v>-0.10198410600423813</v>
      </c>
      <c r="AX14">
        <v>-9.9998310208320618E-2</v>
      </c>
      <c r="AY14">
        <v>-0.10832272469997406</v>
      </c>
      <c r="AZ14">
        <v>-0.10330464690923691</v>
      </c>
      <c r="BA14">
        <v>-0.11959325522184372</v>
      </c>
      <c r="BB14">
        <v>-0.13002854585647583</v>
      </c>
      <c r="BC14">
        <v>-0.12426666170358658</v>
      </c>
      <c r="BD14">
        <v>-0.11335046589374542</v>
      </c>
      <c r="BE14">
        <v>-5.44615238904953E-2</v>
      </c>
      <c r="BF14">
        <v>-5.492083728313446E-2</v>
      </c>
      <c r="BG14">
        <v>-4.9793995916843414E-2</v>
      </c>
      <c r="BH14">
        <v>-4.5424174517393112E-2</v>
      </c>
      <c r="BI14">
        <v>-4.1337154805660248E-2</v>
      </c>
      <c r="BJ14">
        <v>-3.9463028311729431E-2</v>
      </c>
      <c r="BK14">
        <v>-4.0714878588914871E-2</v>
      </c>
      <c r="BL14">
        <v>-3.7487111985683441E-2</v>
      </c>
      <c r="BM14">
        <v>-3.2837782055139542E-2</v>
      </c>
      <c r="BN14">
        <v>-4.0056094527244568E-2</v>
      </c>
      <c r="BO14">
        <v>-3.6492563784122467E-2</v>
      </c>
      <c r="BP14">
        <v>-3.7438195198774338E-2</v>
      </c>
      <c r="BQ14">
        <v>-2.675805427134037E-2</v>
      </c>
      <c r="BR14">
        <v>-3.0716735869646072E-2</v>
      </c>
      <c r="BS14">
        <v>-2.3576028645038605E-2</v>
      </c>
      <c r="BT14">
        <v>-2.3601934313774109E-2</v>
      </c>
      <c r="BU14">
        <v>-2.6621084660291672E-2</v>
      </c>
      <c r="BV14">
        <v>-2.040567621588707E-2</v>
      </c>
      <c r="BW14">
        <v>-2.5411911308765411E-2</v>
      </c>
      <c r="BX14">
        <v>-2.0225755870342255E-2</v>
      </c>
      <c r="BY14">
        <v>-3.6836236715316772E-2</v>
      </c>
      <c r="BZ14">
        <v>-4.6230662614107132E-2</v>
      </c>
      <c r="CA14">
        <v>-4.1984129697084427E-2</v>
      </c>
      <c r="CB14">
        <v>-3.7957888096570969E-2</v>
      </c>
      <c r="CC14">
        <v>-1.8729041330516338E-3</v>
      </c>
      <c r="CD14">
        <v>-4.4457139447331429E-3</v>
      </c>
      <c r="CE14">
        <v>-5.4702651686966419E-4</v>
      </c>
      <c r="CF14">
        <v>3.1792449299246073E-3</v>
      </c>
      <c r="CG14">
        <v>6.7012105137109756E-3</v>
      </c>
      <c r="CH14">
        <v>1.008172519505024E-2</v>
      </c>
      <c r="CI14">
        <v>1.1308549903333187E-2</v>
      </c>
      <c r="CJ14">
        <v>1.6595929861068726E-2</v>
      </c>
      <c r="CK14">
        <v>2.0305491983890533E-2</v>
      </c>
      <c r="CL14">
        <v>1.3604170642793179E-2</v>
      </c>
      <c r="CM14">
        <v>1.6230124980211258E-2</v>
      </c>
      <c r="CN14">
        <v>1.5407409518957138E-2</v>
      </c>
      <c r="CO14">
        <v>2.604806050658226E-2</v>
      </c>
      <c r="CP14">
        <v>2.1339597180485725E-2</v>
      </c>
      <c r="CQ14">
        <v>2.7634259313344955E-2</v>
      </c>
      <c r="CR14">
        <v>2.8058251366019249E-2</v>
      </c>
      <c r="CS14">
        <v>2.5575114414095879E-2</v>
      </c>
      <c r="CT14">
        <v>3.4719940274953842E-2</v>
      </c>
      <c r="CU14">
        <v>3.2011866569519043E-2</v>
      </c>
      <c r="CV14">
        <v>3.7314433604478836E-2</v>
      </c>
      <c r="CW14">
        <v>2.0481027662754059E-2</v>
      </c>
      <c r="CX14">
        <v>1.180749200284481E-2</v>
      </c>
      <c r="CY14">
        <v>1.5004498884081841E-2</v>
      </c>
      <c r="CZ14">
        <v>1.4258785173296928E-2</v>
      </c>
      <c r="DA14">
        <v>5.0715714693069458E-2</v>
      </c>
      <c r="DB14">
        <v>4.6029407531023026E-2</v>
      </c>
      <c r="DC14">
        <v>4.8699941486120224E-2</v>
      </c>
      <c r="DD14">
        <v>5.1782663911581039E-2</v>
      </c>
      <c r="DE14">
        <v>5.4739575833082199E-2</v>
      </c>
      <c r="DF14">
        <v>5.962647870182991E-2</v>
      </c>
      <c r="DG14">
        <v>6.3331976532936096E-2</v>
      </c>
      <c r="DH14">
        <v>7.0678971707820892E-2</v>
      </c>
      <c r="DI14">
        <v>7.344876229763031E-2</v>
      </c>
      <c r="DJ14">
        <v>6.7264437675476074E-2</v>
      </c>
      <c r="DK14">
        <v>6.8952813744544983E-2</v>
      </c>
      <c r="DL14">
        <v>6.8253010511398315E-2</v>
      </c>
      <c r="DM14">
        <v>7.8854173421859741E-2</v>
      </c>
      <c r="DN14">
        <v>7.3395930230617523E-2</v>
      </c>
      <c r="DO14">
        <v>7.8844547271728516E-2</v>
      </c>
      <c r="DP14">
        <v>7.9718433320522308E-2</v>
      </c>
      <c r="DQ14">
        <v>7.7771313488483429E-2</v>
      </c>
      <c r="DR14">
        <v>8.9845560491085052E-2</v>
      </c>
      <c r="DS14">
        <v>8.9435644447803497E-2</v>
      </c>
      <c r="DT14">
        <v>9.4854623079299927E-2</v>
      </c>
      <c r="DU14">
        <v>7.779829204082489E-2</v>
      </c>
      <c r="DV14">
        <v>6.9845646619796753E-2</v>
      </c>
      <c r="DW14">
        <v>7.1993127465248108E-2</v>
      </c>
      <c r="DX14">
        <v>6.6475458443164825E-2</v>
      </c>
      <c r="DY14">
        <v>0.12664532661437988</v>
      </c>
      <c r="DZ14">
        <v>0.11890746653079987</v>
      </c>
      <c r="EA14">
        <v>0.1198047399520874</v>
      </c>
      <c r="EB14">
        <v>0.12195828557014465</v>
      </c>
      <c r="EC14">
        <v>0.12409934401512146</v>
      </c>
      <c r="ED14">
        <v>0.13116124272346497</v>
      </c>
      <c r="EE14">
        <v>0.13844554126262665</v>
      </c>
      <c r="EF14">
        <v>0.14876629412174225</v>
      </c>
      <c r="EG14">
        <v>0.15017920732498169</v>
      </c>
      <c r="EH14">
        <v>0.14474134147167206</v>
      </c>
      <c r="EI14">
        <v>0.14507599174976349</v>
      </c>
      <c r="EJ14">
        <v>0.14455367624759674</v>
      </c>
      <c r="EK14">
        <v>0.15509781241416931</v>
      </c>
      <c r="EL14">
        <v>0.14855700731277466</v>
      </c>
      <c r="EM14">
        <v>0.152784064412117</v>
      </c>
      <c r="EN14">
        <v>0.15430754423141479</v>
      </c>
      <c r="EO14">
        <v>0.15313433110713959</v>
      </c>
      <c r="EP14">
        <v>0.1694381982088089</v>
      </c>
      <c r="EQ14">
        <v>0.17234645783901215</v>
      </c>
      <c r="ER14">
        <v>0.17793351411819458</v>
      </c>
      <c r="ES14">
        <v>0.16055531799793243</v>
      </c>
      <c r="ET14">
        <v>0.15364353358745575</v>
      </c>
      <c r="EU14">
        <v>0.15427565574645996</v>
      </c>
      <c r="EV14">
        <v>0.14186803996562958</v>
      </c>
      <c r="EW14">
        <v>51.615924835205078</v>
      </c>
      <c r="EX14">
        <v>50.922130584716797</v>
      </c>
      <c r="EY14">
        <v>50.279045104980469</v>
      </c>
      <c r="EZ14">
        <v>49.634777069091797</v>
      </c>
      <c r="FA14">
        <v>48.943431854248047</v>
      </c>
      <c r="FB14">
        <v>48.262237548828125</v>
      </c>
      <c r="FC14">
        <v>47.891624450683594</v>
      </c>
      <c r="FD14">
        <v>48.721042633056641</v>
      </c>
      <c r="FE14">
        <v>52.092063903808594</v>
      </c>
      <c r="FF14">
        <v>56.160442352294922</v>
      </c>
      <c r="FG14">
        <v>58.993091583251953</v>
      </c>
      <c r="FH14">
        <v>61.034347534179688</v>
      </c>
      <c r="FI14">
        <v>62.808326721191406</v>
      </c>
      <c r="FJ14">
        <v>64.25103759765625</v>
      </c>
      <c r="FK14">
        <v>64.959228515625</v>
      </c>
      <c r="FL14">
        <v>64.935142517089844</v>
      </c>
      <c r="FM14">
        <v>63.969036102294922</v>
      </c>
      <c r="FN14">
        <v>61.302364349365234</v>
      </c>
      <c r="FO14">
        <v>58.416568756103516</v>
      </c>
      <c r="FP14">
        <v>56.42034912109375</v>
      </c>
      <c r="FQ14">
        <v>55.072540283203125</v>
      </c>
      <c r="FR14">
        <v>54.112224578857422</v>
      </c>
      <c r="FS14">
        <v>53.152061462402344</v>
      </c>
      <c r="FT14">
        <v>52.420112609863281</v>
      </c>
      <c r="FU14">
        <v>4.9018584191799164E-2</v>
      </c>
      <c r="FV14">
        <v>0</v>
      </c>
      <c r="FW14">
        <v>8.3426915109157562E-2</v>
      </c>
      <c r="FX14">
        <v>5.0013668835163116E-2</v>
      </c>
      <c r="FY14" s="45">
        <v>4.0999999046325684</v>
      </c>
      <c r="FZ14" s="38">
        <v>86.83</v>
      </c>
      <c r="GA14" s="38">
        <v>1</v>
      </c>
    </row>
    <row r="15" spans="1:183" x14ac:dyDescent="0.2">
      <c r="A15" t="s">
        <v>186</v>
      </c>
      <c r="B15" t="s">
        <v>222</v>
      </c>
      <c r="C15" t="s">
        <v>2</v>
      </c>
      <c r="D15" t="s">
        <v>202</v>
      </c>
      <c r="E15" t="s">
        <v>205</v>
      </c>
      <c r="F15" t="s">
        <v>1</v>
      </c>
      <c r="G15" t="s">
        <v>1</v>
      </c>
      <c r="H15">
        <v>1861</v>
      </c>
      <c r="I15">
        <v>1.2166132926940918</v>
      </c>
      <c r="J15">
        <v>1.095375657081604</v>
      </c>
      <c r="K15">
        <v>1.0216789245605469</v>
      </c>
      <c r="L15">
        <v>0.99001485109329224</v>
      </c>
      <c r="M15">
        <v>1.0028679370880127</v>
      </c>
      <c r="N15">
        <v>1.1090497970581055</v>
      </c>
      <c r="O15">
        <v>1.3695738315582275</v>
      </c>
      <c r="P15">
        <v>1.5549519062042236</v>
      </c>
      <c r="Q15">
        <v>1.3779484033584595</v>
      </c>
      <c r="R15">
        <v>1.3187547922134399</v>
      </c>
      <c r="S15">
        <v>1.2420467138290405</v>
      </c>
      <c r="T15">
        <v>1.2080634832382202</v>
      </c>
      <c r="U15">
        <v>1.1872453689575195</v>
      </c>
      <c r="V15">
        <v>1.154233455657959</v>
      </c>
      <c r="W15">
        <v>1.1249229907989502</v>
      </c>
      <c r="X15">
        <v>1.147309422492981</v>
      </c>
      <c r="Y15">
        <v>1.2269982099533081</v>
      </c>
      <c r="Z15">
        <v>1.530128002166748</v>
      </c>
      <c r="AA15">
        <v>1.9190796613693237</v>
      </c>
      <c r="AB15">
        <v>2.0363225936889648</v>
      </c>
      <c r="AC15">
        <v>2.0241975784301758</v>
      </c>
      <c r="AD15">
        <v>1.9191993474960327</v>
      </c>
      <c r="AE15">
        <v>1.6983860731124878</v>
      </c>
      <c r="AF15">
        <v>1.4332567453384399</v>
      </c>
      <c r="AG15">
        <v>-0.5018991231918335</v>
      </c>
      <c r="AH15">
        <v>-0.46278223395347595</v>
      </c>
      <c r="AI15">
        <v>-0.41126143932342529</v>
      </c>
      <c r="AJ15">
        <v>-0.3534209132194519</v>
      </c>
      <c r="AK15">
        <v>-0.33691343665122986</v>
      </c>
      <c r="AL15">
        <v>-0.34283411502838135</v>
      </c>
      <c r="AM15">
        <v>-0.32628732919692993</v>
      </c>
      <c r="AN15">
        <v>-0.29994425177574158</v>
      </c>
      <c r="AO15">
        <v>-0.24785150587558746</v>
      </c>
      <c r="AP15">
        <v>-0.23453749716281891</v>
      </c>
      <c r="AQ15">
        <v>-0.23342929780483246</v>
      </c>
      <c r="AR15">
        <v>-0.22023864090442657</v>
      </c>
      <c r="AS15">
        <v>-0.1967095285654068</v>
      </c>
      <c r="AT15">
        <v>-0.19054706394672394</v>
      </c>
      <c r="AU15">
        <v>-0.17566893994808197</v>
      </c>
      <c r="AV15">
        <v>-0.17184069752693176</v>
      </c>
      <c r="AW15">
        <v>-0.18291917443275452</v>
      </c>
      <c r="AX15">
        <v>-0.1401335746049881</v>
      </c>
      <c r="AY15">
        <v>-0.15175309777259827</v>
      </c>
      <c r="AZ15">
        <v>-0.17644353210926056</v>
      </c>
      <c r="BA15">
        <v>-0.32974159717559814</v>
      </c>
      <c r="BB15">
        <v>-0.40696945786476135</v>
      </c>
      <c r="BC15">
        <v>-0.43814367055892944</v>
      </c>
      <c r="BD15">
        <v>-0.44326934218406677</v>
      </c>
      <c r="BE15">
        <v>-0.34970536828041077</v>
      </c>
      <c r="BF15">
        <v>-0.31752055883407593</v>
      </c>
      <c r="BG15">
        <v>-0.27377259731292725</v>
      </c>
      <c r="BH15">
        <v>-0.22067208588123322</v>
      </c>
      <c r="BI15">
        <v>-0.20488190650939941</v>
      </c>
      <c r="BJ15">
        <v>-0.20714446902275085</v>
      </c>
      <c r="BK15">
        <v>-0.18240849673748016</v>
      </c>
      <c r="BL15">
        <v>-0.14995542168617249</v>
      </c>
      <c r="BM15">
        <v>-0.10215112566947937</v>
      </c>
      <c r="BN15">
        <v>-8.5772626101970673E-2</v>
      </c>
      <c r="BO15">
        <v>-8.4397822618484497E-2</v>
      </c>
      <c r="BP15">
        <v>-7.1204029023647308E-2</v>
      </c>
      <c r="BQ15">
        <v>-5.0098888576030731E-2</v>
      </c>
      <c r="BR15">
        <v>-4.5015957206487656E-2</v>
      </c>
      <c r="BS15">
        <v>-3.4562323242425919E-2</v>
      </c>
      <c r="BT15">
        <v>-2.9613137245178223E-2</v>
      </c>
      <c r="BU15">
        <v>-3.7710435688495636E-2</v>
      </c>
      <c r="BV15">
        <v>1.5151867642998695E-2</v>
      </c>
      <c r="BW15">
        <v>1.0021572932600975E-2</v>
      </c>
      <c r="BX15">
        <v>-1.389031670987606E-2</v>
      </c>
      <c r="BY15">
        <v>-0.16447643935680389</v>
      </c>
      <c r="BZ15">
        <v>-0.24253912270069122</v>
      </c>
      <c r="CA15">
        <v>-0.27889412641525269</v>
      </c>
      <c r="CB15">
        <v>-0.29191449284553528</v>
      </c>
      <c r="CC15">
        <v>-0.24429644644260406</v>
      </c>
      <c r="CD15">
        <v>-0.21691279113292694</v>
      </c>
      <c r="CE15">
        <v>-0.17854821681976318</v>
      </c>
      <c r="CF15">
        <v>-0.1287306547164917</v>
      </c>
      <c r="CG15">
        <v>-0.11343725770711899</v>
      </c>
      <c r="CH15">
        <v>-0.1131662130355835</v>
      </c>
      <c r="CI15">
        <v>-8.2758449018001556E-2</v>
      </c>
      <c r="CJ15">
        <v>-4.6073626726865768E-2</v>
      </c>
      <c r="CK15">
        <v>-1.2394811492413282E-3</v>
      </c>
      <c r="CL15">
        <v>1.7261473461985588E-2</v>
      </c>
      <c r="CM15">
        <v>1.8820928409695625E-2</v>
      </c>
      <c r="CN15">
        <v>3.2016880810260773E-2</v>
      </c>
      <c r="CO15">
        <v>5.1443193107843399E-2</v>
      </c>
      <c r="CP15">
        <v>5.5778451263904572E-2</v>
      </c>
      <c r="CQ15">
        <v>6.3167683780193329E-2</v>
      </c>
      <c r="CR15">
        <v>6.8893231451511383E-2</v>
      </c>
      <c r="CS15">
        <v>6.2860697507858276E-2</v>
      </c>
      <c r="CT15">
        <v>0.12270209193229675</v>
      </c>
      <c r="CU15">
        <v>0.12206622213125229</v>
      </c>
      <c r="CV15">
        <v>9.8693542182445526E-2</v>
      </c>
      <c r="CW15">
        <v>-5.0014309585094452E-2</v>
      </c>
      <c r="CX15">
        <v>-0.12865516543388367</v>
      </c>
      <c r="CY15">
        <v>-0.16859839856624603</v>
      </c>
      <c r="CZ15">
        <v>-0.1870865672826767</v>
      </c>
      <c r="DA15">
        <v>-0.13888750970363617</v>
      </c>
      <c r="DB15">
        <v>-0.11630500853061676</v>
      </c>
      <c r="DC15">
        <v>-8.3323851227760315E-2</v>
      </c>
      <c r="DD15">
        <v>-3.6789223551750183E-2</v>
      </c>
      <c r="DE15">
        <v>-2.199261449277401E-2</v>
      </c>
      <c r="DF15">
        <v>-1.9187964498996735E-2</v>
      </c>
      <c r="DG15">
        <v>1.6891594976186752E-2</v>
      </c>
      <c r="DH15">
        <v>5.7808168232440948E-2</v>
      </c>
      <c r="DI15">
        <v>9.9672161042690277E-2</v>
      </c>
      <c r="DJ15">
        <v>0.12029556930065155</v>
      </c>
      <c r="DK15">
        <v>0.12203967571258545</v>
      </c>
      <c r="DL15">
        <v>0.13523779809474945</v>
      </c>
      <c r="DM15">
        <v>0.15298527479171753</v>
      </c>
      <c r="DN15">
        <v>0.1565728634595871</v>
      </c>
      <c r="DO15">
        <v>0.16089768707752228</v>
      </c>
      <c r="DP15">
        <v>0.16739960014820099</v>
      </c>
      <c r="DQ15">
        <v>0.16343182325363159</v>
      </c>
      <c r="DR15">
        <v>0.23025231063365936</v>
      </c>
      <c r="DS15">
        <v>0.23411087691783905</v>
      </c>
      <c r="DT15">
        <v>0.21127739548683167</v>
      </c>
      <c r="DU15">
        <v>6.4447827637195587E-2</v>
      </c>
      <c r="DV15">
        <v>-1.4771207235753536E-2</v>
      </c>
      <c r="DW15">
        <v>-5.8302663266658783E-2</v>
      </c>
      <c r="DX15">
        <v>-8.2258656620979309E-2</v>
      </c>
      <c r="DY15">
        <v>1.3306252658367157E-2</v>
      </c>
      <c r="DZ15">
        <v>2.8956647962331772E-2</v>
      </c>
      <c r="EA15">
        <v>5.4165016859769821E-2</v>
      </c>
      <c r="EB15">
        <v>9.5959596335887909E-2</v>
      </c>
      <c r="EC15">
        <v>0.11003892868757248</v>
      </c>
      <c r="ED15">
        <v>0.11650170385837555</v>
      </c>
      <c r="EE15">
        <v>0.16077043116092682</v>
      </c>
      <c r="EF15">
        <v>0.20779699087142944</v>
      </c>
      <c r="EG15">
        <v>0.24537254869937897</v>
      </c>
      <c r="EH15">
        <v>0.26906043291091919</v>
      </c>
      <c r="EI15">
        <v>0.2710711658000946</v>
      </c>
      <c r="EJ15">
        <v>0.28427240252494812</v>
      </c>
      <c r="EK15">
        <v>0.29959592223167419</v>
      </c>
      <c r="EL15">
        <v>0.30210396647453308</v>
      </c>
      <c r="EM15">
        <v>0.30200430750846863</v>
      </c>
      <c r="EN15">
        <v>0.30962714552879333</v>
      </c>
      <c r="EO15">
        <v>0.30864056944847107</v>
      </c>
      <c r="EP15">
        <v>0.38553774356842041</v>
      </c>
      <c r="EQ15">
        <v>0.39588555693626404</v>
      </c>
      <c r="ER15">
        <v>0.37383061647415161</v>
      </c>
      <c r="ES15">
        <v>0.22971297800540924</v>
      </c>
      <c r="ET15">
        <v>0.14965914189815521</v>
      </c>
      <c r="EU15">
        <v>0.10094685852527618</v>
      </c>
      <c r="EV15">
        <v>6.9096200168132782E-2</v>
      </c>
      <c r="EW15">
        <v>52.477077484130859</v>
      </c>
      <c r="EX15">
        <v>51.801933288574219</v>
      </c>
      <c r="EY15">
        <v>51.039955139160156</v>
      </c>
      <c r="EZ15">
        <v>50.266338348388672</v>
      </c>
      <c r="FA15">
        <v>49.70489501953125</v>
      </c>
      <c r="FB15">
        <v>49.285255432128906</v>
      </c>
      <c r="FC15">
        <v>49.016365051269531</v>
      </c>
      <c r="FD15">
        <v>49.868171691894531</v>
      </c>
      <c r="FE15">
        <v>53.087387084960938</v>
      </c>
      <c r="FF15">
        <v>56.406307220458984</v>
      </c>
      <c r="FG15">
        <v>58.918460845947266</v>
      </c>
      <c r="FH15">
        <v>61.018119812011719</v>
      </c>
      <c r="FI15">
        <v>62.918109893798828</v>
      </c>
      <c r="FJ15">
        <v>64.450004577636719</v>
      </c>
      <c r="FK15">
        <v>65.280570983886719</v>
      </c>
      <c r="FL15">
        <v>65.1773681640625</v>
      </c>
      <c r="FM15">
        <v>63.988426208496094</v>
      </c>
      <c r="FN15">
        <v>61.491912841796875</v>
      </c>
      <c r="FO15">
        <v>58.968692779541016</v>
      </c>
      <c r="FP15">
        <v>57.266391754150391</v>
      </c>
      <c r="FQ15">
        <v>55.910671234130859</v>
      </c>
      <c r="FR15">
        <v>54.841991424560547</v>
      </c>
      <c r="FS15">
        <v>53.996353149414063</v>
      </c>
      <c r="FT15">
        <v>53.286735534667969</v>
      </c>
      <c r="FU15">
        <v>9.5366515219211578E-2</v>
      </c>
      <c r="FV15">
        <v>0</v>
      </c>
      <c r="FW15">
        <v>0.16291424632072449</v>
      </c>
      <c r="FX15">
        <v>9.7216494381427765E-2</v>
      </c>
      <c r="FY15" s="45">
        <v>10.840000152587891</v>
      </c>
      <c r="FZ15" s="38">
        <v>632.03</v>
      </c>
      <c r="GA15" s="38">
        <v>1</v>
      </c>
    </row>
    <row r="16" spans="1:183" x14ac:dyDescent="0.2">
      <c r="A16" t="s">
        <v>186</v>
      </c>
      <c r="B16" t="s">
        <v>222</v>
      </c>
      <c r="C16" t="s">
        <v>2</v>
      </c>
      <c r="D16" t="s">
        <v>202</v>
      </c>
      <c r="E16" t="s">
        <v>205</v>
      </c>
      <c r="F16" t="s">
        <v>178</v>
      </c>
      <c r="G16" t="s">
        <v>1</v>
      </c>
      <c r="H16">
        <v>1157</v>
      </c>
      <c r="I16">
        <v>0.69581151008605957</v>
      </c>
      <c r="J16">
        <v>0.61468815803527832</v>
      </c>
      <c r="K16">
        <v>0.56725120544433594</v>
      </c>
      <c r="L16">
        <v>0.54303932189941406</v>
      </c>
      <c r="M16">
        <v>0.54937821626663208</v>
      </c>
      <c r="N16">
        <v>0.5956113338470459</v>
      </c>
      <c r="O16">
        <v>0.72795003652572632</v>
      </c>
      <c r="P16">
        <v>0.84572452306747437</v>
      </c>
      <c r="Q16">
        <v>0.74632519483566284</v>
      </c>
      <c r="R16">
        <v>0.69721090793609619</v>
      </c>
      <c r="S16">
        <v>0.65680897235870361</v>
      </c>
      <c r="T16">
        <v>0.64175736904144287</v>
      </c>
      <c r="U16">
        <v>0.63320738077163696</v>
      </c>
      <c r="V16">
        <v>0.61035346984863281</v>
      </c>
      <c r="W16">
        <v>0.59898233413696289</v>
      </c>
      <c r="X16">
        <v>0.61363303661346436</v>
      </c>
      <c r="Y16">
        <v>0.65856927633285522</v>
      </c>
      <c r="Z16">
        <v>0.8123515248298645</v>
      </c>
      <c r="AA16">
        <v>1.0612925291061401</v>
      </c>
      <c r="AB16">
        <v>1.156251072883606</v>
      </c>
      <c r="AC16">
        <v>1.158069372177124</v>
      </c>
      <c r="AD16">
        <v>1.1101305484771729</v>
      </c>
      <c r="AE16">
        <v>0.98875230550765991</v>
      </c>
      <c r="AF16">
        <v>0.82628870010375977</v>
      </c>
      <c r="AG16">
        <v>-0.31562265753746033</v>
      </c>
      <c r="AH16">
        <v>-0.28826403617858887</v>
      </c>
      <c r="AI16">
        <v>-0.24469850957393646</v>
      </c>
      <c r="AJ16">
        <v>-0.20058289170265198</v>
      </c>
      <c r="AK16">
        <v>-0.18457961082458496</v>
      </c>
      <c r="AL16">
        <v>-0.18730269372463226</v>
      </c>
      <c r="AM16">
        <v>-0.17712442576885223</v>
      </c>
      <c r="AN16">
        <v>-0.15009903907775879</v>
      </c>
      <c r="AO16">
        <v>-0.13279291987419128</v>
      </c>
      <c r="AP16">
        <v>-0.14147305488586426</v>
      </c>
      <c r="AQ16">
        <v>-0.1428905725479126</v>
      </c>
      <c r="AR16">
        <v>-0.13532114028930664</v>
      </c>
      <c r="AS16">
        <v>-0.13071271777153015</v>
      </c>
      <c r="AT16">
        <v>-0.12080780416727066</v>
      </c>
      <c r="AU16">
        <v>-0.11083289980888367</v>
      </c>
      <c r="AV16">
        <v>-0.10000444203615189</v>
      </c>
      <c r="AW16">
        <v>-0.1006261333823204</v>
      </c>
      <c r="AX16">
        <v>-8.1694252789020538E-2</v>
      </c>
      <c r="AY16">
        <v>-7.0609688758850098E-2</v>
      </c>
      <c r="AZ16">
        <v>-8.7769724428653717E-2</v>
      </c>
      <c r="BA16">
        <v>-0.18787051737308502</v>
      </c>
      <c r="BB16">
        <v>-0.23184990882873535</v>
      </c>
      <c r="BC16">
        <v>-0.25773143768310547</v>
      </c>
      <c r="BD16">
        <v>-0.26717653870582581</v>
      </c>
      <c r="BE16">
        <v>-0.22614213824272156</v>
      </c>
      <c r="BF16">
        <v>-0.20344917476177216</v>
      </c>
      <c r="BG16">
        <v>-0.16568179428577423</v>
      </c>
      <c r="BH16">
        <v>-0.12713532149791718</v>
      </c>
      <c r="BI16">
        <v>-0.11158580332994461</v>
      </c>
      <c r="BJ16">
        <v>-0.11464586108922958</v>
      </c>
      <c r="BK16">
        <v>-0.10230438411235809</v>
      </c>
      <c r="BL16">
        <v>-7.3098234832286835E-2</v>
      </c>
      <c r="BM16">
        <v>-5.9218473732471466E-2</v>
      </c>
      <c r="BN16">
        <v>-6.5361008048057556E-2</v>
      </c>
      <c r="BO16">
        <v>-6.579194962978363E-2</v>
      </c>
      <c r="BP16">
        <v>-5.804840475320816E-2</v>
      </c>
      <c r="BQ16">
        <v>-5.4050259292125702E-2</v>
      </c>
      <c r="BR16">
        <v>-4.6362504363059998E-2</v>
      </c>
      <c r="BS16">
        <v>-3.840915858745575E-2</v>
      </c>
      <c r="BT16">
        <v>-2.7816185727715492E-2</v>
      </c>
      <c r="BU16">
        <v>-2.7472840622067451E-2</v>
      </c>
      <c r="BV16">
        <v>-4.6063624322414398E-3</v>
      </c>
      <c r="BW16">
        <v>1.0208960622549057E-2</v>
      </c>
      <c r="BX16">
        <v>-4.4519724324345589E-3</v>
      </c>
      <c r="BY16">
        <v>-0.10045945644378662</v>
      </c>
      <c r="BZ16">
        <v>-0.14366047084331512</v>
      </c>
      <c r="CA16">
        <v>-0.17070484161376953</v>
      </c>
      <c r="CB16">
        <v>-0.18322950601577759</v>
      </c>
      <c r="CC16">
        <v>-0.16416819393634796</v>
      </c>
      <c r="CD16">
        <v>-0.14470665156841278</v>
      </c>
      <c r="CE16">
        <v>-0.11095505207777023</v>
      </c>
      <c r="CF16">
        <v>-7.6265767216682434E-2</v>
      </c>
      <c r="CG16">
        <v>-6.1030510812997818E-2</v>
      </c>
      <c r="CH16">
        <v>-6.4323961734771729E-2</v>
      </c>
      <c r="CI16">
        <v>-5.0484243780374527E-2</v>
      </c>
      <c r="CJ16">
        <v>-1.9767705351114273E-2</v>
      </c>
      <c r="CK16">
        <v>-8.2610407844185829E-3</v>
      </c>
      <c r="CL16">
        <v>-1.2646034359931946E-2</v>
      </c>
      <c r="CM16">
        <v>-1.239367388188839E-2</v>
      </c>
      <c r="CN16">
        <v>-4.5295413583517075E-3</v>
      </c>
      <c r="CO16">
        <v>-9.5407053595408797E-4</v>
      </c>
      <c r="CP16">
        <v>5.1980861462652683E-3</v>
      </c>
      <c r="CQ16">
        <v>1.1751307174563408E-2</v>
      </c>
      <c r="CR16">
        <v>2.2181181237101555E-2</v>
      </c>
      <c r="CS16">
        <v>2.3192904889583588E-2</v>
      </c>
      <c r="CT16">
        <v>4.8784475773572922E-2</v>
      </c>
      <c r="CU16">
        <v>6.6183708608150482E-2</v>
      </c>
      <c r="CV16">
        <v>5.3253650665283203E-2</v>
      </c>
      <c r="CW16">
        <v>-3.9918817579746246E-2</v>
      </c>
      <c r="CX16">
        <v>-8.2580737769603729E-2</v>
      </c>
      <c r="CY16">
        <v>-0.11043048650026321</v>
      </c>
      <c r="CZ16">
        <v>-0.12508806586265564</v>
      </c>
      <c r="DA16">
        <v>-0.10219424962997437</v>
      </c>
      <c r="DB16">
        <v>-8.5964135825634003E-2</v>
      </c>
      <c r="DC16">
        <v>-5.6228313595056534E-2</v>
      </c>
      <c r="DD16">
        <v>-2.5396209210157394E-2</v>
      </c>
      <c r="DE16">
        <v>-1.0475218296051025E-2</v>
      </c>
      <c r="DF16">
        <v>-1.4002059586346149E-2</v>
      </c>
      <c r="DG16">
        <v>1.3358939904719591E-3</v>
      </c>
      <c r="DH16">
        <v>3.3562824130058289E-2</v>
      </c>
      <c r="DI16">
        <v>4.2696394026279449E-2</v>
      </c>
      <c r="DJ16">
        <v>4.0068939328193665E-2</v>
      </c>
      <c r="DK16">
        <v>4.1004598140716553E-2</v>
      </c>
      <c r="DL16">
        <v>4.8989322036504745E-2</v>
      </c>
      <c r="DM16">
        <v>5.214211717247963E-2</v>
      </c>
      <c r="DN16">
        <v>5.675867572426796E-2</v>
      </c>
      <c r="DO16">
        <v>6.1911772936582565E-2</v>
      </c>
      <c r="DP16">
        <v>7.2178550064563751E-2</v>
      </c>
      <c r="DQ16">
        <v>7.3858648538589478E-2</v>
      </c>
      <c r="DR16">
        <v>0.10217531025409698</v>
      </c>
      <c r="DS16">
        <v>0.12215845286846161</v>
      </c>
      <c r="DT16">
        <v>0.11095927655696869</v>
      </c>
      <c r="DU16">
        <v>2.0621819421648979E-2</v>
      </c>
      <c r="DV16">
        <v>-2.1501004695892334E-2</v>
      </c>
      <c r="DW16">
        <v>-5.0156135112047195E-2</v>
      </c>
      <c r="DX16">
        <v>-6.6946618258953094E-2</v>
      </c>
      <c r="DY16">
        <v>-1.2713723815977573E-2</v>
      </c>
      <c r="DZ16">
        <v>-1.1492683552205563E-3</v>
      </c>
      <c r="EA16">
        <v>2.2788403555750847E-2</v>
      </c>
      <c r="EB16">
        <v>4.8051353543996811E-2</v>
      </c>
      <c r="EC16">
        <v>6.2518596649169922E-2</v>
      </c>
      <c r="ED16">
        <v>5.8654773980379105E-2</v>
      </c>
      <c r="EE16">
        <v>7.6155945658683777E-2</v>
      </c>
      <c r="EF16">
        <v>0.11056363582611084</v>
      </c>
      <c r="EG16">
        <v>0.11627083271741867</v>
      </c>
      <c r="EH16">
        <v>0.11618099361658096</v>
      </c>
      <c r="EI16">
        <v>0.11810322850942612</v>
      </c>
      <c r="EJ16">
        <v>0.12626205384731293</v>
      </c>
      <c r="EK16">
        <v>0.12880457937717438</v>
      </c>
      <c r="EL16">
        <v>0.13120397925376892</v>
      </c>
      <c r="EM16">
        <v>0.13433551788330078</v>
      </c>
      <c r="EN16">
        <v>0.1443668007850647</v>
      </c>
      <c r="EO16">
        <v>0.14701193571090698</v>
      </c>
      <c r="EP16">
        <v>0.17926320433616638</v>
      </c>
      <c r="EQ16">
        <v>0.20297710597515106</v>
      </c>
      <c r="ER16">
        <v>0.19427703320980072</v>
      </c>
      <c r="ES16">
        <v>0.10803288221359253</v>
      </c>
      <c r="ET16">
        <v>6.6688433289527893E-2</v>
      </c>
      <c r="EU16">
        <v>3.6870453506708145E-2</v>
      </c>
      <c r="EV16">
        <v>1.700039766728878E-2</v>
      </c>
      <c r="EW16">
        <v>53.826725006103516</v>
      </c>
      <c r="EX16">
        <v>53.263339996337891</v>
      </c>
      <c r="EY16">
        <v>52.562335968017578</v>
      </c>
      <c r="EZ16">
        <v>51.850536346435547</v>
      </c>
      <c r="FA16">
        <v>51.344802856445313</v>
      </c>
      <c r="FB16">
        <v>51.067764282226563</v>
      </c>
      <c r="FC16">
        <v>50.812339782714844</v>
      </c>
      <c r="FD16">
        <v>51.629383087158203</v>
      </c>
      <c r="FE16">
        <v>54.367748260498047</v>
      </c>
      <c r="FF16">
        <v>57.083141326904297</v>
      </c>
      <c r="FG16">
        <v>59.210807800292969</v>
      </c>
      <c r="FH16">
        <v>61.150840759277344</v>
      </c>
      <c r="FI16">
        <v>63.000762939453125</v>
      </c>
      <c r="FJ16">
        <v>64.606163024902344</v>
      </c>
      <c r="FK16">
        <v>65.477149963378906</v>
      </c>
      <c r="FL16">
        <v>65.361114501953125</v>
      </c>
      <c r="FM16">
        <v>64.259498596191406</v>
      </c>
      <c r="FN16">
        <v>62.076709747314453</v>
      </c>
      <c r="FO16">
        <v>59.990550994873047</v>
      </c>
      <c r="FP16">
        <v>58.470619201660156</v>
      </c>
      <c r="FQ16">
        <v>57.191612243652344</v>
      </c>
      <c r="FR16">
        <v>56.175003051757813</v>
      </c>
      <c r="FS16">
        <v>55.360443115234375</v>
      </c>
      <c r="FT16">
        <v>54.705345153808594</v>
      </c>
      <c r="FU16">
        <v>5.0642911344766617E-2</v>
      </c>
      <c r="FV16">
        <v>0</v>
      </c>
      <c r="FW16">
        <v>8.2664653658866882E-2</v>
      </c>
      <c r="FX16">
        <v>5.2031673491001129E-2</v>
      </c>
      <c r="FY16" s="45">
        <v>10.840000152587891</v>
      </c>
      <c r="FZ16" s="38">
        <v>405.63</v>
      </c>
      <c r="GA16" s="38">
        <v>1</v>
      </c>
    </row>
    <row r="17" spans="1:183" x14ac:dyDescent="0.2">
      <c r="A17" t="s">
        <v>186</v>
      </c>
      <c r="B17" t="s">
        <v>222</v>
      </c>
      <c r="C17" t="s">
        <v>2</v>
      </c>
      <c r="D17" t="s">
        <v>202</v>
      </c>
      <c r="E17" t="s">
        <v>205</v>
      </c>
      <c r="F17" t="s">
        <v>179</v>
      </c>
      <c r="G17" t="s">
        <v>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 s="45">
        <v>1.8500000238418579</v>
      </c>
      <c r="FZ17" s="38">
        <v>10.83</v>
      </c>
      <c r="GA17" s="38">
        <v>0</v>
      </c>
    </row>
    <row r="18" spans="1:183" x14ac:dyDescent="0.2">
      <c r="A18" t="s">
        <v>186</v>
      </c>
      <c r="B18" t="s">
        <v>222</v>
      </c>
      <c r="C18" t="s">
        <v>2</v>
      </c>
      <c r="D18" t="s">
        <v>202</v>
      </c>
      <c r="E18" t="s">
        <v>205</v>
      </c>
      <c r="F18" t="s">
        <v>180</v>
      </c>
      <c r="G18" t="s">
        <v>1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 s="45">
        <v>2.940000057220459</v>
      </c>
      <c r="FZ18" s="38">
        <v>15.85</v>
      </c>
      <c r="GA18" s="38">
        <v>0</v>
      </c>
    </row>
    <row r="19" spans="1:183" x14ac:dyDescent="0.2">
      <c r="A19" t="s">
        <v>186</v>
      </c>
      <c r="B19" t="s">
        <v>222</v>
      </c>
      <c r="C19" t="s">
        <v>2</v>
      </c>
      <c r="D19" t="s">
        <v>202</v>
      </c>
      <c r="E19" t="s">
        <v>205</v>
      </c>
      <c r="F19" t="s">
        <v>181</v>
      </c>
      <c r="G19" t="s">
        <v>1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 s="45">
        <v>0.97000002861022949</v>
      </c>
      <c r="FZ19" s="38">
        <v>1.4000000000000001</v>
      </c>
      <c r="GA19" s="38">
        <v>0</v>
      </c>
    </row>
    <row r="20" spans="1:183" x14ac:dyDescent="0.2">
      <c r="A20" t="s">
        <v>186</v>
      </c>
      <c r="B20" t="s">
        <v>222</v>
      </c>
      <c r="C20" t="s">
        <v>2</v>
      </c>
      <c r="D20" t="s">
        <v>202</v>
      </c>
      <c r="E20" t="s">
        <v>205</v>
      </c>
      <c r="F20" t="s">
        <v>182</v>
      </c>
      <c r="G20" t="s">
        <v>1</v>
      </c>
      <c r="H20">
        <v>133</v>
      </c>
      <c r="I20">
        <v>0.10383351147174835</v>
      </c>
      <c r="J20">
        <v>9.8579153418540955E-2</v>
      </c>
      <c r="K20">
        <v>9.5367394387722015E-2</v>
      </c>
      <c r="L20">
        <v>9.2868253588676453E-2</v>
      </c>
      <c r="M20">
        <v>9.2106178402900696E-2</v>
      </c>
      <c r="N20">
        <v>0.10456304252147675</v>
      </c>
      <c r="O20">
        <v>0.13213555514812469</v>
      </c>
      <c r="P20">
        <v>0.14739151298999786</v>
      </c>
      <c r="Q20">
        <v>0.14159804582595825</v>
      </c>
      <c r="R20">
        <v>0.1434764564037323</v>
      </c>
      <c r="S20">
        <v>0.14017947018146515</v>
      </c>
      <c r="T20">
        <v>0.13501229882240295</v>
      </c>
      <c r="U20">
        <v>0.13316324353218079</v>
      </c>
      <c r="V20">
        <v>0.13705995678901672</v>
      </c>
      <c r="W20">
        <v>0.13148397207260132</v>
      </c>
      <c r="X20">
        <v>0.12989035248756409</v>
      </c>
      <c r="Y20">
        <v>0.13135480880737305</v>
      </c>
      <c r="Z20">
        <v>0.16602273285388947</v>
      </c>
      <c r="AA20">
        <v>0.19528365135192871</v>
      </c>
      <c r="AB20">
        <v>0.19582320749759674</v>
      </c>
      <c r="AC20">
        <v>0.18733170628547668</v>
      </c>
      <c r="AD20">
        <v>0.17510899901390076</v>
      </c>
      <c r="AE20">
        <v>0.15065565705299377</v>
      </c>
      <c r="AF20">
        <v>0.1290530264377594</v>
      </c>
      <c r="AG20">
        <v>-9.4974100589752197E-2</v>
      </c>
      <c r="AH20">
        <v>-9.3412958085536957E-2</v>
      </c>
      <c r="AI20">
        <v>-9.0828642249107361E-2</v>
      </c>
      <c r="AJ20">
        <v>-9.4202384352684021E-2</v>
      </c>
      <c r="AK20">
        <v>-9.341304749250412E-2</v>
      </c>
      <c r="AL20">
        <v>-9.3592509627342224E-2</v>
      </c>
      <c r="AM20">
        <v>-8.4913164377212524E-2</v>
      </c>
      <c r="AN20">
        <v>-8.1990011036396027E-2</v>
      </c>
      <c r="AO20">
        <v>-8.1722244620323181E-2</v>
      </c>
      <c r="AP20">
        <v>-8.9098475873470306E-2</v>
      </c>
      <c r="AQ20">
        <v>-8.7380990386009216E-2</v>
      </c>
      <c r="AR20">
        <v>-8.8073648512363434E-2</v>
      </c>
      <c r="AS20">
        <v>-7.6210573315620422E-2</v>
      </c>
      <c r="AT20">
        <v>-6.6483117640018463E-2</v>
      </c>
      <c r="AU20">
        <v>-6.7685410380363464E-2</v>
      </c>
      <c r="AV20">
        <v>-7.3669523000717163E-2</v>
      </c>
      <c r="AW20">
        <v>-7.7643796801567078E-2</v>
      </c>
      <c r="AX20">
        <v>-7.0291198790073395E-2</v>
      </c>
      <c r="AY20">
        <v>-7.6673738658428192E-2</v>
      </c>
      <c r="AZ20">
        <v>-8.5809320211410522E-2</v>
      </c>
      <c r="BA20">
        <v>-8.7722606956958771E-2</v>
      </c>
      <c r="BB20">
        <v>-9.0252287685871124E-2</v>
      </c>
      <c r="BC20">
        <v>-9.2735119163990021E-2</v>
      </c>
      <c r="BD20">
        <v>-8.3628803491592407E-2</v>
      </c>
      <c r="BE20">
        <v>-3.8632597774267197E-2</v>
      </c>
      <c r="BF20">
        <v>-3.7743363529443741E-2</v>
      </c>
      <c r="BG20">
        <v>-3.9229407906532288E-2</v>
      </c>
      <c r="BH20">
        <v>-4.1866924613714218E-2</v>
      </c>
      <c r="BI20">
        <v>-4.3486084789037704E-2</v>
      </c>
      <c r="BJ20">
        <v>-4.2798571288585663E-2</v>
      </c>
      <c r="BK20">
        <v>-3.201187402009964E-2</v>
      </c>
      <c r="BL20">
        <v>-2.5447715073823929E-2</v>
      </c>
      <c r="BM20">
        <v>-2.4873822927474976E-2</v>
      </c>
      <c r="BN20">
        <v>-2.9528994113206863E-2</v>
      </c>
      <c r="BO20">
        <v>-2.778933197259903E-2</v>
      </c>
      <c r="BP20">
        <v>-2.7723079547286034E-2</v>
      </c>
      <c r="BQ20">
        <v>-1.5957655385136604E-2</v>
      </c>
      <c r="BR20">
        <v>-6.3569271005690098E-3</v>
      </c>
      <c r="BS20">
        <v>-7.900189608335495E-3</v>
      </c>
      <c r="BT20">
        <v>-1.3337135314941406E-2</v>
      </c>
      <c r="BU20">
        <v>-1.8592890352010727E-2</v>
      </c>
      <c r="BV20">
        <v>-8.4724817425012589E-3</v>
      </c>
      <c r="BW20">
        <v>-1.2068820185959339E-2</v>
      </c>
      <c r="BX20">
        <v>-1.9545881077647209E-2</v>
      </c>
      <c r="BY20">
        <v>-2.4182002991437912E-2</v>
      </c>
      <c r="BZ20">
        <v>-2.6513813063502312E-2</v>
      </c>
      <c r="CA20">
        <v>-3.1315814703702927E-2</v>
      </c>
      <c r="CB20">
        <v>-2.670004591345787E-2</v>
      </c>
      <c r="CC20">
        <v>3.8935657357797027E-4</v>
      </c>
      <c r="CD20">
        <v>8.1323046470060945E-4</v>
      </c>
      <c r="CE20">
        <v>-3.4919364843517542E-3</v>
      </c>
      <c r="CF20">
        <v>-5.6195454671978951E-3</v>
      </c>
      <c r="CG20">
        <v>-8.9068207889795303E-3</v>
      </c>
      <c r="CH20">
        <v>-7.6188449747860432E-3</v>
      </c>
      <c r="CI20">
        <v>4.6274028718471527E-3</v>
      </c>
      <c r="CJ20">
        <v>1.3713307678699493E-2</v>
      </c>
      <c r="CK20">
        <v>1.4499221928417683E-2</v>
      </c>
      <c r="CL20">
        <v>1.1728646233677864E-2</v>
      </c>
      <c r="CM20">
        <v>1.3483672402799129E-2</v>
      </c>
      <c r="CN20">
        <v>1.4075540006160736E-2</v>
      </c>
      <c r="CO20">
        <v>2.5773333385586739E-2</v>
      </c>
      <c r="CP20">
        <v>3.528628870844841E-2</v>
      </c>
      <c r="CQ20">
        <v>3.3506870269775391E-2</v>
      </c>
      <c r="CR20">
        <v>2.8448892757296562E-2</v>
      </c>
      <c r="CS20">
        <v>2.230558730661869E-2</v>
      </c>
      <c r="CT20">
        <v>3.4342974424362183E-2</v>
      </c>
      <c r="CU20">
        <v>3.2676350325345993E-2</v>
      </c>
      <c r="CV20">
        <v>2.6347974315285683E-2</v>
      </c>
      <c r="CW20">
        <v>1.9826024770736694E-2</v>
      </c>
      <c r="CX20">
        <v>1.7631260678172112E-2</v>
      </c>
      <c r="CY20">
        <v>1.1223007924854755E-2</v>
      </c>
      <c r="CZ20">
        <v>1.272864080965519E-2</v>
      </c>
      <c r="DA20">
        <v>3.9411310106515884E-2</v>
      </c>
      <c r="DB20">
        <v>3.9369821548461914E-2</v>
      </c>
      <c r="DC20">
        <v>3.2245535403490067E-2</v>
      </c>
      <c r="DD20">
        <v>3.0627833679318428E-2</v>
      </c>
      <c r="DE20">
        <v>2.5672441348433495E-2</v>
      </c>
      <c r="DF20">
        <v>2.7560882270336151E-2</v>
      </c>
      <c r="DG20">
        <v>4.1266679763793945E-2</v>
      </c>
      <c r="DH20">
        <v>5.2874330431222916E-2</v>
      </c>
      <c r="DI20">
        <v>5.387226864695549E-2</v>
      </c>
      <c r="DJ20">
        <v>5.2986286580562592E-2</v>
      </c>
      <c r="DK20">
        <v>5.4756674915552139E-2</v>
      </c>
      <c r="DL20">
        <v>5.5874161422252655E-2</v>
      </c>
      <c r="DM20">
        <v>6.7504324018955231E-2</v>
      </c>
      <c r="DN20">
        <v>7.6929502189159393E-2</v>
      </c>
      <c r="DO20">
        <v>7.4913926422595978E-2</v>
      </c>
      <c r="DP20">
        <v>7.0234917104244232E-2</v>
      </c>
      <c r="DQ20">
        <v>6.3204064965248108E-2</v>
      </c>
      <c r="DR20">
        <v>7.7158428728580475E-2</v>
      </c>
      <c r="DS20">
        <v>7.7421523630619049E-2</v>
      </c>
      <c r="DT20">
        <v>7.2241827845573425E-2</v>
      </c>
      <c r="DU20">
        <v>6.3834056258201599E-2</v>
      </c>
      <c r="DV20">
        <v>6.1776332557201385E-2</v>
      </c>
      <c r="DW20">
        <v>5.3761828690767288E-2</v>
      </c>
      <c r="DX20">
        <v>5.215732753276825E-2</v>
      </c>
      <c r="DY20">
        <v>9.5752812922000885E-2</v>
      </c>
      <c r="DZ20">
        <v>9.5039419829845428E-2</v>
      </c>
      <c r="EA20">
        <v>8.3844773471355438E-2</v>
      </c>
      <c r="EB20">
        <v>8.2963287830352783E-2</v>
      </c>
      <c r="EC20">
        <v>7.5599402189254761E-2</v>
      </c>
      <c r="ED20">
        <v>7.8354820609092712E-2</v>
      </c>
      <c r="EE20">
        <v>9.416797012090683E-2</v>
      </c>
      <c r="EF20">
        <v>0.10941662639379501</v>
      </c>
      <c r="EG20">
        <v>0.11072069406509399</v>
      </c>
      <c r="EH20">
        <v>0.11255577206611633</v>
      </c>
      <c r="EI20">
        <v>0.11434833705425262</v>
      </c>
      <c r="EJ20">
        <v>0.11622472852468491</v>
      </c>
      <c r="EK20">
        <v>0.1277572363615036</v>
      </c>
      <c r="EL20">
        <v>0.13705569505691528</v>
      </c>
      <c r="EM20">
        <v>0.13469915091991425</v>
      </c>
      <c r="EN20">
        <v>0.13056731224060059</v>
      </c>
      <c r="EO20">
        <v>0.12225497514009476</v>
      </c>
      <c r="EP20">
        <v>0.13897715508937836</v>
      </c>
      <c r="EQ20">
        <v>0.14202643930912018</v>
      </c>
      <c r="ER20">
        <v>0.13850526511669159</v>
      </c>
      <c r="ES20">
        <v>0.12737464904785156</v>
      </c>
      <c r="ET20">
        <v>0.12551480531692505</v>
      </c>
      <c r="EU20">
        <v>0.11518113315105438</v>
      </c>
      <c r="EV20">
        <v>0.10908608883619308</v>
      </c>
      <c r="EW20">
        <v>50.944545745849609</v>
      </c>
      <c r="EX20">
        <v>50.154197692871094</v>
      </c>
      <c r="EY20">
        <v>49.506820678710938</v>
      </c>
      <c r="EZ20">
        <v>48.773273468017578</v>
      </c>
      <c r="FA20">
        <v>48.381214141845703</v>
      </c>
      <c r="FB20">
        <v>48.015331268310547</v>
      </c>
      <c r="FC20">
        <v>47.503395080566406</v>
      </c>
      <c r="FD20">
        <v>47.955062866210938</v>
      </c>
      <c r="FE20">
        <v>50.780818939208984</v>
      </c>
      <c r="FF20">
        <v>54.345493316650391</v>
      </c>
      <c r="FG20">
        <v>57.445796966552734</v>
      </c>
      <c r="FH20">
        <v>60.049953460693359</v>
      </c>
      <c r="FI20">
        <v>62.482906341552734</v>
      </c>
      <c r="FJ20">
        <v>64.366348266601563</v>
      </c>
      <c r="FK20">
        <v>65.26300048828125</v>
      </c>
      <c r="FL20">
        <v>65.401321411132813</v>
      </c>
      <c r="FM20">
        <v>64.066444396972656</v>
      </c>
      <c r="FN20">
        <v>61.093746185302734</v>
      </c>
      <c r="FO20">
        <v>57.959075927734375</v>
      </c>
      <c r="FP20">
        <v>55.872016906738281</v>
      </c>
      <c r="FQ20">
        <v>54.254886627197266</v>
      </c>
      <c r="FR20">
        <v>53.070034027099609</v>
      </c>
      <c r="FS20">
        <v>52.276054382324219</v>
      </c>
      <c r="FT20">
        <v>51.277759552001953</v>
      </c>
      <c r="FU20">
        <v>3.6916937679052353E-2</v>
      </c>
      <c r="FV20">
        <v>0</v>
      </c>
      <c r="FW20">
        <v>6.5265968441963196E-2</v>
      </c>
      <c r="FX20">
        <v>3.7412635982036591E-2</v>
      </c>
      <c r="FY20" s="45">
        <v>3.0999999046325684</v>
      </c>
      <c r="FZ20" s="38">
        <v>50.54</v>
      </c>
      <c r="GA20" s="38">
        <v>1</v>
      </c>
    </row>
    <row r="21" spans="1:183" x14ac:dyDescent="0.2">
      <c r="A21" t="s">
        <v>186</v>
      </c>
      <c r="B21" t="s">
        <v>222</v>
      </c>
      <c r="C21" t="s">
        <v>2</v>
      </c>
      <c r="D21" t="s">
        <v>202</v>
      </c>
      <c r="E21" t="s">
        <v>205</v>
      </c>
      <c r="F21" t="s">
        <v>183</v>
      </c>
      <c r="G21" t="s">
        <v>1</v>
      </c>
      <c r="H21">
        <v>280</v>
      </c>
      <c r="I21">
        <v>0.2073376476764679</v>
      </c>
      <c r="J21">
        <v>0.19852866232395172</v>
      </c>
      <c r="K21">
        <v>0.18705771863460541</v>
      </c>
      <c r="L21">
        <v>0.18684977293014526</v>
      </c>
      <c r="M21">
        <v>0.18661586940288544</v>
      </c>
      <c r="N21">
        <v>0.21579398214817047</v>
      </c>
      <c r="O21">
        <v>0.26894062757492065</v>
      </c>
      <c r="P21">
        <v>0.2856336236000061</v>
      </c>
      <c r="Q21">
        <v>0.24132229387760162</v>
      </c>
      <c r="R21">
        <v>0.23713354766368866</v>
      </c>
      <c r="S21">
        <v>0.22059787809848785</v>
      </c>
      <c r="T21">
        <v>0.21312594413757324</v>
      </c>
      <c r="U21">
        <v>0.20967613160610199</v>
      </c>
      <c r="V21">
        <v>0.20390604436397552</v>
      </c>
      <c r="W21">
        <v>0.19755427539348602</v>
      </c>
      <c r="X21">
        <v>0.20149092376232147</v>
      </c>
      <c r="Y21">
        <v>0.21671862900257111</v>
      </c>
      <c r="Z21">
        <v>0.2769833505153656</v>
      </c>
      <c r="AA21">
        <v>0.33676549792289734</v>
      </c>
      <c r="AB21">
        <v>0.34163203835487366</v>
      </c>
      <c r="AC21">
        <v>0.34032082557678223</v>
      </c>
      <c r="AD21">
        <v>0.31373417377471924</v>
      </c>
      <c r="AE21">
        <v>0.27629071474075317</v>
      </c>
      <c r="AF21">
        <v>0.23895654082298279</v>
      </c>
      <c r="AG21">
        <v>-0.17407843470573425</v>
      </c>
      <c r="AH21">
        <v>-0.16533929109573364</v>
      </c>
      <c r="AI21">
        <v>-0.16005943715572357</v>
      </c>
      <c r="AJ21">
        <v>-0.14641194045543671</v>
      </c>
      <c r="AK21">
        <v>-0.14446988701820374</v>
      </c>
      <c r="AL21">
        <v>-0.13343977928161621</v>
      </c>
      <c r="AM21">
        <v>-0.16832949221134186</v>
      </c>
      <c r="AN21">
        <v>-0.1740911453962326</v>
      </c>
      <c r="AO21">
        <v>-0.13921307027339935</v>
      </c>
      <c r="AP21">
        <v>-0.11823645234107971</v>
      </c>
      <c r="AQ21">
        <v>-0.12211555242538452</v>
      </c>
      <c r="AR21">
        <v>-0.12148558348417282</v>
      </c>
      <c r="AS21">
        <v>-0.11137224733829498</v>
      </c>
      <c r="AT21">
        <v>-0.12459243088960648</v>
      </c>
      <c r="AU21">
        <v>-0.12055005133152008</v>
      </c>
      <c r="AV21">
        <v>-0.11801285296678543</v>
      </c>
      <c r="AW21">
        <v>-0.1259479820728302</v>
      </c>
      <c r="AX21">
        <v>-0.11577925086021423</v>
      </c>
      <c r="AY21">
        <v>-0.11333074420690536</v>
      </c>
      <c r="AZ21">
        <v>-0.12032581865787506</v>
      </c>
      <c r="BA21">
        <v>-0.1540907621383667</v>
      </c>
      <c r="BB21">
        <v>-0.18217377364635468</v>
      </c>
      <c r="BC21">
        <v>-0.1825883537530899</v>
      </c>
      <c r="BD21">
        <v>-0.1763378381729126</v>
      </c>
      <c r="BE21">
        <v>-0.10726014524698257</v>
      </c>
      <c r="BF21">
        <v>-9.9639043211936951E-2</v>
      </c>
      <c r="BG21">
        <v>-9.6260719001293182E-2</v>
      </c>
      <c r="BH21">
        <v>-8.420216292142868E-2</v>
      </c>
      <c r="BI21">
        <v>-8.3467148244380951E-2</v>
      </c>
      <c r="BJ21">
        <v>-6.9865688681602478E-2</v>
      </c>
      <c r="BK21">
        <v>-9.5529913902282715E-2</v>
      </c>
      <c r="BL21">
        <v>-0.10026785731315613</v>
      </c>
      <c r="BM21">
        <v>-6.7757390439510345E-2</v>
      </c>
      <c r="BN21">
        <v>-4.5857362449169159E-2</v>
      </c>
      <c r="BO21">
        <v>-5.0673145800828934E-2</v>
      </c>
      <c r="BP21">
        <v>-4.98385950922966E-2</v>
      </c>
      <c r="BQ21">
        <v>-4.1365101933479309E-2</v>
      </c>
      <c r="BR21">
        <v>-5.3359653800725937E-2</v>
      </c>
      <c r="BS21">
        <v>-5.1869828253984451E-2</v>
      </c>
      <c r="BT21">
        <v>-5.029771476984024E-2</v>
      </c>
      <c r="BU21">
        <v>-5.5711381137371063E-2</v>
      </c>
      <c r="BV21">
        <v>-4.0963087230920792E-2</v>
      </c>
      <c r="BW21">
        <v>-3.5469327121973038E-2</v>
      </c>
      <c r="BX21">
        <v>-4.3107010424137115E-2</v>
      </c>
      <c r="BY21">
        <v>-7.6439030468463898E-2</v>
      </c>
      <c r="BZ21">
        <v>-0.10504812002182007</v>
      </c>
      <c r="CA21">
        <v>-0.10733566433191299</v>
      </c>
      <c r="CB21">
        <v>-0.10539072006940842</v>
      </c>
      <c r="CC21">
        <v>-6.0982000082731247E-2</v>
      </c>
      <c r="CD21">
        <v>-5.4135259240865707E-2</v>
      </c>
      <c r="CE21">
        <v>-5.2073918282985687E-2</v>
      </c>
      <c r="CF21">
        <v>-4.1115861386060715E-2</v>
      </c>
      <c r="CG21">
        <v>-4.1216835379600525E-2</v>
      </c>
      <c r="CH21">
        <v>-2.5834472849965096E-2</v>
      </c>
      <c r="CI21">
        <v>-4.5109152793884277E-2</v>
      </c>
      <c r="CJ21">
        <v>-4.913807287812233E-2</v>
      </c>
      <c r="CK21">
        <v>-1.8267406150698662E-2</v>
      </c>
      <c r="CL21">
        <v>4.2721759527921677E-3</v>
      </c>
      <c r="CM21">
        <v>-1.1923547135666013E-3</v>
      </c>
      <c r="CN21">
        <v>-2.1610700059682131E-4</v>
      </c>
      <c r="CO21">
        <v>7.1216346696019173E-3</v>
      </c>
      <c r="CP21">
        <v>-4.0240478701889515E-3</v>
      </c>
      <c r="CQ21">
        <v>-4.3021161109209061E-3</v>
      </c>
      <c r="CR21">
        <v>-3.3984195906668901E-3</v>
      </c>
      <c r="CS21">
        <v>-7.0657301694154739E-3</v>
      </c>
      <c r="CT21">
        <v>1.0854356922209263E-2</v>
      </c>
      <c r="CU21">
        <v>1.8457256257534027E-2</v>
      </c>
      <c r="CV21">
        <v>1.0374504141509533E-2</v>
      </c>
      <c r="CW21">
        <v>-2.2657677531242371E-2</v>
      </c>
      <c r="CX21">
        <v>-5.1631126552820206E-2</v>
      </c>
      <c r="CY21">
        <v>-5.5215887725353241E-2</v>
      </c>
      <c r="CZ21">
        <v>-5.6252960115671158E-2</v>
      </c>
      <c r="DA21">
        <v>-1.4703855849802494E-2</v>
      </c>
      <c r="DB21">
        <v>-8.6314724758267403E-3</v>
      </c>
      <c r="DC21">
        <v>-7.8871175646781921E-3</v>
      </c>
      <c r="DD21">
        <v>1.9704375881701708E-3</v>
      </c>
      <c r="DE21">
        <v>1.0334757389500737E-3</v>
      </c>
      <c r="DF21">
        <v>1.8196742981672287E-2</v>
      </c>
      <c r="DG21">
        <v>5.3116106428205967E-3</v>
      </c>
      <c r="DH21">
        <v>1.9917136523872614E-3</v>
      </c>
      <c r="DI21">
        <v>3.1222580000758171E-2</v>
      </c>
      <c r="DJ21">
        <v>5.4401714354753494E-2</v>
      </c>
      <c r="DK21">
        <v>4.8288438469171524E-2</v>
      </c>
      <c r="DL21">
        <v>4.9406379461288452E-2</v>
      </c>
      <c r="DM21">
        <v>5.5608369410037994E-2</v>
      </c>
      <c r="DN21">
        <v>4.531155526638031E-2</v>
      </c>
      <c r="DO21">
        <v>4.3265596032142639E-2</v>
      </c>
      <c r="DP21">
        <v>4.3500877916812897E-2</v>
      </c>
      <c r="DQ21">
        <v>4.1579920798540115E-2</v>
      </c>
      <c r="DR21">
        <v>6.2671802937984467E-2</v>
      </c>
      <c r="DS21">
        <v>7.2383835911750793E-2</v>
      </c>
      <c r="DT21">
        <v>6.3856020569801331E-2</v>
      </c>
      <c r="DU21">
        <v>3.1123673543334007E-2</v>
      </c>
      <c r="DV21">
        <v>1.7858694773167372E-3</v>
      </c>
      <c r="DW21">
        <v>-3.0961076263338327E-3</v>
      </c>
      <c r="DX21">
        <v>-7.115198764950037E-3</v>
      </c>
      <c r="DY21">
        <v>5.2114434540271759E-2</v>
      </c>
      <c r="DZ21">
        <v>5.7068768888711929E-2</v>
      </c>
      <c r="EA21">
        <v>5.5911604315042496E-2</v>
      </c>
      <c r="EB21">
        <v>6.418021023273468E-2</v>
      </c>
      <c r="EC21">
        <v>6.2036216259002686E-2</v>
      </c>
      <c r="ED21">
        <v>8.1770829856395721E-2</v>
      </c>
      <c r="EE21">
        <v>7.8111186623573303E-2</v>
      </c>
      <c r="EF21">
        <v>7.5815007090568542E-2</v>
      </c>
      <c r="EG21">
        <v>0.10267826169729233</v>
      </c>
      <c r="EH21">
        <v>0.12678080797195435</v>
      </c>
      <c r="EI21">
        <v>0.11973084509372711</v>
      </c>
      <c r="EJ21">
        <v>0.12105336785316467</v>
      </c>
      <c r="EK21">
        <v>0.12561550736427307</v>
      </c>
      <c r="EL21">
        <v>0.11654433608055115</v>
      </c>
      <c r="EM21">
        <v>0.11194582283496857</v>
      </c>
      <c r="EN21">
        <v>0.11121601611375809</v>
      </c>
      <c r="EO21">
        <v>0.11181651800870895</v>
      </c>
      <c r="EP21">
        <v>0.13748796284198761</v>
      </c>
      <c r="EQ21">
        <v>0.15024526417255402</v>
      </c>
      <c r="ER21">
        <v>0.14107483625411987</v>
      </c>
      <c r="ES21">
        <v>0.10877540707588196</v>
      </c>
      <c r="ET21">
        <v>7.8911527991294861E-2</v>
      </c>
      <c r="EU21">
        <v>7.2156578302383423E-2</v>
      </c>
      <c r="EV21">
        <v>6.3831925392150879E-2</v>
      </c>
      <c r="EW21">
        <v>49.831035614013672</v>
      </c>
      <c r="EX21">
        <v>49.046321868896484</v>
      </c>
      <c r="EY21">
        <v>48.415534973144531</v>
      </c>
      <c r="EZ21">
        <v>47.591896057128906</v>
      </c>
      <c r="FA21">
        <v>46.900798797607422</v>
      </c>
      <c r="FB21">
        <v>46.349056243896484</v>
      </c>
      <c r="FC21">
        <v>46.189395904541016</v>
      </c>
      <c r="FD21">
        <v>47.248859405517578</v>
      </c>
      <c r="FE21">
        <v>51.547889709472656</v>
      </c>
      <c r="FF21">
        <v>55.908878326416016</v>
      </c>
      <c r="FG21">
        <v>59.207321166992188</v>
      </c>
      <c r="FH21">
        <v>61.655353546142578</v>
      </c>
      <c r="FI21">
        <v>63.700599670410156</v>
      </c>
      <c r="FJ21">
        <v>65.099678039550781</v>
      </c>
      <c r="FK21">
        <v>65.942214965820313</v>
      </c>
      <c r="FL21">
        <v>65.920608520507813</v>
      </c>
      <c r="FM21">
        <v>64.678367614746094</v>
      </c>
      <c r="FN21">
        <v>61.675327301025391</v>
      </c>
      <c r="FO21">
        <v>58.599964141845703</v>
      </c>
      <c r="FP21">
        <v>56.364513397216797</v>
      </c>
      <c r="FQ21">
        <v>54.597061157226563</v>
      </c>
      <c r="FR21">
        <v>53.114334106445313</v>
      </c>
      <c r="FS21">
        <v>51.914348602294922</v>
      </c>
      <c r="FT21">
        <v>50.885368347167969</v>
      </c>
      <c r="FU21">
        <v>4.5212399214506149E-2</v>
      </c>
      <c r="FV21">
        <v>0</v>
      </c>
      <c r="FW21">
        <v>7.783210277557373E-2</v>
      </c>
      <c r="FX21">
        <v>4.6168424189090729E-2</v>
      </c>
      <c r="FY21" s="45">
        <v>6.7100000381469727</v>
      </c>
      <c r="FZ21" s="38">
        <v>102.83</v>
      </c>
      <c r="GA21" s="38">
        <v>1</v>
      </c>
    </row>
    <row r="22" spans="1:183" x14ac:dyDescent="0.2">
      <c r="A22" t="s">
        <v>186</v>
      </c>
      <c r="B22" t="s">
        <v>222</v>
      </c>
      <c r="C22" t="s">
        <v>2</v>
      </c>
      <c r="D22" t="s">
        <v>202</v>
      </c>
      <c r="E22" t="s">
        <v>205</v>
      </c>
      <c r="F22" t="s">
        <v>184</v>
      </c>
      <c r="G22" t="s">
        <v>1</v>
      </c>
      <c r="H22">
        <v>102</v>
      </c>
      <c r="I22">
        <v>7.9675085842609406E-2</v>
      </c>
      <c r="J22">
        <v>7.3474429547786713E-2</v>
      </c>
      <c r="K22">
        <v>7.2066783905029297E-2</v>
      </c>
      <c r="L22">
        <v>7.3156185448169708E-2</v>
      </c>
      <c r="M22">
        <v>7.6699480414390564E-2</v>
      </c>
      <c r="N22">
        <v>8.6961463093757629E-2</v>
      </c>
      <c r="O22">
        <v>0.10929614305496216</v>
      </c>
      <c r="P22">
        <v>0.12067896127700806</v>
      </c>
      <c r="Q22">
        <v>0.11190785467624664</v>
      </c>
      <c r="R22">
        <v>0.11615946888923645</v>
      </c>
      <c r="S22">
        <v>0.10753758996725082</v>
      </c>
      <c r="T22">
        <v>0.10188402980566025</v>
      </c>
      <c r="U22">
        <v>9.8450228571891785E-2</v>
      </c>
      <c r="V22">
        <v>9.9965982139110565E-2</v>
      </c>
      <c r="W22">
        <v>9.3019932508468628E-2</v>
      </c>
      <c r="X22">
        <v>9.5560170710086823E-2</v>
      </c>
      <c r="Y22">
        <v>0.10093440860509872</v>
      </c>
      <c r="Z22">
        <v>0.12214551120996475</v>
      </c>
      <c r="AA22">
        <v>0.13715243339538574</v>
      </c>
      <c r="AB22">
        <v>0.1327967494726181</v>
      </c>
      <c r="AC22">
        <v>0.13919435441493988</v>
      </c>
      <c r="AD22">
        <v>0.13428118824958801</v>
      </c>
      <c r="AE22">
        <v>0.11038237810134888</v>
      </c>
      <c r="AF22">
        <v>9.0231291949748993E-2</v>
      </c>
      <c r="AG22">
        <v>-0.12172605842351913</v>
      </c>
      <c r="AH22">
        <v>-0.11349590867757797</v>
      </c>
      <c r="AI22">
        <v>-0.11372339725494385</v>
      </c>
      <c r="AJ22">
        <v>-0.11460984498262405</v>
      </c>
      <c r="AK22">
        <v>-0.11254146695137024</v>
      </c>
      <c r="AL22">
        <v>-0.11810708045959473</v>
      </c>
      <c r="AM22">
        <v>-0.10173194110393524</v>
      </c>
      <c r="AN22">
        <v>-0.1118602454662323</v>
      </c>
      <c r="AO22">
        <v>-0.11420967429876328</v>
      </c>
      <c r="AP22">
        <v>-0.10839338600635529</v>
      </c>
      <c r="AQ22">
        <v>-9.9801786243915558E-2</v>
      </c>
      <c r="AR22">
        <v>-9.6502780914306641E-2</v>
      </c>
      <c r="AS22">
        <v>-9.1392546892166138E-2</v>
      </c>
      <c r="AT22">
        <v>-9.4593808054924011E-2</v>
      </c>
      <c r="AU22">
        <v>-9.2415317893028259E-2</v>
      </c>
      <c r="AV22">
        <v>-8.9207179844379425E-2</v>
      </c>
      <c r="AW22">
        <v>-8.6702190339565277E-2</v>
      </c>
      <c r="AX22">
        <v>-0.10070088505744934</v>
      </c>
      <c r="AY22">
        <v>-0.12980839610099792</v>
      </c>
      <c r="AZ22">
        <v>-0.12601703405380249</v>
      </c>
      <c r="BA22">
        <v>-0.12510645389556885</v>
      </c>
      <c r="BB22">
        <v>-0.12474103271961212</v>
      </c>
      <c r="BC22">
        <v>-0.13575734198093414</v>
      </c>
      <c r="BD22">
        <v>-0.13124419748783112</v>
      </c>
      <c r="BE22">
        <v>-6.1296459287405014E-2</v>
      </c>
      <c r="BF22">
        <v>-5.535728856921196E-2</v>
      </c>
      <c r="BG22">
        <v>-5.6148506700992584E-2</v>
      </c>
      <c r="BH22">
        <v>-5.6829962879419327E-2</v>
      </c>
      <c r="BI22">
        <v>-5.4739300161600113E-2</v>
      </c>
      <c r="BJ22">
        <v>-5.7975422590970993E-2</v>
      </c>
      <c r="BK22">
        <v>-3.9012789726257324E-2</v>
      </c>
      <c r="BL22">
        <v>-4.6621318906545639E-2</v>
      </c>
      <c r="BM22">
        <v>-4.8128001391887665E-2</v>
      </c>
      <c r="BN22">
        <v>-4.5306969434022903E-2</v>
      </c>
      <c r="BO22">
        <v>-3.8158223032951355E-2</v>
      </c>
      <c r="BP22">
        <v>-3.545447438955307E-2</v>
      </c>
      <c r="BQ22">
        <v>-3.2692577689886093E-2</v>
      </c>
      <c r="BR22">
        <v>-3.236360102891922E-2</v>
      </c>
      <c r="BS22">
        <v>-3.2574210315942764E-2</v>
      </c>
      <c r="BT22">
        <v>-3.0025111511349678E-2</v>
      </c>
      <c r="BU22">
        <v>-2.7814228087663651E-2</v>
      </c>
      <c r="BV22">
        <v>-3.7067480385303497E-2</v>
      </c>
      <c r="BW22">
        <v>-6.3070237636566162E-2</v>
      </c>
      <c r="BX22">
        <v>-6.0397040098905563E-2</v>
      </c>
      <c r="BY22">
        <v>-5.6900888681411743E-2</v>
      </c>
      <c r="BZ22">
        <v>-5.648002028465271E-2</v>
      </c>
      <c r="CA22">
        <v>-6.9108106195926666E-2</v>
      </c>
      <c r="CB22">
        <v>-6.7679174244403839E-2</v>
      </c>
      <c r="CC22">
        <v>-1.9443104043602943E-2</v>
      </c>
      <c r="CD22">
        <v>-1.5090658329427242E-2</v>
      </c>
      <c r="CE22">
        <v>-1.6272313892841339E-2</v>
      </c>
      <c r="CF22">
        <v>-1.6811789944767952E-2</v>
      </c>
      <c r="CG22">
        <v>-1.4705700799822807E-2</v>
      </c>
      <c r="CH22">
        <v>-1.6328420490026474E-2</v>
      </c>
      <c r="CI22">
        <v>4.4263037852942944E-3</v>
      </c>
      <c r="CJ22">
        <v>-1.4370334101840854E-3</v>
      </c>
      <c r="CK22">
        <v>-2.3600365966558456E-3</v>
      </c>
      <c r="CL22">
        <v>-1.6135139157995582E-3</v>
      </c>
      <c r="CM22">
        <v>4.5359227806329727E-3</v>
      </c>
      <c r="CN22">
        <v>6.8273935467004776E-3</v>
      </c>
      <c r="CO22">
        <v>7.9628443345427513E-3</v>
      </c>
      <c r="CP22">
        <v>1.0736854746937752E-2</v>
      </c>
      <c r="CQ22">
        <v>8.8715553283691406E-3</v>
      </c>
      <c r="CR22">
        <v>1.0964205488562584E-2</v>
      </c>
      <c r="CS22">
        <v>1.2971392832696438E-2</v>
      </c>
      <c r="CT22">
        <v>7.004822138696909E-3</v>
      </c>
      <c r="CU22">
        <v>-1.6847582533955574E-2</v>
      </c>
      <c r="CV22">
        <v>-1.494883093982935E-2</v>
      </c>
      <c r="CW22">
        <v>-9.6619157120585442E-3</v>
      </c>
      <c r="CX22">
        <v>-9.2026498168706894E-3</v>
      </c>
      <c r="CY22">
        <v>-2.2947054356336594E-2</v>
      </c>
      <c r="CZ22">
        <v>-2.3654231801629066E-2</v>
      </c>
      <c r="DA22">
        <v>2.2410251200199127E-2</v>
      </c>
      <c r="DB22">
        <v>2.5175973773002625E-2</v>
      </c>
      <c r="DC22">
        <v>2.3603878915309906E-2</v>
      </c>
      <c r="DD22">
        <v>2.3206382989883423E-2</v>
      </c>
      <c r="DE22">
        <v>2.5327900424599648E-2</v>
      </c>
      <c r="DF22">
        <v>2.5318581610918045E-2</v>
      </c>
      <c r="DG22">
        <v>4.7865398228168488E-2</v>
      </c>
      <c r="DH22">
        <v>4.3747249990701675E-2</v>
      </c>
      <c r="DI22">
        <v>4.3407928198575974E-2</v>
      </c>
      <c r="DJ22">
        <v>4.2079944163560867E-2</v>
      </c>
      <c r="DK22">
        <v>4.72300685942173E-2</v>
      </c>
      <c r="DL22">
        <v>4.9109261482954025E-2</v>
      </c>
      <c r="DM22">
        <v>4.8618268221616745E-2</v>
      </c>
      <c r="DN22">
        <v>5.3837310522794724E-2</v>
      </c>
      <c r="DO22">
        <v>5.0317320972681046E-2</v>
      </c>
      <c r="DP22">
        <v>5.1953524351119995E-2</v>
      </c>
      <c r="DQ22">
        <v>5.3757015615701675E-2</v>
      </c>
      <c r="DR22">
        <v>5.1077127456665039E-2</v>
      </c>
      <c r="DS22">
        <v>2.9375068843364716E-2</v>
      </c>
      <c r="DT22">
        <v>3.0499376356601715E-2</v>
      </c>
      <c r="DU22">
        <v>3.7577055394649506E-2</v>
      </c>
      <c r="DV22">
        <v>3.8074720650911331E-2</v>
      </c>
      <c r="DW22">
        <v>2.3213997483253479E-2</v>
      </c>
      <c r="DX22">
        <v>2.0370710641145706E-2</v>
      </c>
      <c r="DY22">
        <v>8.2839846611022949E-2</v>
      </c>
      <c r="DZ22">
        <v>8.3314597606658936E-2</v>
      </c>
      <c r="EA22">
        <v>8.1178769469261169E-2</v>
      </c>
      <c r="EB22">
        <v>8.0986268818378448E-2</v>
      </c>
      <c r="EC22">
        <v>8.3130061626434326E-2</v>
      </c>
      <c r="ED22">
        <v>8.5450239479541779E-2</v>
      </c>
      <c r="EE22">
        <v>0.11058454960584641</v>
      </c>
      <c r="EF22">
        <v>0.10898618400096893</v>
      </c>
      <c r="EG22">
        <v>0.10948959738016129</v>
      </c>
      <c r="EH22">
        <v>0.10516635328531265</v>
      </c>
      <c r="EI22">
        <v>0.1088736280798912</v>
      </c>
      <c r="EJ22">
        <v>0.1101575642824173</v>
      </c>
      <c r="EK22">
        <v>0.10731823742389679</v>
      </c>
      <c r="EL22">
        <v>0.11606752127408981</v>
      </c>
      <c r="EM22">
        <v>0.11015842854976654</v>
      </c>
      <c r="EN22">
        <v>0.11113558709621429</v>
      </c>
      <c r="EO22">
        <v>0.1126449778676033</v>
      </c>
      <c r="EP22">
        <v>0.11471053212881088</v>
      </c>
      <c r="EQ22">
        <v>9.6113234758377075E-2</v>
      </c>
      <c r="ER22">
        <v>9.611937403678894E-2</v>
      </c>
      <c r="ES22">
        <v>0.10578262805938721</v>
      </c>
      <c r="ET22">
        <v>0.10633573681116104</v>
      </c>
      <c r="EU22">
        <v>8.9863225817680359E-2</v>
      </c>
      <c r="EV22">
        <v>8.3935730159282684E-2</v>
      </c>
      <c r="EW22">
        <v>45.921340942382813</v>
      </c>
      <c r="EX22">
        <v>45.260059356689453</v>
      </c>
      <c r="EY22">
        <v>44.647514343261719</v>
      </c>
      <c r="EZ22">
        <v>44.446697235107422</v>
      </c>
      <c r="FA22">
        <v>44.090343475341797</v>
      </c>
      <c r="FB22">
        <v>43.326274871826172</v>
      </c>
      <c r="FC22">
        <v>43.076995849609375</v>
      </c>
      <c r="FD22">
        <v>44.654598236083984</v>
      </c>
      <c r="FE22">
        <v>50.958057403564453</v>
      </c>
      <c r="FF22">
        <v>56.7144775390625</v>
      </c>
      <c r="FG22">
        <v>59.657478332519531</v>
      </c>
      <c r="FH22">
        <v>61.296482086181641</v>
      </c>
      <c r="FI22">
        <v>62.438026428222656</v>
      </c>
      <c r="FJ22">
        <v>63.272415161132813</v>
      </c>
      <c r="FK22">
        <v>63.413200378417969</v>
      </c>
      <c r="FL22">
        <v>63.003570556640625</v>
      </c>
      <c r="FM22">
        <v>61.234371185302734</v>
      </c>
      <c r="FN22">
        <v>57.089141845703125</v>
      </c>
      <c r="FO22">
        <v>52.442520141601563</v>
      </c>
      <c r="FP22">
        <v>49.587131500244141</v>
      </c>
      <c r="FQ22">
        <v>47.868743896484375</v>
      </c>
      <c r="FR22">
        <v>46.825687408447266</v>
      </c>
      <c r="FS22">
        <v>46.214759826660156</v>
      </c>
      <c r="FT22">
        <v>46.022571563720703</v>
      </c>
      <c r="FU22">
        <v>3.9873495697975159E-2</v>
      </c>
      <c r="FV22">
        <v>0</v>
      </c>
      <c r="FW22">
        <v>6.6662304103374481E-2</v>
      </c>
      <c r="FX22">
        <v>4.083237424492836E-2</v>
      </c>
      <c r="FY22" s="45">
        <v>4.0999999046325684</v>
      </c>
      <c r="FZ22" s="38">
        <v>36.31</v>
      </c>
      <c r="GA22" s="38">
        <v>1</v>
      </c>
    </row>
    <row r="23" spans="1:183" x14ac:dyDescent="0.2">
      <c r="A23" t="s">
        <v>186</v>
      </c>
      <c r="B23" t="s">
        <v>222</v>
      </c>
      <c r="C23" t="s">
        <v>2</v>
      </c>
      <c r="D23" t="s">
        <v>202</v>
      </c>
      <c r="E23" t="s">
        <v>205</v>
      </c>
      <c r="F23" t="s">
        <v>185</v>
      </c>
      <c r="G23" t="s">
        <v>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 s="45">
        <v>1.1599999666213989</v>
      </c>
      <c r="FZ23" s="38">
        <v>8.64</v>
      </c>
      <c r="GA23" s="38">
        <v>0</v>
      </c>
    </row>
    <row r="24" spans="1:183" x14ac:dyDescent="0.2">
      <c r="A24" t="s">
        <v>186</v>
      </c>
      <c r="B24" t="s">
        <v>222</v>
      </c>
      <c r="C24" t="s">
        <v>2</v>
      </c>
      <c r="D24" t="s">
        <v>202</v>
      </c>
      <c r="E24" t="s">
        <v>206</v>
      </c>
      <c r="F24" t="s">
        <v>1</v>
      </c>
      <c r="G24" t="s">
        <v>198</v>
      </c>
      <c r="H24">
        <v>2026</v>
      </c>
      <c r="I24">
        <v>1.1937547922134399</v>
      </c>
      <c r="J24">
        <v>1.0442804098129272</v>
      </c>
      <c r="K24">
        <v>0.97618967294692993</v>
      </c>
      <c r="L24">
        <v>0.94632911682128906</v>
      </c>
      <c r="M24">
        <v>0.96633660793304443</v>
      </c>
      <c r="N24">
        <v>1.0720336437225342</v>
      </c>
      <c r="O24">
        <v>1.302625298500061</v>
      </c>
      <c r="P24">
        <v>1.5285801887512207</v>
      </c>
      <c r="Q24">
        <v>1.3644810914993286</v>
      </c>
      <c r="R24">
        <v>1.2528643608093262</v>
      </c>
      <c r="S24">
        <v>1.2206224203109741</v>
      </c>
      <c r="T24">
        <v>1.1805969476699829</v>
      </c>
      <c r="U24">
        <v>1.1790841817855835</v>
      </c>
      <c r="V24">
        <v>1.1596322059631348</v>
      </c>
      <c r="W24">
        <v>1.1252882480621338</v>
      </c>
      <c r="X24">
        <v>1.1126129627227783</v>
      </c>
      <c r="Y24">
        <v>1.1963217258453369</v>
      </c>
      <c r="Z24">
        <v>1.3581943511962891</v>
      </c>
      <c r="AA24">
        <v>1.6355023384094238</v>
      </c>
      <c r="AB24">
        <v>1.9078818559646606</v>
      </c>
      <c r="AC24">
        <v>2.0568771362304688</v>
      </c>
      <c r="AD24">
        <v>1.9889625310897827</v>
      </c>
      <c r="AE24">
        <v>1.7500888109207153</v>
      </c>
      <c r="AF24">
        <v>1.4424036741256714</v>
      </c>
      <c r="AG24">
        <v>-0.59042882919311523</v>
      </c>
      <c r="AH24">
        <v>-0.54166972637176514</v>
      </c>
      <c r="AI24">
        <v>-0.44513487815856934</v>
      </c>
      <c r="AJ24">
        <v>-0.38270130753517151</v>
      </c>
      <c r="AK24">
        <v>-0.34434217214584351</v>
      </c>
      <c r="AL24">
        <v>-0.3279668390750885</v>
      </c>
      <c r="AM24">
        <v>-0.3516257107257843</v>
      </c>
      <c r="AN24">
        <v>-0.35835054516792297</v>
      </c>
      <c r="AO24">
        <v>-0.28164580464363098</v>
      </c>
      <c r="AP24">
        <v>-0.26883283257484436</v>
      </c>
      <c r="AQ24">
        <v>-0.21809923648834229</v>
      </c>
      <c r="AR24">
        <v>-0.20081886649131775</v>
      </c>
      <c r="AS24">
        <v>-0.16352847218513489</v>
      </c>
      <c r="AT24">
        <v>-0.17357955873012543</v>
      </c>
      <c r="AU24">
        <v>-0.16139572858810425</v>
      </c>
      <c r="AV24">
        <v>-0.18487192690372467</v>
      </c>
      <c r="AW24">
        <v>-0.14690336585044861</v>
      </c>
      <c r="AX24">
        <v>-0.11047818511724472</v>
      </c>
      <c r="AY24">
        <v>-0.12824162840843201</v>
      </c>
      <c r="AZ24">
        <v>-0.14679303765296936</v>
      </c>
      <c r="BA24">
        <v>-0.25783851742744446</v>
      </c>
      <c r="BB24">
        <v>-0.39119905233383179</v>
      </c>
      <c r="BC24">
        <v>-0.45489513874053955</v>
      </c>
      <c r="BD24">
        <v>-0.49798181653022766</v>
      </c>
      <c r="BE24">
        <v>-0.4567607045173645</v>
      </c>
      <c r="BF24">
        <v>-0.41618609428405762</v>
      </c>
      <c r="BG24">
        <v>-0.32807454466819763</v>
      </c>
      <c r="BH24">
        <v>-0.27079576253890991</v>
      </c>
      <c r="BI24">
        <v>-0.23309379816055298</v>
      </c>
      <c r="BJ24">
        <v>-0.21376770734786987</v>
      </c>
      <c r="BK24">
        <v>-0.229941725730896</v>
      </c>
      <c r="BL24">
        <v>-0.23036512732505798</v>
      </c>
      <c r="BM24">
        <v>-0.15701700747013092</v>
      </c>
      <c r="BN24">
        <v>-0.14288216829299927</v>
      </c>
      <c r="BO24">
        <v>-9.3040481209754944E-2</v>
      </c>
      <c r="BP24">
        <v>-7.7702164649963379E-2</v>
      </c>
      <c r="BQ24">
        <v>-4.4119633734226227E-2</v>
      </c>
      <c r="BR24">
        <v>-5.4276205599308014E-2</v>
      </c>
      <c r="BS24">
        <v>-4.3888933956623077E-2</v>
      </c>
      <c r="BT24">
        <v>-6.7656077444553375E-2</v>
      </c>
      <c r="BU24">
        <v>-2.7493191882967949E-2</v>
      </c>
      <c r="BV24">
        <v>1.2992572039365768E-2</v>
      </c>
      <c r="BW24">
        <v>2.518368186429143E-3</v>
      </c>
      <c r="BX24">
        <v>-1.3117111288011074E-2</v>
      </c>
      <c r="BY24">
        <v>-0.12116384506225586</v>
      </c>
      <c r="BZ24">
        <v>-0.25178432464599609</v>
      </c>
      <c r="CA24">
        <v>-0.31883963942527771</v>
      </c>
      <c r="CB24">
        <v>-0.36560064554214478</v>
      </c>
      <c r="CC24">
        <v>-0.36418253183364868</v>
      </c>
      <c r="CD24">
        <v>-0.32927653193473816</v>
      </c>
      <c r="CE24">
        <v>-0.24699892103672028</v>
      </c>
      <c r="CF24">
        <v>-0.19329032301902771</v>
      </c>
      <c r="CG24">
        <v>-0.15604351460933685</v>
      </c>
      <c r="CH24">
        <v>-0.13467374444007874</v>
      </c>
      <c r="CI24">
        <v>-0.145663782954216</v>
      </c>
      <c r="CJ24">
        <v>-0.14172281324863434</v>
      </c>
      <c r="CK24">
        <v>-7.0699483156204224E-2</v>
      </c>
      <c r="CL24">
        <v>-5.5649116635322571E-2</v>
      </c>
      <c r="CM24">
        <v>-6.4251702278852463E-3</v>
      </c>
      <c r="CN24">
        <v>7.5680818408727646E-3</v>
      </c>
      <c r="CO24">
        <v>3.8582563400268555E-2</v>
      </c>
      <c r="CP24">
        <v>2.8352938592433929E-2</v>
      </c>
      <c r="CQ24">
        <v>3.7495911121368408E-2</v>
      </c>
      <c r="CR24">
        <v>1.3527261093258858E-2</v>
      </c>
      <c r="CS24">
        <v>5.5209927260875702E-2</v>
      </c>
      <c r="CT24">
        <v>9.8508045077323914E-2</v>
      </c>
      <c r="CU24">
        <v>9.3082346022129059E-2</v>
      </c>
      <c r="CV24">
        <v>7.9466424882411957E-2</v>
      </c>
      <c r="CW24">
        <v>-2.6503384113311768E-2</v>
      </c>
      <c r="CX24">
        <v>-0.15522611141204834</v>
      </c>
      <c r="CY24">
        <v>-0.22460798919200897</v>
      </c>
      <c r="CZ24">
        <v>-0.27391383051872253</v>
      </c>
      <c r="DA24">
        <v>-0.27160435914993286</v>
      </c>
      <c r="DB24">
        <v>-0.24236695468425751</v>
      </c>
      <c r="DC24">
        <v>-0.16592329740524292</v>
      </c>
      <c r="DD24">
        <v>-0.1157848909497261</v>
      </c>
      <c r="DE24">
        <v>-7.8993223607540131E-2</v>
      </c>
      <c r="DF24">
        <v>-5.5579781532287598E-2</v>
      </c>
      <c r="DG24">
        <v>-6.1385832726955414E-2</v>
      </c>
      <c r="DH24">
        <v>-5.308050662279129E-2</v>
      </c>
      <c r="DI24">
        <v>1.5618044883012772E-2</v>
      </c>
      <c r="DJ24">
        <v>3.1583927571773529E-2</v>
      </c>
      <c r="DK24">
        <v>8.0190137028694153E-2</v>
      </c>
      <c r="DL24">
        <v>9.2838332056999207E-2</v>
      </c>
      <c r="DM24">
        <v>0.12128476053476334</v>
      </c>
      <c r="DN24">
        <v>0.11098208278417587</v>
      </c>
      <c r="DO24">
        <v>0.11888075619935989</v>
      </c>
      <c r="DP24">
        <v>9.4710603356361389E-2</v>
      </c>
      <c r="DQ24">
        <v>0.1379130482673645</v>
      </c>
      <c r="DR24">
        <v>0.18402351438999176</v>
      </c>
      <c r="DS24">
        <v>0.18364632129669189</v>
      </c>
      <c r="DT24">
        <v>0.17204995453357697</v>
      </c>
      <c r="DU24">
        <v>6.8157076835632324E-2</v>
      </c>
      <c r="DV24">
        <v>-5.8667901903390884E-2</v>
      </c>
      <c r="DW24">
        <v>-0.13037635385990143</v>
      </c>
      <c r="DX24">
        <v>-0.18222703039646149</v>
      </c>
      <c r="DY24">
        <v>-0.13793621957302094</v>
      </c>
      <c r="DZ24">
        <v>-0.11688333004713058</v>
      </c>
      <c r="EA24">
        <v>-4.886297881603241E-2</v>
      </c>
      <c r="EB24">
        <v>-3.8793524727225304E-3</v>
      </c>
      <c r="EC24">
        <v>3.2255154103040695E-2</v>
      </c>
      <c r="ED24">
        <v>5.8619335293769836E-2</v>
      </c>
      <c r="EE24">
        <v>6.0298141092061996E-2</v>
      </c>
      <c r="EF24">
        <v>7.49049112200737E-2</v>
      </c>
      <c r="EG24">
        <v>0.14024683833122253</v>
      </c>
      <c r="EH24">
        <v>0.15753458440303802</v>
      </c>
      <c r="EI24">
        <v>0.20524889230728149</v>
      </c>
      <c r="EJ24">
        <v>0.21595501899719238</v>
      </c>
      <c r="EK24">
        <v>0.240693598985672</v>
      </c>
      <c r="EL24">
        <v>0.23028543591499329</v>
      </c>
      <c r="EM24">
        <v>0.23638755083084106</v>
      </c>
      <c r="EN24">
        <v>0.21192644536495209</v>
      </c>
      <c r="EO24">
        <v>0.25732320547103882</v>
      </c>
      <c r="EP24">
        <v>0.30749428272247314</v>
      </c>
      <c r="EQ24">
        <v>0.31440633535385132</v>
      </c>
      <c r="ER24">
        <v>0.30572587251663208</v>
      </c>
      <c r="ES24">
        <v>0.20483173429965973</v>
      </c>
      <c r="ET24">
        <v>8.0746814608573914E-2</v>
      </c>
      <c r="EU24">
        <v>5.6791719980537891E-3</v>
      </c>
      <c r="EV24">
        <v>-4.9845840781927109E-2</v>
      </c>
      <c r="EW24">
        <v>54.224029541015625</v>
      </c>
      <c r="EX24">
        <v>53.227512359619141</v>
      </c>
      <c r="EY24">
        <v>52.284049987792969</v>
      </c>
      <c r="EZ24">
        <v>51.472572326660156</v>
      </c>
      <c r="FA24">
        <v>50.741092681884766</v>
      </c>
      <c r="FB24">
        <v>50.266506195068359</v>
      </c>
      <c r="FC24">
        <v>49.990169525146484</v>
      </c>
      <c r="FD24">
        <v>50.840888977050781</v>
      </c>
      <c r="FE24">
        <v>54.168941497802734</v>
      </c>
      <c r="FF24">
        <v>57.868999481201172</v>
      </c>
      <c r="FG24">
        <v>60.943675994873047</v>
      </c>
      <c r="FH24">
        <v>63.820732116699219</v>
      </c>
      <c r="FI24">
        <v>66.331169128417969</v>
      </c>
      <c r="FJ24">
        <v>68.276412963867188</v>
      </c>
      <c r="FK24">
        <v>69.37994384765625</v>
      </c>
      <c r="FL24">
        <v>69.759689331054688</v>
      </c>
      <c r="FM24">
        <v>69.159042358398438</v>
      </c>
      <c r="FN24">
        <v>67.474594116210938</v>
      </c>
      <c r="FO24">
        <v>64.534065246582031</v>
      </c>
      <c r="FP24">
        <v>61.475959777832031</v>
      </c>
      <c r="FQ24">
        <v>59.333183288574219</v>
      </c>
      <c r="FR24">
        <v>57.920467376708984</v>
      </c>
      <c r="FS24">
        <v>56.733325958251953</v>
      </c>
      <c r="FT24">
        <v>55.701805114746094</v>
      </c>
      <c r="FU24">
        <v>8.0144539475440979E-2</v>
      </c>
      <c r="FV24">
        <v>0</v>
      </c>
      <c r="FW24">
        <v>0.13223627209663391</v>
      </c>
      <c r="FX24">
        <v>8.2485951483249664E-2</v>
      </c>
      <c r="FY24" s="45">
        <v>8.0799999237060547</v>
      </c>
      <c r="FZ24" s="38">
        <v>596.9</v>
      </c>
      <c r="GA24" s="38">
        <v>1</v>
      </c>
    </row>
    <row r="25" spans="1:183" x14ac:dyDescent="0.2">
      <c r="A25" t="s">
        <v>186</v>
      </c>
      <c r="B25" t="s">
        <v>222</v>
      </c>
      <c r="C25" t="s">
        <v>2</v>
      </c>
      <c r="D25" t="s">
        <v>202</v>
      </c>
      <c r="E25" t="s">
        <v>206</v>
      </c>
      <c r="F25" t="s">
        <v>1</v>
      </c>
      <c r="G25" t="s">
        <v>200</v>
      </c>
      <c r="H25">
        <v>235</v>
      </c>
      <c r="I25">
        <v>0.1960318386554718</v>
      </c>
      <c r="J25">
        <v>0.17908909916877747</v>
      </c>
      <c r="K25">
        <v>0.17070560157299042</v>
      </c>
      <c r="L25">
        <v>0.16840697824954987</v>
      </c>
      <c r="M25">
        <v>0.1724017858505249</v>
      </c>
      <c r="N25">
        <v>0.18160483241081238</v>
      </c>
      <c r="O25">
        <v>0.21370586752891541</v>
      </c>
      <c r="P25">
        <v>0.2273738831281662</v>
      </c>
      <c r="Q25">
        <v>0.20309074223041534</v>
      </c>
      <c r="R25">
        <v>0.19525615870952606</v>
      </c>
      <c r="S25">
        <v>0.18875432014465332</v>
      </c>
      <c r="T25">
        <v>0.18242965638637543</v>
      </c>
      <c r="U25">
        <v>0.1804356724023819</v>
      </c>
      <c r="V25">
        <v>0.18133270740509033</v>
      </c>
      <c r="W25">
        <v>0.17730534076690674</v>
      </c>
      <c r="X25">
        <v>0.18243955075740814</v>
      </c>
      <c r="Y25">
        <v>0.18973413109779358</v>
      </c>
      <c r="Z25">
        <v>0.21607264876365662</v>
      </c>
      <c r="AA25">
        <v>0.23918275535106659</v>
      </c>
      <c r="AB25">
        <v>0.26657399535179138</v>
      </c>
      <c r="AC25">
        <v>0.28965935111045837</v>
      </c>
      <c r="AD25">
        <v>0.28119951486587524</v>
      </c>
      <c r="AE25">
        <v>0.25897088646888733</v>
      </c>
      <c r="AF25">
        <v>0.22319468855857849</v>
      </c>
      <c r="AG25">
        <v>-0.15162035822868347</v>
      </c>
      <c r="AH25">
        <v>-0.1472526490688324</v>
      </c>
      <c r="AI25">
        <v>-0.13257870078086853</v>
      </c>
      <c r="AJ25">
        <v>-0.11848641186952591</v>
      </c>
      <c r="AK25">
        <v>-0.11347747594118118</v>
      </c>
      <c r="AL25">
        <v>-0.11555813997983932</v>
      </c>
      <c r="AM25">
        <v>-0.11304843425750732</v>
      </c>
      <c r="AN25">
        <v>-0.12025149166584015</v>
      </c>
      <c r="AO25">
        <v>-0.11948920041322708</v>
      </c>
      <c r="AP25">
        <v>-0.12606668472290039</v>
      </c>
      <c r="AQ25">
        <v>-0.12079654633998871</v>
      </c>
      <c r="AR25">
        <v>-0.11523444205522537</v>
      </c>
      <c r="AS25">
        <v>-0.1199689656496048</v>
      </c>
      <c r="AT25">
        <v>-0.1073281466960907</v>
      </c>
      <c r="AU25">
        <v>-0.11061852425336838</v>
      </c>
      <c r="AV25">
        <v>-0.10904102772474289</v>
      </c>
      <c r="AW25">
        <v>-0.11436913162469864</v>
      </c>
      <c r="AX25">
        <v>-0.10977021604776382</v>
      </c>
      <c r="AY25">
        <v>-0.11402487009763718</v>
      </c>
      <c r="AZ25">
        <v>-0.12707564234733582</v>
      </c>
      <c r="BA25">
        <v>-0.14349645376205444</v>
      </c>
      <c r="BB25">
        <v>-0.14441190659999847</v>
      </c>
      <c r="BC25">
        <v>-0.13187414407730103</v>
      </c>
      <c r="BD25">
        <v>-0.1420520693063736</v>
      </c>
      <c r="BE25">
        <v>-7.3063872754573822E-2</v>
      </c>
      <c r="BF25">
        <v>-7.2033695876598358E-2</v>
      </c>
      <c r="BG25">
        <v>-6.0746364295482635E-2</v>
      </c>
      <c r="BH25">
        <v>-5.0116196274757385E-2</v>
      </c>
      <c r="BI25">
        <v>-4.4558841735124588E-2</v>
      </c>
      <c r="BJ25">
        <v>-4.4957388192415237E-2</v>
      </c>
      <c r="BK25">
        <v>-3.7505939602851868E-2</v>
      </c>
      <c r="BL25">
        <v>-4.209214448928833E-2</v>
      </c>
      <c r="BM25">
        <v>-4.3747365474700928E-2</v>
      </c>
      <c r="BN25">
        <v>-4.8190046101808548E-2</v>
      </c>
      <c r="BO25">
        <v>-4.4182989746332169E-2</v>
      </c>
      <c r="BP25">
        <v>-4.0459718555212021E-2</v>
      </c>
      <c r="BQ25">
        <v>-4.2466279119253159E-2</v>
      </c>
      <c r="BR25">
        <v>-3.1233912333846092E-2</v>
      </c>
      <c r="BS25">
        <v>-3.4930959343910217E-2</v>
      </c>
      <c r="BT25">
        <v>-3.2966222614049911E-2</v>
      </c>
      <c r="BU25">
        <v>-3.7986770272254944E-2</v>
      </c>
      <c r="BV25">
        <v>-2.9065603390336037E-2</v>
      </c>
      <c r="BW25">
        <v>-3.0741795897483826E-2</v>
      </c>
      <c r="BX25">
        <v>-4.1827674955129623E-2</v>
      </c>
      <c r="BY25">
        <v>-5.5433131754398346E-2</v>
      </c>
      <c r="BZ25">
        <v>-5.7813636958599091E-2</v>
      </c>
      <c r="CA25">
        <v>-4.9057707190513611E-2</v>
      </c>
      <c r="CB25">
        <v>-6.1299838125705719E-2</v>
      </c>
      <c r="CC25">
        <v>-1.8655894324183464E-2</v>
      </c>
      <c r="CD25">
        <v>-1.993727870285511E-2</v>
      </c>
      <c r="CE25">
        <v>-1.0995510965585709E-2</v>
      </c>
      <c r="CF25">
        <v>-2.763193566352129E-3</v>
      </c>
      <c r="CG25">
        <v>3.1739934347569942E-3</v>
      </c>
      <c r="CH25">
        <v>3.9404798299074173E-3</v>
      </c>
      <c r="CI25">
        <v>1.481456495821476E-2</v>
      </c>
      <c r="CJ25">
        <v>1.2040777131915092E-2</v>
      </c>
      <c r="CK25">
        <v>8.7111974135041237E-3</v>
      </c>
      <c r="CL25">
        <v>5.7470737956464291E-3</v>
      </c>
      <c r="CM25">
        <v>8.8793234899640083E-3</v>
      </c>
      <c r="CN25">
        <v>1.1329025961458683E-2</v>
      </c>
      <c r="CO25">
        <v>1.121184229850769E-2</v>
      </c>
      <c r="CP25">
        <v>2.1468723192811012E-2</v>
      </c>
      <c r="CQ25">
        <v>1.7490020021796227E-2</v>
      </c>
      <c r="CR25">
        <v>1.9722957164049149E-2</v>
      </c>
      <c r="CS25">
        <v>1.4915425330400467E-2</v>
      </c>
      <c r="CT25">
        <v>2.6830166578292847E-2</v>
      </c>
      <c r="CU25">
        <v>2.6939811185002327E-2</v>
      </c>
      <c r="CV25">
        <v>1.7214804887771606E-2</v>
      </c>
      <c r="CW25">
        <v>5.559250246733427E-3</v>
      </c>
      <c r="CX25">
        <v>2.1640539634972811E-3</v>
      </c>
      <c r="CY25">
        <v>8.3007058128714561E-3</v>
      </c>
      <c r="CZ25">
        <v>-5.3710825741291046E-3</v>
      </c>
      <c r="DA25">
        <v>3.5752084106206894E-2</v>
      </c>
      <c r="DB25">
        <v>3.2159142196178436E-2</v>
      </c>
      <c r="DC25">
        <v>3.8755342364311218E-2</v>
      </c>
      <c r="DD25">
        <v>4.4589810073375702E-2</v>
      </c>
      <c r="DE25">
        <v>5.0906829535961151E-2</v>
      </c>
      <c r="DF25">
        <v>5.2838347852230072E-2</v>
      </c>
      <c r="DG25">
        <v>6.7135065793991089E-2</v>
      </c>
      <c r="DH25">
        <v>6.6173702478408813E-2</v>
      </c>
      <c r="DI25">
        <v>6.1169762164354324E-2</v>
      </c>
      <c r="DJ25">
        <v>5.9684194624423981E-2</v>
      </c>
      <c r="DK25">
        <v>6.1941638588905334E-2</v>
      </c>
      <c r="DL25">
        <v>6.3117772340774536E-2</v>
      </c>
      <c r="DM25">
        <v>6.4889967441558838E-2</v>
      </c>
      <c r="DN25">
        <v>7.4171356856822968E-2</v>
      </c>
      <c r="DO25">
        <v>6.9910995662212372E-2</v>
      </c>
      <c r="DP25">
        <v>7.241213321685791E-2</v>
      </c>
      <c r="DQ25">
        <v>6.7817620933055878E-2</v>
      </c>
      <c r="DR25">
        <v>8.2725934684276581E-2</v>
      </c>
      <c r="DS25">
        <v>8.4621414542198181E-2</v>
      </c>
      <c r="DT25">
        <v>7.6257288455963135E-2</v>
      </c>
      <c r="DU25">
        <v>6.6551633179187775E-2</v>
      </c>
      <c r="DV25">
        <v>6.2141746282577515E-2</v>
      </c>
      <c r="DW25">
        <v>6.5659120678901672E-2</v>
      </c>
      <c r="DX25">
        <v>5.055767297744751E-2</v>
      </c>
      <c r="DY25">
        <v>0.11430856585502625</v>
      </c>
      <c r="DZ25">
        <v>0.10737809538841248</v>
      </c>
      <c r="EA25">
        <v>0.11058767139911652</v>
      </c>
      <c r="EB25">
        <v>0.11296002566814423</v>
      </c>
      <c r="EC25">
        <v>0.11982546001672745</v>
      </c>
      <c r="ED25">
        <v>0.12343909591436386</v>
      </c>
      <c r="EE25">
        <v>0.14267756044864655</v>
      </c>
      <c r="EF25">
        <v>0.14433304965496063</v>
      </c>
      <c r="EG25">
        <v>0.13691160082817078</v>
      </c>
      <c r="EH25">
        <v>0.13756082952022552</v>
      </c>
      <c r="EI25">
        <v>0.13855519890785217</v>
      </c>
      <c r="EJ25">
        <v>0.13789248466491699</v>
      </c>
      <c r="EK25">
        <v>0.14239265024662018</v>
      </c>
      <c r="EL25">
        <v>0.15026558935642242</v>
      </c>
      <c r="EM25">
        <v>0.14559856057167053</v>
      </c>
      <c r="EN25">
        <v>0.14848694205284119</v>
      </c>
      <c r="EO25">
        <v>0.14419998228549957</v>
      </c>
      <c r="EP25">
        <v>0.16343055665493011</v>
      </c>
      <c r="EQ25">
        <v>0.16790449619293213</v>
      </c>
      <c r="ER25">
        <v>0.16150525212287903</v>
      </c>
      <c r="ES25">
        <v>0.15461494028568268</v>
      </c>
      <c r="ET25">
        <v>0.1487400084733963</v>
      </c>
      <c r="EU25">
        <v>0.14847555756568909</v>
      </c>
      <c r="EV25">
        <v>0.13130991160869598</v>
      </c>
      <c r="EW25">
        <v>54.195045471191406</v>
      </c>
      <c r="EX25">
        <v>53.052669525146484</v>
      </c>
      <c r="EY25">
        <v>52.157878875732422</v>
      </c>
      <c r="EZ25">
        <v>51.419845581054688</v>
      </c>
      <c r="FA25">
        <v>50.627468109130859</v>
      </c>
      <c r="FB25">
        <v>49.976959228515625</v>
      </c>
      <c r="FC25">
        <v>49.463157653808594</v>
      </c>
      <c r="FD25">
        <v>50.049758911132813</v>
      </c>
      <c r="FE25">
        <v>53.460292816162109</v>
      </c>
      <c r="FF25">
        <v>57.699367523193359</v>
      </c>
      <c r="FG25">
        <v>61.020626068115234</v>
      </c>
      <c r="FH25">
        <v>63.695175170898438</v>
      </c>
      <c r="FI25">
        <v>66.247467041015625</v>
      </c>
      <c r="FJ25">
        <v>68.246620178222656</v>
      </c>
      <c r="FK25">
        <v>69.507095336914063</v>
      </c>
      <c r="FL25">
        <v>69.831764221191406</v>
      </c>
      <c r="FM25">
        <v>69.221221923828125</v>
      </c>
      <c r="FN25">
        <v>67.660301208496094</v>
      </c>
      <c r="FO25">
        <v>64.677581787109375</v>
      </c>
      <c r="FP25">
        <v>61.491748809814453</v>
      </c>
      <c r="FQ25">
        <v>59.415565490722656</v>
      </c>
      <c r="FR25">
        <v>57.908958435058594</v>
      </c>
      <c r="FS25">
        <v>56.589061737060547</v>
      </c>
      <c r="FT25">
        <v>55.641090393066406</v>
      </c>
      <c r="FU25">
        <v>4.9616161733865738E-2</v>
      </c>
      <c r="FV25">
        <v>0</v>
      </c>
      <c r="FW25">
        <v>8.4367372095584869E-2</v>
      </c>
      <c r="FX25">
        <v>5.0836354494094849E-2</v>
      </c>
      <c r="FY25" s="45">
        <v>3.1099998950958252</v>
      </c>
      <c r="FZ25" s="38">
        <v>99.48</v>
      </c>
      <c r="GA25" s="38">
        <v>1</v>
      </c>
    </row>
    <row r="26" spans="1:183" x14ac:dyDescent="0.2">
      <c r="A26" t="s">
        <v>186</v>
      </c>
      <c r="B26" t="s">
        <v>222</v>
      </c>
      <c r="C26" t="s">
        <v>2</v>
      </c>
      <c r="D26" t="s">
        <v>202</v>
      </c>
      <c r="E26" t="s">
        <v>206</v>
      </c>
      <c r="F26" t="s">
        <v>1</v>
      </c>
      <c r="G26" t="s">
        <v>1</v>
      </c>
      <c r="H26">
        <v>2261</v>
      </c>
      <c r="I26">
        <v>1.399201512336731</v>
      </c>
      <c r="J26">
        <v>1.2328490018844604</v>
      </c>
      <c r="K26">
        <v>1.1562954187393188</v>
      </c>
      <c r="L26">
        <v>1.1243268251419067</v>
      </c>
      <c r="M26">
        <v>1.1486028432846069</v>
      </c>
      <c r="N26">
        <v>1.2630029916763306</v>
      </c>
      <c r="O26">
        <v>1.5265713930130005</v>
      </c>
      <c r="P26">
        <v>1.7641431093215942</v>
      </c>
      <c r="Q26">
        <v>1.5749025344848633</v>
      </c>
      <c r="R26">
        <v>1.4562872648239136</v>
      </c>
      <c r="S26">
        <v>1.4170917272567749</v>
      </c>
      <c r="T26">
        <v>1.3704664707183838</v>
      </c>
      <c r="U26">
        <v>1.3666623830795288</v>
      </c>
      <c r="V26">
        <v>1.3486231565475464</v>
      </c>
      <c r="W26">
        <v>1.3102446794509888</v>
      </c>
      <c r="X26">
        <v>1.3037837743759155</v>
      </c>
      <c r="Y26">
        <v>1.3943921327590942</v>
      </c>
      <c r="Z26">
        <v>1.5838401317596436</v>
      </c>
      <c r="AA26">
        <v>1.8827770948410034</v>
      </c>
      <c r="AB26">
        <v>2.1818606853485107</v>
      </c>
      <c r="AC26">
        <v>2.3548903465270996</v>
      </c>
      <c r="AD26">
        <v>2.2784206867218018</v>
      </c>
      <c r="AE26">
        <v>2.0182144641876221</v>
      </c>
      <c r="AF26">
        <v>1.674738883972168</v>
      </c>
      <c r="AG26">
        <v>-0.64503985643386841</v>
      </c>
      <c r="AH26">
        <v>-0.59745562076568604</v>
      </c>
      <c r="AI26">
        <v>-0.49114358425140381</v>
      </c>
      <c r="AJ26">
        <v>-0.41817840933799744</v>
      </c>
      <c r="AK26">
        <v>-0.37437206506729126</v>
      </c>
      <c r="AL26">
        <v>-0.35833439230918884</v>
      </c>
      <c r="AM26">
        <v>-0.37191161513328552</v>
      </c>
      <c r="AN26">
        <v>-0.38270795345306396</v>
      </c>
      <c r="AO26">
        <v>-0.30977684259414673</v>
      </c>
      <c r="AP26">
        <v>-0.30246815085411072</v>
      </c>
      <c r="AQ26">
        <v>-0.24800743162631989</v>
      </c>
      <c r="AR26">
        <v>-0.22685962915420532</v>
      </c>
      <c r="AS26">
        <v>-0.19425031542778015</v>
      </c>
      <c r="AT26">
        <v>-0.19073094427585602</v>
      </c>
      <c r="AU26">
        <v>-0.1834961473941803</v>
      </c>
      <c r="AV26">
        <v>-0.20442020893096924</v>
      </c>
      <c r="AW26">
        <v>-0.17245595157146454</v>
      </c>
      <c r="AX26">
        <v>-0.12622545659542084</v>
      </c>
      <c r="AY26">
        <v>-0.14412596821784973</v>
      </c>
      <c r="AZ26">
        <v>-0.17486056685447693</v>
      </c>
      <c r="BA26">
        <v>-0.29944643378257751</v>
      </c>
      <c r="BB26">
        <v>-0.43194279074668884</v>
      </c>
      <c r="BC26">
        <v>-0.48434677720069885</v>
      </c>
      <c r="BD26">
        <v>-0.54140859842300415</v>
      </c>
      <c r="BE26">
        <v>-0.48785004019737244</v>
      </c>
      <c r="BF26">
        <v>-0.44902828335762024</v>
      </c>
      <c r="BG26">
        <v>-0.35169127583503723</v>
      </c>
      <c r="BH26">
        <v>-0.28504583239555359</v>
      </c>
      <c r="BI26">
        <v>-0.24145093560218811</v>
      </c>
      <c r="BJ26">
        <v>-0.22197562456130981</v>
      </c>
      <c r="BK26">
        <v>-0.226425901055336</v>
      </c>
      <c r="BL26">
        <v>-0.23046629130840302</v>
      </c>
      <c r="BM26">
        <v>-0.16174720227718353</v>
      </c>
      <c r="BN26">
        <v>-0.15207099914550781</v>
      </c>
      <c r="BO26">
        <v>-9.9102690815925598E-2</v>
      </c>
      <c r="BP26">
        <v>-8.065468817949295E-2</v>
      </c>
      <c r="BQ26">
        <v>-4.9415778368711472E-2</v>
      </c>
      <c r="BR26">
        <v>-4.6853825449943542E-2</v>
      </c>
      <c r="BS26">
        <v>-4.1329242289066315E-2</v>
      </c>
      <c r="BT26">
        <v>-6.2248431146144867E-2</v>
      </c>
      <c r="BU26">
        <v>-2.8314504772424698E-2</v>
      </c>
      <c r="BV26">
        <v>2.3888852447271347E-2</v>
      </c>
      <c r="BW26">
        <v>1.349474024027586E-2</v>
      </c>
      <c r="BX26">
        <v>-1.3658706098794937E-2</v>
      </c>
      <c r="BY26">
        <v>-0.13407079875469208</v>
      </c>
      <c r="BZ26">
        <v>-0.26522889733314514</v>
      </c>
      <c r="CA26">
        <v>-0.32266739010810852</v>
      </c>
      <c r="CB26">
        <v>-0.3839927613735199</v>
      </c>
      <c r="CC26">
        <v>-0.3789808452129364</v>
      </c>
      <c r="CD26">
        <v>-0.3462279736995697</v>
      </c>
      <c r="CE26">
        <v>-0.25510701537132263</v>
      </c>
      <c r="CF26">
        <v>-0.19283859431743622</v>
      </c>
      <c r="CG26">
        <v>-0.14939016103744507</v>
      </c>
      <c r="CH26">
        <v>-0.12753394246101379</v>
      </c>
      <c r="CI26">
        <v>-0.12566293776035309</v>
      </c>
      <c r="CJ26">
        <v>-0.12502418458461761</v>
      </c>
      <c r="CK26">
        <v>-5.9222336858510971E-2</v>
      </c>
      <c r="CL26">
        <v>-4.7906402498483658E-2</v>
      </c>
      <c r="CM26">
        <v>4.0282695554196835E-3</v>
      </c>
      <c r="CN26">
        <v>2.0606415346264839E-2</v>
      </c>
      <c r="CO26">
        <v>5.0896182656288147E-2</v>
      </c>
      <c r="CP26">
        <v>5.2795030176639557E-2</v>
      </c>
      <c r="CQ26">
        <v>5.7135127484798431E-2</v>
      </c>
      <c r="CR26">
        <v>3.6219313740730286E-2</v>
      </c>
      <c r="CS26">
        <v>7.1517422795295715E-2</v>
      </c>
      <c r="CT26">
        <v>0.12785756587982178</v>
      </c>
      <c r="CU26">
        <v>0.12266236543655396</v>
      </c>
      <c r="CV26">
        <v>9.7989208996295929E-2</v>
      </c>
      <c r="CW26">
        <v>-1.9532123580574989E-2</v>
      </c>
      <c r="CX26">
        <v>-0.14976337552070618</v>
      </c>
      <c r="CY26">
        <v>-0.21068872511386871</v>
      </c>
      <c r="CZ26">
        <v>-0.2749670147895813</v>
      </c>
      <c r="DA26">
        <v>-0.27011165022850037</v>
      </c>
      <c r="DB26">
        <v>-0.24342766404151917</v>
      </c>
      <c r="DC26">
        <v>-0.15852275490760803</v>
      </c>
      <c r="DD26">
        <v>-0.10063136368989944</v>
      </c>
      <c r="DE26">
        <v>-5.7329386472702026E-2</v>
      </c>
      <c r="DF26">
        <v>-3.3092264086008072E-2</v>
      </c>
      <c r="DG26">
        <v>-2.4899974465370178E-2</v>
      </c>
      <c r="DH26">
        <v>-1.9582077860832214E-2</v>
      </c>
      <c r="DI26">
        <v>4.3302536010742188E-2</v>
      </c>
      <c r="DJ26">
        <v>5.6258197873830795E-2</v>
      </c>
      <c r="DK26">
        <v>0.10715923458337784</v>
      </c>
      <c r="DL26">
        <v>0.12186751514673233</v>
      </c>
      <c r="DM26">
        <v>0.15120814740657806</v>
      </c>
      <c r="DN26">
        <v>0.15244388580322266</v>
      </c>
      <c r="DO26">
        <v>0.15559948980808258</v>
      </c>
      <c r="DP26">
        <v>0.13468705117702484</v>
      </c>
      <c r="DQ26">
        <v>0.17134934663772583</v>
      </c>
      <c r="DR26">
        <v>0.23182627558708191</v>
      </c>
      <c r="DS26">
        <v>0.23182998597621918</v>
      </c>
      <c r="DT26">
        <v>0.2096371203660965</v>
      </c>
      <c r="DU26">
        <v>9.5006547868251801E-2</v>
      </c>
      <c r="DV26">
        <v>-3.4297849982976913E-2</v>
      </c>
      <c r="DW26">
        <v>-9.8710067570209503E-2</v>
      </c>
      <c r="DX26">
        <v>-0.1659412682056427</v>
      </c>
      <c r="DY26">
        <v>-0.11292184144258499</v>
      </c>
      <c r="DZ26">
        <v>-9.5000334084033966E-2</v>
      </c>
      <c r="EA26">
        <v>-1.9070439040660858E-2</v>
      </c>
      <c r="EB26">
        <v>3.2501228153705597E-2</v>
      </c>
      <c r="EC26">
        <v>7.559175044298172E-2</v>
      </c>
      <c r="ED26">
        <v>0.10326651483774185</v>
      </c>
      <c r="EE26">
        <v>0.12058573961257935</v>
      </c>
      <c r="EF26">
        <v>0.13265958428382874</v>
      </c>
      <c r="EG26">
        <v>0.19133216142654419</v>
      </c>
      <c r="EH26">
        <v>0.20665533840656281</v>
      </c>
      <c r="EI26">
        <v>0.25606396794319153</v>
      </c>
      <c r="EJ26">
        <v>0.2680724561214447</v>
      </c>
      <c r="EK26">
        <v>0.29604268074035645</v>
      </c>
      <c r="EL26">
        <v>0.29632100462913513</v>
      </c>
      <c r="EM26">
        <v>0.29776641726493835</v>
      </c>
      <c r="EN26">
        <v>0.27685883641242981</v>
      </c>
      <c r="EO26">
        <v>0.31549081206321716</v>
      </c>
      <c r="EP26">
        <v>0.3819405734539032</v>
      </c>
      <c r="EQ26">
        <v>0.38945069909095764</v>
      </c>
      <c r="ER26">
        <v>0.37083896994590759</v>
      </c>
      <c r="ES26">
        <v>0.26038220524787903</v>
      </c>
      <c r="ET26">
        <v>0.1324160248041153</v>
      </c>
      <c r="EU26">
        <v>6.2969334423542023E-2</v>
      </c>
      <c r="EV26">
        <v>-8.5254134610295296E-3</v>
      </c>
      <c r="EW26">
        <v>54.219955444335938</v>
      </c>
      <c r="EX26">
        <v>53.201869964599609</v>
      </c>
      <c r="EY26">
        <v>52.265151977539063</v>
      </c>
      <c r="EZ26">
        <v>51.464599609375</v>
      </c>
      <c r="FA26">
        <v>50.723854064941406</v>
      </c>
      <c r="FB26">
        <v>50.223461151123047</v>
      </c>
      <c r="FC26">
        <v>49.916355133056641</v>
      </c>
      <c r="FD26">
        <v>50.7359619140625</v>
      </c>
      <c r="FE26">
        <v>54.07086181640625</v>
      </c>
      <c r="FF26">
        <v>57.844131469726563</v>
      </c>
      <c r="FG26">
        <v>60.955074310302734</v>
      </c>
      <c r="FH26">
        <v>63.802215576171875</v>
      </c>
      <c r="FI26">
        <v>66.318641662597656</v>
      </c>
      <c r="FJ26">
        <v>68.272132873535156</v>
      </c>
      <c r="FK26">
        <v>69.398811340332031</v>
      </c>
      <c r="FL26">
        <v>69.770454406738281</v>
      </c>
      <c r="FM26">
        <v>69.168601989746094</v>
      </c>
      <c r="FN26">
        <v>67.502677917480469</v>
      </c>
      <c r="FO26">
        <v>64.55419921875</v>
      </c>
      <c r="FP26">
        <v>61.478157043457031</v>
      </c>
      <c r="FQ26">
        <v>59.344654083251953</v>
      </c>
      <c r="FR26">
        <v>57.918930053710938</v>
      </c>
      <c r="FS26">
        <v>56.714447021484375</v>
      </c>
      <c r="FT26">
        <v>55.693523406982422</v>
      </c>
      <c r="FU26">
        <v>9.5737576484680176E-2</v>
      </c>
      <c r="FV26">
        <v>0</v>
      </c>
      <c r="FW26">
        <v>0.15948884189128876</v>
      </c>
      <c r="FX26">
        <v>9.8396465182304382E-2</v>
      </c>
      <c r="FY26" s="45">
        <v>8.0799999237060547</v>
      </c>
      <c r="FZ26" s="38">
        <v>696.38</v>
      </c>
      <c r="GA26" s="38">
        <v>1</v>
      </c>
    </row>
    <row r="27" spans="1:183" x14ac:dyDescent="0.2">
      <c r="A27" t="s">
        <v>186</v>
      </c>
      <c r="B27" t="s">
        <v>222</v>
      </c>
      <c r="C27" t="s">
        <v>2</v>
      </c>
      <c r="D27" t="s">
        <v>202</v>
      </c>
      <c r="E27" t="s">
        <v>206</v>
      </c>
      <c r="F27" t="s">
        <v>178</v>
      </c>
      <c r="G27" t="s">
        <v>1</v>
      </c>
      <c r="H27">
        <v>1416</v>
      </c>
      <c r="I27">
        <v>0.79208254814147949</v>
      </c>
      <c r="J27">
        <v>0.69004535675048828</v>
      </c>
      <c r="K27">
        <v>0.64466869831085205</v>
      </c>
      <c r="L27">
        <v>0.61349165439605713</v>
      </c>
      <c r="M27">
        <v>0.61769771575927734</v>
      </c>
      <c r="N27">
        <v>0.66487276554107666</v>
      </c>
      <c r="O27">
        <v>0.80357718467712402</v>
      </c>
      <c r="P27">
        <v>0.94947147369384766</v>
      </c>
      <c r="Q27">
        <v>0.85100561380386353</v>
      </c>
      <c r="R27">
        <v>0.77357685565948486</v>
      </c>
      <c r="S27">
        <v>0.75527894496917725</v>
      </c>
      <c r="T27">
        <v>0.73417121171951294</v>
      </c>
      <c r="U27">
        <v>0.74741983413696289</v>
      </c>
      <c r="V27">
        <v>0.73540806770324707</v>
      </c>
      <c r="W27">
        <v>0.71174043416976929</v>
      </c>
      <c r="X27">
        <v>0.71163904666900635</v>
      </c>
      <c r="Y27">
        <v>0.75649744272232056</v>
      </c>
      <c r="Z27">
        <v>0.85576170682907104</v>
      </c>
      <c r="AA27">
        <v>1.0321227312088013</v>
      </c>
      <c r="AB27">
        <v>1.2247635126113892</v>
      </c>
      <c r="AC27">
        <v>1.3349677324295044</v>
      </c>
      <c r="AD27">
        <v>1.2983304262161255</v>
      </c>
      <c r="AE27">
        <v>1.1650617122650146</v>
      </c>
      <c r="AF27">
        <v>0.96411126852035522</v>
      </c>
      <c r="AG27">
        <v>-0.39379552006721497</v>
      </c>
      <c r="AH27">
        <v>-0.3587227463722229</v>
      </c>
      <c r="AI27">
        <v>-0.27905797958374023</v>
      </c>
      <c r="AJ27">
        <v>-0.23168805241584778</v>
      </c>
      <c r="AK27">
        <v>-0.19761906564235687</v>
      </c>
      <c r="AL27">
        <v>-0.18364664912223816</v>
      </c>
      <c r="AM27">
        <v>-0.18888747692108154</v>
      </c>
      <c r="AN27">
        <v>-0.19197259843349457</v>
      </c>
      <c r="AO27">
        <v>-0.15876305103302002</v>
      </c>
      <c r="AP27">
        <v>-0.16886581480503082</v>
      </c>
      <c r="AQ27">
        <v>-0.1420910507440567</v>
      </c>
      <c r="AR27">
        <v>-0.13808795809745789</v>
      </c>
      <c r="AS27">
        <v>-0.11796797811985016</v>
      </c>
      <c r="AT27">
        <v>-0.11931693553924561</v>
      </c>
      <c r="AU27">
        <v>-0.11756411194801331</v>
      </c>
      <c r="AV27">
        <v>-0.12118836492300034</v>
      </c>
      <c r="AW27">
        <v>-9.1920420527458191E-2</v>
      </c>
      <c r="AX27">
        <v>-7.8685902059078217E-2</v>
      </c>
      <c r="AY27">
        <v>-8.9269198477268219E-2</v>
      </c>
      <c r="AZ27">
        <v>-0.11257815361022949</v>
      </c>
      <c r="BA27">
        <v>-0.1719977855682373</v>
      </c>
      <c r="BB27">
        <v>-0.26944279670715332</v>
      </c>
      <c r="BC27">
        <v>-0.29173853993415833</v>
      </c>
      <c r="BD27">
        <v>-0.32250657677650452</v>
      </c>
      <c r="BE27">
        <v>-0.30392175912857056</v>
      </c>
      <c r="BF27">
        <v>-0.27398693561553955</v>
      </c>
      <c r="BG27">
        <v>-0.20145983994007111</v>
      </c>
      <c r="BH27">
        <v>-0.1596362292766571</v>
      </c>
      <c r="BI27">
        <v>-0.12812672555446625</v>
      </c>
      <c r="BJ27">
        <v>-0.11458970606327057</v>
      </c>
      <c r="BK27">
        <v>-0.11761713027954102</v>
      </c>
      <c r="BL27">
        <v>-0.11699698865413666</v>
      </c>
      <c r="BM27">
        <v>-8.4787607192993164E-2</v>
      </c>
      <c r="BN27">
        <v>-9.3726299703121185E-2</v>
      </c>
      <c r="BO27">
        <v>-6.6426150500774384E-2</v>
      </c>
      <c r="BP27">
        <v>-6.3163362443447113E-2</v>
      </c>
      <c r="BQ27">
        <v>-4.2080529034137726E-2</v>
      </c>
      <c r="BR27">
        <v>-4.3144576251506805E-2</v>
      </c>
      <c r="BS27">
        <v>-4.3731626123189926E-2</v>
      </c>
      <c r="BT27">
        <v>-4.8041526228189468E-2</v>
      </c>
      <c r="BU27">
        <v>-1.8614290282130241E-2</v>
      </c>
      <c r="BV27">
        <v>-1.9740713760256767E-3</v>
      </c>
      <c r="BW27">
        <v>-1.0043454356491566E-2</v>
      </c>
      <c r="BX27">
        <v>-3.0867436900734901E-2</v>
      </c>
      <c r="BY27">
        <v>-8.6458951234817505E-2</v>
      </c>
      <c r="BZ27">
        <v>-0.18076951801776886</v>
      </c>
      <c r="CA27">
        <v>-0.20429188013076782</v>
      </c>
      <c r="CB27">
        <v>-0.23691393435001373</v>
      </c>
      <c r="CC27">
        <v>-0.2416754812002182</v>
      </c>
      <c r="CD27">
        <v>-0.21529914438724518</v>
      </c>
      <c r="CE27">
        <v>-0.14771559834480286</v>
      </c>
      <c r="CF27">
        <v>-0.10973336547613144</v>
      </c>
      <c r="CG27">
        <v>-7.9996548593044281E-2</v>
      </c>
      <c r="CH27">
        <v>-6.6761083900928497E-2</v>
      </c>
      <c r="CI27">
        <v>-6.8255499005317688E-2</v>
      </c>
      <c r="CJ27">
        <v>-6.5069109201431274E-2</v>
      </c>
      <c r="CK27">
        <v>-3.3552438020706177E-2</v>
      </c>
      <c r="CL27">
        <v>-4.1684895753860474E-2</v>
      </c>
      <c r="CM27">
        <v>-1.4020874164998531E-2</v>
      </c>
      <c r="CN27">
        <v>-1.1270815506577492E-2</v>
      </c>
      <c r="CO27">
        <v>1.047888956964016E-2</v>
      </c>
      <c r="CP27">
        <v>9.6121681854128838E-3</v>
      </c>
      <c r="CQ27">
        <v>7.4045290239155293E-3</v>
      </c>
      <c r="CR27">
        <v>2.6197500992566347E-3</v>
      </c>
      <c r="CS27">
        <v>3.2157309353351593E-2</v>
      </c>
      <c r="CT27">
        <v>5.1156308501958847E-2</v>
      </c>
      <c r="CU27">
        <v>4.4828057289123535E-2</v>
      </c>
      <c r="CV27">
        <v>2.5725154206156731E-2</v>
      </c>
      <c r="CW27">
        <v>-2.7215015143156052E-2</v>
      </c>
      <c r="CX27">
        <v>-0.11935467272996902</v>
      </c>
      <c r="CY27">
        <v>-0.14372658729553223</v>
      </c>
      <c r="CZ27">
        <v>-0.17763273417949677</v>
      </c>
      <c r="DA27">
        <v>-0.17942920327186584</v>
      </c>
      <c r="DB27">
        <v>-0.156611368060112</v>
      </c>
      <c r="DC27">
        <v>-9.3971364200115204E-2</v>
      </c>
      <c r="DD27">
        <v>-5.9830497950315475E-2</v>
      </c>
      <c r="DE27">
        <v>-3.1866367906332016E-2</v>
      </c>
      <c r="DF27">
        <v>-1.8932458013296127E-2</v>
      </c>
      <c r="DG27">
        <v>-1.889386959373951E-2</v>
      </c>
      <c r="DH27">
        <v>-1.3141229748725891E-2</v>
      </c>
      <c r="DI27">
        <v>1.7682731151580811E-2</v>
      </c>
      <c r="DJ27">
        <v>1.0356508195400238E-2</v>
      </c>
      <c r="DK27">
        <v>3.838440403342247E-2</v>
      </c>
      <c r="DL27">
        <v>4.062173143029213E-2</v>
      </c>
      <c r="DM27">
        <v>6.3038304448127747E-2</v>
      </c>
      <c r="DN27">
        <v>6.2368914484977722E-2</v>
      </c>
      <c r="DO27">
        <v>5.854068323969841E-2</v>
      </c>
      <c r="DP27">
        <v>5.32810278236866E-2</v>
      </c>
      <c r="DQ27">
        <v>8.2928910851478577E-2</v>
      </c>
      <c r="DR27">
        <v>0.10428668558597565</v>
      </c>
      <c r="DS27">
        <v>9.969957172870636E-2</v>
      </c>
      <c r="DT27">
        <v>8.2317747175693512E-2</v>
      </c>
      <c r="DU27">
        <v>3.2028920948505402E-2</v>
      </c>
      <c r="DV27">
        <v>-5.7939823716878891E-2</v>
      </c>
      <c r="DW27">
        <v>-8.3161301910877228E-2</v>
      </c>
      <c r="DX27">
        <v>-0.1183515265583992</v>
      </c>
      <c r="DY27">
        <v>-8.9555449783802032E-2</v>
      </c>
      <c r="DZ27">
        <v>-7.1875534951686859E-2</v>
      </c>
      <c r="EA27">
        <v>-1.6373226419091225E-2</v>
      </c>
      <c r="EB27">
        <v>1.2221315875649452E-2</v>
      </c>
      <c r="EC27">
        <v>3.7625972181558609E-2</v>
      </c>
      <c r="ED27">
        <v>5.0124481320381165E-2</v>
      </c>
      <c r="EE27">
        <v>5.2376486361026764E-2</v>
      </c>
      <c r="EF27">
        <v>6.1834380030632019E-2</v>
      </c>
      <c r="EG27">
        <v>9.1658174991607666E-2</v>
      </c>
      <c r="EH27">
        <v>8.5496030747890472E-2</v>
      </c>
      <c r="EI27">
        <v>0.11404930800199509</v>
      </c>
      <c r="EJ27">
        <v>0.1155463308095932</v>
      </c>
      <c r="EK27">
        <v>0.13892576098442078</v>
      </c>
      <c r="EL27">
        <v>0.13854128122329712</v>
      </c>
      <c r="EM27">
        <v>0.13237316906452179</v>
      </c>
      <c r="EN27">
        <v>0.12642785906791687</v>
      </c>
      <c r="EO27">
        <v>0.15623503923416138</v>
      </c>
      <c r="EP27">
        <v>0.18099851906299591</v>
      </c>
      <c r="EQ27">
        <v>0.17892532050609589</v>
      </c>
      <c r="ER27">
        <v>0.16402846574783325</v>
      </c>
      <c r="ES27">
        <v>0.1175677627325058</v>
      </c>
      <c r="ET27">
        <v>3.0733464285731316E-2</v>
      </c>
      <c r="EU27">
        <v>4.2853560298681259E-3</v>
      </c>
      <c r="EV27">
        <v>-3.2758880406618118E-2</v>
      </c>
      <c r="EW27">
        <v>55.355308532714844</v>
      </c>
      <c r="EX27">
        <v>54.427986145019531</v>
      </c>
      <c r="EY27">
        <v>53.544586181640625</v>
      </c>
      <c r="EZ27">
        <v>52.905502319335938</v>
      </c>
      <c r="FA27">
        <v>52.235443115234375</v>
      </c>
      <c r="FB27">
        <v>51.920761108398438</v>
      </c>
      <c r="FC27">
        <v>51.670597076416016</v>
      </c>
      <c r="FD27">
        <v>52.468902587890625</v>
      </c>
      <c r="FE27">
        <v>55.304546356201172</v>
      </c>
      <c r="FF27">
        <v>58.444107055664063</v>
      </c>
      <c r="FG27">
        <v>61.092868804931641</v>
      </c>
      <c r="FH27">
        <v>63.74578857421875</v>
      </c>
      <c r="FI27">
        <v>66.132865905761719</v>
      </c>
      <c r="FJ27">
        <v>68.055076599121094</v>
      </c>
      <c r="FK27">
        <v>69.074958801269531</v>
      </c>
      <c r="FL27">
        <v>69.295928955078125</v>
      </c>
      <c r="FM27">
        <v>68.648872375488281</v>
      </c>
      <c r="FN27">
        <v>67.091270446777344</v>
      </c>
      <c r="FO27">
        <v>64.437843322753906</v>
      </c>
      <c r="FP27">
        <v>61.648674011230469</v>
      </c>
      <c r="FQ27">
        <v>59.826530456542969</v>
      </c>
      <c r="FR27">
        <v>58.576210021972656</v>
      </c>
      <c r="FS27">
        <v>57.553264617919922</v>
      </c>
      <c r="FT27">
        <v>56.637233734130859</v>
      </c>
      <c r="FU27">
        <v>5.0091516226530075E-2</v>
      </c>
      <c r="FV27">
        <v>0</v>
      </c>
      <c r="FW27">
        <v>8.1389389932155609E-2</v>
      </c>
      <c r="FX27">
        <v>5.1690500229597092E-2</v>
      </c>
      <c r="FY27" s="45">
        <v>8.0799999237060547</v>
      </c>
      <c r="FZ27" s="38">
        <v>442.67</v>
      </c>
      <c r="GA27" s="38">
        <v>1</v>
      </c>
    </row>
    <row r="28" spans="1:183" x14ac:dyDescent="0.2">
      <c r="A28" t="s">
        <v>186</v>
      </c>
      <c r="B28" t="s">
        <v>222</v>
      </c>
      <c r="C28" t="s">
        <v>2</v>
      </c>
      <c r="D28" t="s">
        <v>202</v>
      </c>
      <c r="E28" t="s">
        <v>206</v>
      </c>
      <c r="F28" t="s">
        <v>179</v>
      </c>
      <c r="G28" t="s">
        <v>1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 s="45">
        <v>1.8500000238418579</v>
      </c>
      <c r="FZ28" s="38">
        <v>12.01</v>
      </c>
      <c r="GA28" s="38">
        <v>0</v>
      </c>
    </row>
    <row r="29" spans="1:183" x14ac:dyDescent="0.2">
      <c r="A29" t="s">
        <v>186</v>
      </c>
      <c r="B29" t="s">
        <v>222</v>
      </c>
      <c r="C29" t="s">
        <v>2</v>
      </c>
      <c r="D29" t="s">
        <v>202</v>
      </c>
      <c r="E29" t="s">
        <v>206</v>
      </c>
      <c r="F29" t="s">
        <v>180</v>
      </c>
      <c r="G29" t="s">
        <v>1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 s="45">
        <v>2.5999999046325684</v>
      </c>
      <c r="FZ29" s="38">
        <v>17.990000000000002</v>
      </c>
      <c r="GA29" s="38">
        <v>0</v>
      </c>
    </row>
    <row r="30" spans="1:183" x14ac:dyDescent="0.2">
      <c r="A30" t="s">
        <v>186</v>
      </c>
      <c r="B30" t="s">
        <v>222</v>
      </c>
      <c r="C30" t="s">
        <v>2</v>
      </c>
      <c r="D30" t="s">
        <v>202</v>
      </c>
      <c r="E30" t="s">
        <v>206</v>
      </c>
      <c r="F30" t="s">
        <v>181</v>
      </c>
      <c r="G30" t="s">
        <v>1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 s="45">
        <v>1</v>
      </c>
      <c r="FZ30" s="38">
        <v>2.31</v>
      </c>
      <c r="GA30" s="38">
        <v>0</v>
      </c>
    </row>
    <row r="31" spans="1:183" x14ac:dyDescent="0.2">
      <c r="A31" t="s">
        <v>186</v>
      </c>
      <c r="B31" t="s">
        <v>222</v>
      </c>
      <c r="C31" t="s">
        <v>2</v>
      </c>
      <c r="D31" t="s">
        <v>202</v>
      </c>
      <c r="E31" t="s">
        <v>206</v>
      </c>
      <c r="F31" t="s">
        <v>182</v>
      </c>
      <c r="G31" t="s">
        <v>1</v>
      </c>
      <c r="H31">
        <v>158</v>
      </c>
      <c r="I31">
        <v>0.13849468529224396</v>
      </c>
      <c r="J31">
        <v>0.12475845217704773</v>
      </c>
      <c r="K31">
        <v>0.11440590023994446</v>
      </c>
      <c r="L31">
        <v>0.11314277350902557</v>
      </c>
      <c r="M31">
        <v>0.11558553576469421</v>
      </c>
      <c r="N31">
        <v>0.12644961476325989</v>
      </c>
      <c r="O31">
        <v>0.15131863951683044</v>
      </c>
      <c r="P31">
        <v>0.17306755483150482</v>
      </c>
      <c r="Q31">
        <v>0.16141492128372192</v>
      </c>
      <c r="R31">
        <v>0.16247932612895966</v>
      </c>
      <c r="S31">
        <v>0.16064947843551636</v>
      </c>
      <c r="T31">
        <v>0.15300393104553223</v>
      </c>
      <c r="U31">
        <v>0.15055850148200989</v>
      </c>
      <c r="V31">
        <v>0.14812301099300385</v>
      </c>
      <c r="W31">
        <v>0.14770852029323578</v>
      </c>
      <c r="X31">
        <v>0.14206781983375549</v>
      </c>
      <c r="Y31">
        <v>0.14954444766044617</v>
      </c>
      <c r="Z31">
        <v>0.16740716993808746</v>
      </c>
      <c r="AA31">
        <v>0.20058885216712952</v>
      </c>
      <c r="AB31">
        <v>0.21867325901985168</v>
      </c>
      <c r="AC31">
        <v>0.22053161263465881</v>
      </c>
      <c r="AD31">
        <v>0.20509079098701477</v>
      </c>
      <c r="AE31">
        <v>0.18745088577270508</v>
      </c>
      <c r="AF31">
        <v>0.15943557024002075</v>
      </c>
      <c r="AG31">
        <v>-0.11950626969337463</v>
      </c>
      <c r="AH31">
        <v>-0.12290128320455551</v>
      </c>
      <c r="AI31">
        <v>-0.12629880011081696</v>
      </c>
      <c r="AJ31">
        <v>-0.11876589804887772</v>
      </c>
      <c r="AK31">
        <v>-0.11678158491849899</v>
      </c>
      <c r="AL31">
        <v>-0.10761202126741409</v>
      </c>
      <c r="AM31">
        <v>-9.9992811679840088E-2</v>
      </c>
      <c r="AN31">
        <v>-9.718601405620575E-2</v>
      </c>
      <c r="AO31">
        <v>-7.8213535249233246E-2</v>
      </c>
      <c r="AP31">
        <v>-7.9031199216842651E-2</v>
      </c>
      <c r="AQ31">
        <v>-7.8950181603431702E-2</v>
      </c>
      <c r="AR31">
        <v>-7.8587822616100311E-2</v>
      </c>
      <c r="AS31">
        <v>-7.3454737663269043E-2</v>
      </c>
      <c r="AT31">
        <v>-7.4109435081481934E-2</v>
      </c>
      <c r="AU31">
        <v>-6.7190021276473999E-2</v>
      </c>
      <c r="AV31">
        <v>-7.5862467288970947E-2</v>
      </c>
      <c r="AW31">
        <v>-7.5178660452365875E-2</v>
      </c>
      <c r="AX31">
        <v>-6.9591708481311798E-2</v>
      </c>
      <c r="AY31">
        <v>-5.9799473732709885E-2</v>
      </c>
      <c r="AZ31">
        <v>-6.6818155348300934E-2</v>
      </c>
      <c r="BA31">
        <v>-9.7996391355991364E-2</v>
      </c>
      <c r="BB31">
        <v>-0.11369218677282333</v>
      </c>
      <c r="BC31">
        <v>-0.10839648544788361</v>
      </c>
      <c r="BD31">
        <v>-0.1031515896320343</v>
      </c>
      <c r="BE31">
        <v>-5.5703412741422653E-2</v>
      </c>
      <c r="BF31">
        <v>-5.9851154685020447E-2</v>
      </c>
      <c r="BG31">
        <v>-6.3636898994445801E-2</v>
      </c>
      <c r="BH31">
        <v>-5.8443017303943634E-2</v>
      </c>
      <c r="BI31">
        <v>-5.6866183876991272E-2</v>
      </c>
      <c r="BJ31">
        <v>-5.0071489065885544E-2</v>
      </c>
      <c r="BK31">
        <v>-4.1681047528982162E-2</v>
      </c>
      <c r="BL31">
        <v>-3.6704119294881821E-2</v>
      </c>
      <c r="BM31">
        <v>-2.1351970732212067E-2</v>
      </c>
      <c r="BN31">
        <v>-1.8929297104477882E-2</v>
      </c>
      <c r="BO31">
        <v>-1.873394288122654E-2</v>
      </c>
      <c r="BP31">
        <v>-1.9655618816614151E-2</v>
      </c>
      <c r="BQ31">
        <v>-1.4233393594622612E-2</v>
      </c>
      <c r="BR31">
        <v>-1.4527467079460621E-2</v>
      </c>
      <c r="BS31">
        <v>-8.4242988377809525E-3</v>
      </c>
      <c r="BT31">
        <v>-1.7617654055356979E-2</v>
      </c>
      <c r="BU31">
        <v>-1.664692722260952E-2</v>
      </c>
      <c r="BV31">
        <v>-7.8729242086410522E-3</v>
      </c>
      <c r="BW31">
        <v>3.1449222005903721E-3</v>
      </c>
      <c r="BX31">
        <v>-1.8125855131074786E-3</v>
      </c>
      <c r="BY31">
        <v>-3.0573133379220963E-2</v>
      </c>
      <c r="BZ31">
        <v>-4.5863360166549683E-2</v>
      </c>
      <c r="CA31">
        <v>-4.2433958500623703E-2</v>
      </c>
      <c r="CB31">
        <v>-4.0629126131534576E-2</v>
      </c>
      <c r="CC31">
        <v>-1.1513747274875641E-2</v>
      </c>
      <c r="CD31">
        <v>-1.6182828694581985E-2</v>
      </c>
      <c r="CE31">
        <v>-2.0237447693943977E-2</v>
      </c>
      <c r="CF31">
        <v>-1.6663573682308197E-2</v>
      </c>
      <c r="CG31">
        <v>-1.5368960797786713E-2</v>
      </c>
      <c r="CH31">
        <v>-1.0219092480838299E-2</v>
      </c>
      <c r="CI31">
        <v>-1.2944953050464392E-3</v>
      </c>
      <c r="CJ31">
        <v>5.1854569464921951E-3</v>
      </c>
      <c r="CK31">
        <v>1.8030174076557159E-2</v>
      </c>
      <c r="CL31">
        <v>2.2697098553180695E-2</v>
      </c>
      <c r="CM31">
        <v>2.2971641272306442E-2</v>
      </c>
      <c r="CN31">
        <v>2.116064541041851E-2</v>
      </c>
      <c r="CO31">
        <v>2.6783129200339317E-2</v>
      </c>
      <c r="CP31">
        <v>2.673882432281971E-2</v>
      </c>
      <c r="CQ31">
        <v>3.2276660203933716E-2</v>
      </c>
      <c r="CR31">
        <v>2.2722523659467697E-2</v>
      </c>
      <c r="CS31">
        <v>2.3891974240541458E-2</v>
      </c>
      <c r="CT31">
        <v>3.4873317927122116E-2</v>
      </c>
      <c r="CU31">
        <v>4.6740017831325531E-2</v>
      </c>
      <c r="CV31">
        <v>4.3210074305534363E-2</v>
      </c>
      <c r="CW31">
        <v>1.612401008605957E-2</v>
      </c>
      <c r="CX31">
        <v>1.1146793840453029E-3</v>
      </c>
      <c r="CY31">
        <v>3.2514834310859442E-3</v>
      </c>
      <c r="CZ31">
        <v>2.6737435255199671E-3</v>
      </c>
      <c r="DA31">
        <v>3.2675918191671371E-2</v>
      </c>
      <c r="DB31">
        <v>2.7485497295856476E-2</v>
      </c>
      <c r="DC31">
        <v>2.3161999881267548E-2</v>
      </c>
      <c r="DD31">
        <v>2.511586993932724E-2</v>
      </c>
      <c r="DE31">
        <v>2.6128262281417847E-2</v>
      </c>
      <c r="DF31">
        <v>2.9633305966854095E-2</v>
      </c>
      <c r="DG31">
        <v>3.9092056453227997E-2</v>
      </c>
      <c r="DH31">
        <v>4.7075033187866211E-2</v>
      </c>
      <c r="DI31">
        <v>5.7412318885326385E-2</v>
      </c>
      <c r="DJ31">
        <v>6.4323492348194122E-2</v>
      </c>
      <c r="DK31">
        <v>6.4677223563194275E-2</v>
      </c>
      <c r="DL31">
        <v>6.1976909637451172E-2</v>
      </c>
      <c r="DM31">
        <v>6.7799650132656097E-2</v>
      </c>
      <c r="DN31">
        <v>6.8005114793777466E-2</v>
      </c>
      <c r="DO31">
        <v>7.2977617383003235E-2</v>
      </c>
      <c r="DP31">
        <v>6.3062705099582672E-2</v>
      </c>
      <c r="DQ31">
        <v>6.4430877566337585E-2</v>
      </c>
      <c r="DR31">
        <v>7.7619560062885284E-2</v>
      </c>
      <c r="DS31">
        <v>9.0335115790367126E-2</v>
      </c>
      <c r="DT31">
        <v>8.8232733309268951E-2</v>
      </c>
      <c r="DU31">
        <v>6.2821157276630402E-2</v>
      </c>
      <c r="DV31">
        <v>4.8092719167470932E-2</v>
      </c>
      <c r="DW31">
        <v>4.8936925828456879E-2</v>
      </c>
      <c r="DX31">
        <v>4.5976612716913223E-2</v>
      </c>
      <c r="DY31">
        <v>9.6478775143623352E-2</v>
      </c>
      <c r="DZ31">
        <v>9.0535625815391541E-2</v>
      </c>
      <c r="EA31">
        <v>8.5823908448219299E-2</v>
      </c>
      <c r="EB31">
        <v>8.5438750684261322E-2</v>
      </c>
      <c r="EC31">
        <v>8.6043663322925568E-2</v>
      </c>
      <c r="ED31">
        <v>8.7173841893672943E-2</v>
      </c>
      <c r="EE31">
        <v>9.7403824329376221E-2</v>
      </c>
      <c r="EF31">
        <v>0.10755693167448044</v>
      </c>
      <c r="EG31">
        <v>0.11427388340234756</v>
      </c>
      <c r="EH31">
        <v>0.12442539632320404</v>
      </c>
      <c r="EI31">
        <v>0.12489346414804459</v>
      </c>
      <c r="EJ31">
        <v>0.12090911716222763</v>
      </c>
      <c r="EK31">
        <v>0.12702099978923798</v>
      </c>
      <c r="EL31">
        <v>0.12758708000183105</v>
      </c>
      <c r="EM31">
        <v>0.13174334168434143</v>
      </c>
      <c r="EN31">
        <v>0.12130751460790634</v>
      </c>
      <c r="EO31">
        <v>0.12296260893344879</v>
      </c>
      <c r="EP31">
        <v>0.13933834433555603</v>
      </c>
      <c r="EQ31">
        <v>0.15327951312065125</v>
      </c>
      <c r="ER31">
        <v>0.15323831140995026</v>
      </c>
      <c r="ES31">
        <v>0.1302444189786911</v>
      </c>
      <c r="ET31">
        <v>0.11592154949903488</v>
      </c>
      <c r="EU31">
        <v>0.11489944905042648</v>
      </c>
      <c r="EV31">
        <v>0.10849907994270325</v>
      </c>
      <c r="EW31">
        <v>51.428108215332031</v>
      </c>
      <c r="EX31">
        <v>50.180488586425781</v>
      </c>
      <c r="EY31">
        <v>49.490478515625</v>
      </c>
      <c r="EZ31">
        <v>48.489677429199219</v>
      </c>
      <c r="FA31">
        <v>47.991012573242188</v>
      </c>
      <c r="FB31">
        <v>47.520652770996094</v>
      </c>
      <c r="FC31">
        <v>47.183998107910156</v>
      </c>
      <c r="FD31">
        <v>47.798480987548828</v>
      </c>
      <c r="FE31">
        <v>50.644203186035156</v>
      </c>
      <c r="FF31">
        <v>54.655548095703125</v>
      </c>
      <c r="FG31">
        <v>59.167655944824219</v>
      </c>
      <c r="FH31">
        <v>63.197883605957031</v>
      </c>
      <c r="FI31">
        <v>66.70513916015625</v>
      </c>
      <c r="FJ31">
        <v>69.355964660644531</v>
      </c>
      <c r="FK31">
        <v>70.918830871582031</v>
      </c>
      <c r="FL31">
        <v>71.390037536621094</v>
      </c>
      <c r="FM31">
        <v>70.678581237792969</v>
      </c>
      <c r="FN31">
        <v>67.976425170898438</v>
      </c>
      <c r="FO31">
        <v>64.107002258300781</v>
      </c>
      <c r="FP31">
        <v>60.291652679443359</v>
      </c>
      <c r="FQ31">
        <v>57.8240966796875</v>
      </c>
      <c r="FR31">
        <v>56.269168853759766</v>
      </c>
      <c r="FS31">
        <v>54.856773376464844</v>
      </c>
      <c r="FT31">
        <v>53.435012817382813</v>
      </c>
      <c r="FU31">
        <v>3.8364261388778687E-2</v>
      </c>
      <c r="FV31">
        <v>0</v>
      </c>
      <c r="FW31">
        <v>6.3989773392677307E-2</v>
      </c>
      <c r="FX31">
        <v>3.9463929831981659E-2</v>
      </c>
      <c r="FY31" s="45">
        <v>3.8399999141693115</v>
      </c>
      <c r="FZ31" s="38">
        <v>54.45</v>
      </c>
      <c r="GA31" s="38">
        <v>1</v>
      </c>
    </row>
    <row r="32" spans="1:183" x14ac:dyDescent="0.2">
      <c r="A32" t="s">
        <v>186</v>
      </c>
      <c r="B32" t="s">
        <v>222</v>
      </c>
      <c r="C32" t="s">
        <v>2</v>
      </c>
      <c r="D32" t="s">
        <v>202</v>
      </c>
      <c r="E32" t="s">
        <v>206</v>
      </c>
      <c r="F32" t="s">
        <v>183</v>
      </c>
      <c r="G32" t="s">
        <v>1</v>
      </c>
      <c r="H32">
        <v>355</v>
      </c>
      <c r="I32">
        <v>0.25246623158454895</v>
      </c>
      <c r="J32">
        <v>0.23000705242156982</v>
      </c>
      <c r="K32">
        <v>0.22187551856040955</v>
      </c>
      <c r="L32">
        <v>0.22493688762187958</v>
      </c>
      <c r="M32">
        <v>0.2353486567735672</v>
      </c>
      <c r="N32">
        <v>0.26629123091697693</v>
      </c>
      <c r="O32">
        <v>0.31647467613220215</v>
      </c>
      <c r="P32">
        <v>0.34237393736839294</v>
      </c>
      <c r="Q32">
        <v>0.29864892363548279</v>
      </c>
      <c r="R32">
        <v>0.27652466297149658</v>
      </c>
      <c r="S32">
        <v>0.26006969809532166</v>
      </c>
      <c r="T32">
        <v>0.25215351581573486</v>
      </c>
      <c r="U32">
        <v>0.24676837027072906</v>
      </c>
      <c r="V32">
        <v>0.24909442663192749</v>
      </c>
      <c r="W32">
        <v>0.23919610679149628</v>
      </c>
      <c r="X32">
        <v>0.23551014065742493</v>
      </c>
      <c r="Y32">
        <v>0.26027131080627441</v>
      </c>
      <c r="Z32">
        <v>0.30020040273666382</v>
      </c>
      <c r="AA32">
        <v>0.34563323855400085</v>
      </c>
      <c r="AB32">
        <v>0.38577291369438171</v>
      </c>
      <c r="AC32">
        <v>0.42457467317581177</v>
      </c>
      <c r="AD32">
        <v>0.41036415100097656</v>
      </c>
      <c r="AE32">
        <v>0.34908375144004822</v>
      </c>
      <c r="AF32">
        <v>0.29248660802841187</v>
      </c>
      <c r="AG32">
        <v>-0.22059954702854156</v>
      </c>
      <c r="AH32">
        <v>-0.20298376679420471</v>
      </c>
      <c r="AI32">
        <v>-0.18153303861618042</v>
      </c>
      <c r="AJ32">
        <v>-0.1661335676908493</v>
      </c>
      <c r="AK32">
        <v>-0.15560203790664673</v>
      </c>
      <c r="AL32">
        <v>-0.15152460336685181</v>
      </c>
      <c r="AM32">
        <v>-0.18302609026432037</v>
      </c>
      <c r="AN32">
        <v>-0.21007998287677765</v>
      </c>
      <c r="AO32">
        <v>-0.17477717995643616</v>
      </c>
      <c r="AP32">
        <v>-0.16132166981697083</v>
      </c>
      <c r="AQ32">
        <v>-0.14490814507007599</v>
      </c>
      <c r="AR32">
        <v>-0.13860069215297699</v>
      </c>
      <c r="AS32">
        <v>-0.12878257036209106</v>
      </c>
      <c r="AT32">
        <v>-0.1216592937707901</v>
      </c>
      <c r="AU32">
        <v>-0.11472466588020325</v>
      </c>
      <c r="AV32">
        <v>-0.12157028913497925</v>
      </c>
      <c r="AW32">
        <v>-0.11223816126585007</v>
      </c>
      <c r="AX32">
        <v>-9.7574211657047272E-2</v>
      </c>
      <c r="AY32">
        <v>-0.11372224241495132</v>
      </c>
      <c r="AZ32">
        <v>-0.11447069048881531</v>
      </c>
      <c r="BA32">
        <v>-0.14462937414646149</v>
      </c>
      <c r="BB32">
        <v>-0.16150559484958649</v>
      </c>
      <c r="BC32">
        <v>-0.18824122846126556</v>
      </c>
      <c r="BD32">
        <v>-0.2055557519197464</v>
      </c>
      <c r="BE32">
        <v>-0.14522796869277954</v>
      </c>
      <c r="BF32">
        <v>-0.13126368820667267</v>
      </c>
      <c r="BG32">
        <v>-0.11255954951047897</v>
      </c>
      <c r="BH32">
        <v>-9.9230334162712097E-2</v>
      </c>
      <c r="BI32">
        <v>-8.8430404663085938E-2</v>
      </c>
      <c r="BJ32">
        <v>-8.1551343202590942E-2</v>
      </c>
      <c r="BK32">
        <v>-0.10499618202447891</v>
      </c>
      <c r="BL32">
        <v>-0.12868891656398773</v>
      </c>
      <c r="BM32">
        <v>-9.5537044107913971E-2</v>
      </c>
      <c r="BN32">
        <v>-8.2680739462375641E-2</v>
      </c>
      <c r="BO32">
        <v>-6.9988787174224854E-2</v>
      </c>
      <c r="BP32">
        <v>-6.4760066568851471E-2</v>
      </c>
      <c r="BQ32">
        <v>-5.7351410388946533E-2</v>
      </c>
      <c r="BR32">
        <v>-5.1467888057231903E-2</v>
      </c>
      <c r="BS32">
        <v>-4.6423997730016708E-2</v>
      </c>
      <c r="BT32">
        <v>-5.3092744201421738E-2</v>
      </c>
      <c r="BU32">
        <v>-4.2607024312019348E-2</v>
      </c>
      <c r="BV32">
        <v>-2.5934778153896332E-2</v>
      </c>
      <c r="BW32">
        <v>-3.6277901381254196E-2</v>
      </c>
      <c r="BX32">
        <v>-3.5345949232578278E-2</v>
      </c>
      <c r="BY32">
        <v>-6.4364507794380188E-2</v>
      </c>
      <c r="BZ32">
        <v>-8.1455208361148834E-2</v>
      </c>
      <c r="CA32">
        <v>-0.10910312086343765</v>
      </c>
      <c r="CB32">
        <v>-0.12828898429870605</v>
      </c>
      <c r="CC32">
        <v>-9.3025855720043182E-2</v>
      </c>
      <c r="CD32">
        <v>-8.159058541059494E-2</v>
      </c>
      <c r="CE32">
        <v>-6.478872150182724E-2</v>
      </c>
      <c r="CF32">
        <v>-5.2893355488777161E-2</v>
      </c>
      <c r="CG32">
        <v>-4.1907541453838348E-2</v>
      </c>
      <c r="CH32">
        <v>-3.3088084310293198E-2</v>
      </c>
      <c r="CI32">
        <v>-5.0952903926372528E-2</v>
      </c>
      <c r="CJ32">
        <v>-7.2317726910114288E-2</v>
      </c>
      <c r="CK32">
        <v>-4.0655568242073059E-2</v>
      </c>
      <c r="CL32">
        <v>-2.8214277699589729E-2</v>
      </c>
      <c r="CM32">
        <v>-1.8099857494235039E-2</v>
      </c>
      <c r="CN32">
        <v>-1.3618268072605133E-2</v>
      </c>
      <c r="CO32">
        <v>-7.8783994540572166E-3</v>
      </c>
      <c r="CP32">
        <v>-2.8535360470414162E-3</v>
      </c>
      <c r="CQ32">
        <v>8.8083511218428612E-4</v>
      </c>
      <c r="CR32">
        <v>-5.6654033251106739E-3</v>
      </c>
      <c r="CS32">
        <v>5.6192921474575996E-3</v>
      </c>
      <c r="CT32">
        <v>2.3682473227381706E-2</v>
      </c>
      <c r="CU32">
        <v>1.7359813675284386E-2</v>
      </c>
      <c r="CV32">
        <v>1.9455604255199432E-2</v>
      </c>
      <c r="CW32">
        <v>-8.7733045220375061E-3</v>
      </c>
      <c r="CX32">
        <v>-2.6012549176812172E-2</v>
      </c>
      <c r="CY32">
        <v>-5.4292310029268265E-2</v>
      </c>
      <c r="CZ32">
        <v>-7.4774250388145447E-2</v>
      </c>
      <c r="DA32">
        <v>-4.0823739022016525E-2</v>
      </c>
      <c r="DB32">
        <v>-3.1917482614517212E-2</v>
      </c>
      <c r="DC32">
        <v>-1.7017893493175507E-2</v>
      </c>
      <c r="DD32">
        <v>-6.5563786774873734E-3</v>
      </c>
      <c r="DE32">
        <v>4.6153231523931026E-3</v>
      </c>
      <c r="DF32">
        <v>1.5375177375972271E-2</v>
      </c>
      <c r="DG32">
        <v>3.090370912104845E-3</v>
      </c>
      <c r="DH32">
        <v>-1.5946529805660248E-2</v>
      </c>
      <c r="DI32">
        <v>1.4225910417735577E-2</v>
      </c>
      <c r="DJ32">
        <v>2.6252185925841331E-2</v>
      </c>
      <c r="DK32">
        <v>3.3789068460464478E-2</v>
      </c>
      <c r="DL32">
        <v>3.7523530423641205E-2</v>
      </c>
      <c r="DM32">
        <v>4.1594609618186951E-2</v>
      </c>
      <c r="DN32">
        <v>4.576081782579422E-2</v>
      </c>
      <c r="DO32">
        <v>4.8185668885707855E-2</v>
      </c>
      <c r="DP32">
        <v>4.1761934757232666E-2</v>
      </c>
      <c r="DQ32">
        <v>5.3845606744289398E-2</v>
      </c>
      <c r="DR32">
        <v>7.3299720883369446E-2</v>
      </c>
      <c r="DS32">
        <v>7.0997528731822968E-2</v>
      </c>
      <c r="DT32">
        <v>7.4257157742977142E-2</v>
      </c>
      <c r="DU32">
        <v>4.6817898750305176E-2</v>
      </c>
      <c r="DV32">
        <v>2.9430108144879341E-2</v>
      </c>
      <c r="DW32">
        <v>5.1850068848580122E-4</v>
      </c>
      <c r="DX32">
        <v>-2.1259522065520287E-2</v>
      </c>
      <c r="DY32">
        <v>3.4547831863164902E-2</v>
      </c>
      <c r="DZ32">
        <v>3.9802588522434235E-2</v>
      </c>
      <c r="EA32">
        <v>5.195559561252594E-2</v>
      </c>
      <c r="EB32">
        <v>6.0346856713294983E-2</v>
      </c>
      <c r="EC32">
        <v>7.1786947548389435E-2</v>
      </c>
      <c r="ED32">
        <v>8.5348427295684814E-2</v>
      </c>
      <c r="EE32">
        <v>8.112027496099472E-2</v>
      </c>
      <c r="EF32">
        <v>6.5444521605968475E-2</v>
      </c>
      <c r="EG32">
        <v>9.3466050922870636E-2</v>
      </c>
      <c r="EH32">
        <v>0.10489311069250107</v>
      </c>
      <c r="EI32">
        <v>0.10870843380689621</v>
      </c>
      <c r="EJ32">
        <v>0.11136416345834732</v>
      </c>
      <c r="EK32">
        <v>0.11302577704191208</v>
      </c>
      <c r="EL32">
        <v>0.11595222353935242</v>
      </c>
      <c r="EM32">
        <v>0.1164863333106041</v>
      </c>
      <c r="EN32">
        <v>0.11023948341608047</v>
      </c>
      <c r="EO32">
        <v>0.12347675114870071</v>
      </c>
      <c r="EP32">
        <v>0.14493915438652039</v>
      </c>
      <c r="EQ32">
        <v>0.1484418660402298</v>
      </c>
      <c r="ER32">
        <v>0.15338189899921417</v>
      </c>
      <c r="ES32">
        <v>0.12708276510238647</v>
      </c>
      <c r="ET32">
        <v>0.10948050022125244</v>
      </c>
      <c r="EU32">
        <v>7.9656608402729034E-2</v>
      </c>
      <c r="EV32">
        <v>5.6007243692874908E-2</v>
      </c>
      <c r="EW32">
        <v>52.2762451171875</v>
      </c>
      <c r="EX32">
        <v>51.086517333984375</v>
      </c>
      <c r="EY32">
        <v>50.139156341552734</v>
      </c>
      <c r="EZ32">
        <v>49.118888854980469</v>
      </c>
      <c r="FA32">
        <v>48.367267608642578</v>
      </c>
      <c r="FB32">
        <v>47.8125</v>
      </c>
      <c r="FC32">
        <v>47.430438995361328</v>
      </c>
      <c r="FD32">
        <v>48.241619110107422</v>
      </c>
      <c r="FE32">
        <v>52.659786224365234</v>
      </c>
      <c r="FF32">
        <v>57.719078063964844</v>
      </c>
      <c r="FG32">
        <v>61.588680267333984</v>
      </c>
      <c r="FH32">
        <v>64.763198852539063</v>
      </c>
      <c r="FI32">
        <v>67.71160888671875</v>
      </c>
      <c r="FJ32">
        <v>69.679496765136719</v>
      </c>
      <c r="FK32">
        <v>70.977043151855469</v>
      </c>
      <c r="FL32">
        <v>71.545013427734375</v>
      </c>
      <c r="FM32">
        <v>71.136146545410156</v>
      </c>
      <c r="FN32">
        <v>69.533737182617188</v>
      </c>
      <c r="FO32">
        <v>65.876876831054688</v>
      </c>
      <c r="FP32">
        <v>62.306804656982422</v>
      </c>
      <c r="FQ32">
        <v>59.612178802490234</v>
      </c>
      <c r="FR32">
        <v>57.698963165283203</v>
      </c>
      <c r="FS32">
        <v>55.844711303710938</v>
      </c>
      <c r="FT32">
        <v>54.340152740478516</v>
      </c>
      <c r="FU32">
        <v>4.7590233385562897E-2</v>
      </c>
      <c r="FV32">
        <v>0</v>
      </c>
      <c r="FW32">
        <v>7.7590525150299072E-2</v>
      </c>
      <c r="FX32">
        <v>4.9169983714818954E-2</v>
      </c>
      <c r="FY32" s="45">
        <v>7.2699999809265137</v>
      </c>
      <c r="FZ32" s="38">
        <v>117.25</v>
      </c>
      <c r="GA32" s="38">
        <v>1</v>
      </c>
    </row>
    <row r="33" spans="1:183" x14ac:dyDescent="0.2">
      <c r="A33" t="s">
        <v>186</v>
      </c>
      <c r="B33" t="s">
        <v>222</v>
      </c>
      <c r="C33" t="s">
        <v>2</v>
      </c>
      <c r="D33" t="s">
        <v>202</v>
      </c>
      <c r="E33" t="s">
        <v>206</v>
      </c>
      <c r="F33" t="s">
        <v>184</v>
      </c>
      <c r="G33" t="s">
        <v>1</v>
      </c>
      <c r="H33">
        <v>118</v>
      </c>
      <c r="I33">
        <v>9.2838071286678314E-2</v>
      </c>
      <c r="J33">
        <v>8.401653915643692E-2</v>
      </c>
      <c r="K33">
        <v>8.0079220235347748E-2</v>
      </c>
      <c r="L33">
        <v>8.2478687167167664E-2</v>
      </c>
      <c r="M33">
        <v>8.8567689061164856E-2</v>
      </c>
      <c r="N33">
        <v>0.10562834143638611</v>
      </c>
      <c r="O33">
        <v>0.1247117817401886</v>
      </c>
      <c r="P33">
        <v>0.14261077344417572</v>
      </c>
      <c r="Q33">
        <v>0.12298259884119034</v>
      </c>
      <c r="R33">
        <v>0.11818104982376099</v>
      </c>
      <c r="S33">
        <v>0.12191519886255264</v>
      </c>
      <c r="T33">
        <v>0.11263984441757202</v>
      </c>
      <c r="U33">
        <v>0.1068907231092453</v>
      </c>
      <c r="V33">
        <v>0.1037849485874176</v>
      </c>
      <c r="W33">
        <v>0.10010460019111633</v>
      </c>
      <c r="X33">
        <v>0.10074730962514877</v>
      </c>
      <c r="Y33">
        <v>0.10827095806598663</v>
      </c>
      <c r="Z33">
        <v>0.11844875663518906</v>
      </c>
      <c r="AA33">
        <v>0.1331266462802887</v>
      </c>
      <c r="AB33">
        <v>0.15088623762130737</v>
      </c>
      <c r="AC33">
        <v>0.16782626509666443</v>
      </c>
      <c r="AD33">
        <v>0.17157933115959167</v>
      </c>
      <c r="AE33">
        <v>0.14055135846138</v>
      </c>
      <c r="AF33">
        <v>0.11327531188726425</v>
      </c>
      <c r="AG33">
        <v>-0.10214612632989883</v>
      </c>
      <c r="AH33">
        <v>-9.6632495522499084E-2</v>
      </c>
      <c r="AI33">
        <v>-9.3185581266880035E-2</v>
      </c>
      <c r="AJ33">
        <v>-9.120941162109375E-2</v>
      </c>
      <c r="AK33">
        <v>-9.178934246301651E-2</v>
      </c>
      <c r="AL33">
        <v>-9.7789861261844635E-2</v>
      </c>
      <c r="AM33">
        <v>-0.108223557472229</v>
      </c>
      <c r="AN33">
        <v>-0.10850858688354492</v>
      </c>
      <c r="AO33">
        <v>-0.11754556000232697</v>
      </c>
      <c r="AP33">
        <v>-0.11314129084348679</v>
      </c>
      <c r="AQ33">
        <v>-9.8718874156475067E-2</v>
      </c>
      <c r="AR33">
        <v>-8.660513162612915E-2</v>
      </c>
      <c r="AS33">
        <v>-8.4789447486400604E-2</v>
      </c>
      <c r="AT33">
        <v>-8.191363513469696E-2</v>
      </c>
      <c r="AU33">
        <v>-8.0951102077960968E-2</v>
      </c>
      <c r="AV33">
        <v>-7.7903874218463898E-2</v>
      </c>
      <c r="AW33">
        <v>-8.6764127016067505E-2</v>
      </c>
      <c r="AX33">
        <v>-8.9134067296981812E-2</v>
      </c>
      <c r="AY33">
        <v>-9.9256925284862518E-2</v>
      </c>
      <c r="AZ33">
        <v>-0.10485515743494034</v>
      </c>
      <c r="BA33">
        <v>-0.10755597054958344</v>
      </c>
      <c r="BB33">
        <v>-0.10526297241449356</v>
      </c>
      <c r="BC33">
        <v>-0.1154874712228775</v>
      </c>
      <c r="BD33">
        <v>-0.10991134494543076</v>
      </c>
      <c r="BE33">
        <v>-4.5992136001586914E-2</v>
      </c>
      <c r="BF33">
        <v>-4.357900470495224E-2</v>
      </c>
      <c r="BG33">
        <v>-4.2130753397941589E-2</v>
      </c>
      <c r="BH33">
        <v>-4.0587007999420166E-2</v>
      </c>
      <c r="BI33">
        <v>-4.1046984493732452E-2</v>
      </c>
      <c r="BJ33">
        <v>-4.2547985911369324E-2</v>
      </c>
      <c r="BK33">
        <v>-4.6907372772693634E-2</v>
      </c>
      <c r="BL33">
        <v>-4.3671548366546631E-2</v>
      </c>
      <c r="BM33">
        <v>-5.4912704974412918E-2</v>
      </c>
      <c r="BN33">
        <v>-4.9784716218709946E-2</v>
      </c>
      <c r="BO33">
        <v>-3.600689023733139E-2</v>
      </c>
      <c r="BP33">
        <v>-2.6895485818386078E-2</v>
      </c>
      <c r="BQ33">
        <v>-2.6071913540363312E-2</v>
      </c>
      <c r="BR33">
        <v>-2.4153780192136765E-2</v>
      </c>
      <c r="BS33">
        <v>-2.3993801325559616E-2</v>
      </c>
      <c r="BT33">
        <v>-2.2541427984833717E-2</v>
      </c>
      <c r="BU33">
        <v>-2.8450233861804008E-2</v>
      </c>
      <c r="BV33">
        <v>-2.8341639786958694E-2</v>
      </c>
      <c r="BW33">
        <v>-3.7079531699419022E-2</v>
      </c>
      <c r="BX33">
        <v>-4.0577899664640427E-2</v>
      </c>
      <c r="BY33">
        <v>-4.1101209819316864E-2</v>
      </c>
      <c r="BZ33">
        <v>-3.7947874516248703E-2</v>
      </c>
      <c r="CA33">
        <v>-5.1937855780124664E-2</v>
      </c>
      <c r="CB33">
        <v>-4.996778815984726E-2</v>
      </c>
      <c r="CC33">
        <v>-7.1000540629029274E-3</v>
      </c>
      <c r="CD33">
        <v>-6.8343216553330421E-3</v>
      </c>
      <c r="CE33">
        <v>-6.7703332751989365E-3</v>
      </c>
      <c r="CF33">
        <v>-5.5260872468352318E-3</v>
      </c>
      <c r="CG33">
        <v>-5.9029823169112206E-3</v>
      </c>
      <c r="CH33">
        <v>-4.2876321822404861E-3</v>
      </c>
      <c r="CI33">
        <v>-4.43996861577034E-3</v>
      </c>
      <c r="CJ33">
        <v>1.2343869311735034E-3</v>
      </c>
      <c r="CK33">
        <v>-1.1533383280038834E-2</v>
      </c>
      <c r="CL33">
        <v>-5.9041460044682026E-3</v>
      </c>
      <c r="CM33">
        <v>7.4272421188652515E-3</v>
      </c>
      <c r="CN33">
        <v>1.4459230937063694E-2</v>
      </c>
      <c r="CO33">
        <v>1.4595671556890011E-2</v>
      </c>
      <c r="CP33">
        <v>1.5850517898797989E-2</v>
      </c>
      <c r="CQ33">
        <v>1.5454655513167381E-2</v>
      </c>
      <c r="CR33">
        <v>1.5802431851625443E-2</v>
      </c>
      <c r="CS33">
        <v>1.1937790550291538E-2</v>
      </c>
      <c r="CT33">
        <v>1.3763011433184147E-2</v>
      </c>
      <c r="CU33">
        <v>5.9843417257070541E-3</v>
      </c>
      <c r="CV33">
        <v>3.9403368718922138E-3</v>
      </c>
      <c r="CW33">
        <v>4.9251541495323181E-3</v>
      </c>
      <c r="CX33">
        <v>8.6743608117103577E-3</v>
      </c>
      <c r="CY33">
        <v>-7.9235825687646866E-3</v>
      </c>
      <c r="CZ33">
        <v>-8.4510659798979759E-3</v>
      </c>
      <c r="DA33">
        <v>3.1792029738426208E-2</v>
      </c>
      <c r="DB33">
        <v>2.9910363256931305E-2</v>
      </c>
      <c r="DC33">
        <v>2.8590084984898567E-2</v>
      </c>
      <c r="DD33">
        <v>2.9534833505749702E-2</v>
      </c>
      <c r="DE33">
        <v>2.9241019859910011E-2</v>
      </c>
      <c r="DF33">
        <v>3.3972721546888351E-2</v>
      </c>
      <c r="DG33">
        <v>3.8027435541152954E-2</v>
      </c>
      <c r="DH33">
        <v>4.6140324324369431E-2</v>
      </c>
      <c r="DI33">
        <v>3.1845938414335251E-2</v>
      </c>
      <c r="DJ33">
        <v>3.7976425141096115E-2</v>
      </c>
      <c r="DK33">
        <v>5.0861373543739319E-2</v>
      </c>
      <c r="DL33">
        <v>5.5813945829868317E-2</v>
      </c>
      <c r="DM33">
        <v>5.5263254791498184E-2</v>
      </c>
      <c r="DN33">
        <v>5.5854815989732742E-2</v>
      </c>
      <c r="DO33">
        <v>5.4903112351894379E-2</v>
      </c>
      <c r="DP33">
        <v>5.4146289825439453E-2</v>
      </c>
      <c r="DQ33">
        <v>5.2325814962387085E-2</v>
      </c>
      <c r="DR33">
        <v>5.5867660790681839E-2</v>
      </c>
      <c r="DS33">
        <v>4.904821515083313E-2</v>
      </c>
      <c r="DT33">
        <v>4.845857247710228E-2</v>
      </c>
      <c r="DU33">
        <v>5.09515181183815E-2</v>
      </c>
      <c r="DV33">
        <v>5.5296596139669418E-2</v>
      </c>
      <c r="DW33">
        <v>3.6090690642595291E-2</v>
      </c>
      <c r="DX33">
        <v>3.3065658062696457E-2</v>
      </c>
      <c r="DY33">
        <v>8.7946020066738129E-2</v>
      </c>
      <c r="DZ33">
        <v>8.2963854074478149E-2</v>
      </c>
      <c r="EA33">
        <v>7.9644910991191864E-2</v>
      </c>
      <c r="EB33">
        <v>8.0157235264778137E-2</v>
      </c>
      <c r="EC33">
        <v>7.998337596654892E-2</v>
      </c>
      <c r="ED33">
        <v>8.9214593172073364E-2</v>
      </c>
      <c r="EE33">
        <v>9.9343620240688324E-2</v>
      </c>
      <c r="EF33">
        <v>0.11097735911607742</v>
      </c>
      <c r="EG33">
        <v>9.4478793442249298E-2</v>
      </c>
      <c r="EH33">
        <v>0.10133299976587296</v>
      </c>
      <c r="EI33">
        <v>0.113573357462883</v>
      </c>
      <c r="EJ33">
        <v>0.11552359163761139</v>
      </c>
      <c r="EK33">
        <v>0.11398079246282578</v>
      </c>
      <c r="EL33">
        <v>0.11361467093229294</v>
      </c>
      <c r="EM33">
        <v>0.11186041682958603</v>
      </c>
      <c r="EN33">
        <v>0.10950873792171478</v>
      </c>
      <c r="EO33">
        <v>0.11063970625400543</v>
      </c>
      <c r="EP33">
        <v>0.11666008830070496</v>
      </c>
      <c r="EQ33">
        <v>0.11122560501098633</v>
      </c>
      <c r="ER33">
        <v>0.11273583024740219</v>
      </c>
      <c r="ES33">
        <v>0.11740627884864807</v>
      </c>
      <c r="ET33">
        <v>0.12261169403791428</v>
      </c>
      <c r="EU33">
        <v>9.9640309810638428E-2</v>
      </c>
      <c r="EV33">
        <v>9.3009211122989655E-2</v>
      </c>
      <c r="EW33">
        <v>48.609886169433594</v>
      </c>
      <c r="EX33">
        <v>48.113853454589844</v>
      </c>
      <c r="EY33">
        <v>47.250934600830078</v>
      </c>
      <c r="EZ33">
        <v>47.023246765136719</v>
      </c>
      <c r="FA33">
        <v>46.263973236083984</v>
      </c>
      <c r="FB33">
        <v>45.438461303710938</v>
      </c>
      <c r="FC33">
        <v>45.309326171875</v>
      </c>
      <c r="FD33">
        <v>46.796222686767578</v>
      </c>
      <c r="FE33">
        <v>52.208553314208984</v>
      </c>
      <c r="FF33">
        <v>58.359149932861328</v>
      </c>
      <c r="FG33">
        <v>61.932395935058594</v>
      </c>
      <c r="FH33">
        <v>64.22772216796875</v>
      </c>
      <c r="FI33">
        <v>65.695030212402344</v>
      </c>
      <c r="FJ33">
        <v>66.877700805664063</v>
      </c>
      <c r="FK33">
        <v>67.686996459960938</v>
      </c>
      <c r="FL33">
        <v>68.188301086425781</v>
      </c>
      <c r="FM33">
        <v>68.21044921875</v>
      </c>
      <c r="FN33">
        <v>66.327423095703125</v>
      </c>
      <c r="FO33">
        <v>62.542938232421875</v>
      </c>
      <c r="FP33">
        <v>57.604038238525391</v>
      </c>
      <c r="FQ33">
        <v>53.473442077636719</v>
      </c>
      <c r="FR33">
        <v>51.552909851074219</v>
      </c>
      <c r="FS33">
        <v>50.453464508056641</v>
      </c>
      <c r="FT33">
        <v>49.537139892578125</v>
      </c>
      <c r="FU33">
        <v>3.7959307432174683E-2</v>
      </c>
      <c r="FV33">
        <v>0</v>
      </c>
      <c r="FW33">
        <v>6.3307575881481171E-2</v>
      </c>
      <c r="FX33">
        <v>3.9044953882694244E-2</v>
      </c>
      <c r="FY33" s="45">
        <v>3.3499999046325684</v>
      </c>
      <c r="FZ33" s="38">
        <v>39.910000000000004</v>
      </c>
      <c r="GA33" s="38">
        <v>1</v>
      </c>
    </row>
    <row r="34" spans="1:183" x14ac:dyDescent="0.2">
      <c r="A34" t="s">
        <v>186</v>
      </c>
      <c r="B34" t="s">
        <v>222</v>
      </c>
      <c r="C34" t="s">
        <v>2</v>
      </c>
      <c r="D34" t="s">
        <v>202</v>
      </c>
      <c r="E34" t="s">
        <v>206</v>
      </c>
      <c r="F34" t="s">
        <v>185</v>
      </c>
      <c r="G34" t="s">
        <v>1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 s="45">
        <v>1.0399999618530273</v>
      </c>
      <c r="FZ34" s="38">
        <v>9.7799999999999994</v>
      </c>
      <c r="GA34" s="38">
        <v>0</v>
      </c>
    </row>
    <row r="35" spans="1:183" x14ac:dyDescent="0.2">
      <c r="A35" t="s">
        <v>186</v>
      </c>
      <c r="B35" t="s">
        <v>222</v>
      </c>
      <c r="C35" t="s">
        <v>2</v>
      </c>
      <c r="D35" t="s">
        <v>202</v>
      </c>
      <c r="E35" t="s">
        <v>207</v>
      </c>
      <c r="F35" t="s">
        <v>1</v>
      </c>
      <c r="G35" t="s">
        <v>198</v>
      </c>
      <c r="H35">
        <v>2529</v>
      </c>
      <c r="I35">
        <v>1.4635049104690552</v>
      </c>
      <c r="J35">
        <v>1.2944715023040771</v>
      </c>
      <c r="K35">
        <v>1.1932580471038818</v>
      </c>
      <c r="L35">
        <v>1.1575384140014648</v>
      </c>
      <c r="M35">
        <v>1.1707974672317505</v>
      </c>
      <c r="N35">
        <v>1.2875939607620239</v>
      </c>
      <c r="O35">
        <v>1.5235934257507324</v>
      </c>
      <c r="P35">
        <v>1.756101131439209</v>
      </c>
      <c r="Q35">
        <v>1.6202486753463745</v>
      </c>
      <c r="R35">
        <v>1.5205804109573364</v>
      </c>
      <c r="S35">
        <v>1.4498342275619507</v>
      </c>
      <c r="T35">
        <v>1.4309924840927124</v>
      </c>
      <c r="U35">
        <v>1.4338455200195313</v>
      </c>
      <c r="V35">
        <v>1.4079632759094238</v>
      </c>
      <c r="W35">
        <v>1.3829638957977295</v>
      </c>
      <c r="X35">
        <v>1.3869490623474121</v>
      </c>
      <c r="Y35">
        <v>1.4326885938644409</v>
      </c>
      <c r="Z35">
        <v>1.6021437644958496</v>
      </c>
      <c r="AA35">
        <v>1.8233822584152222</v>
      </c>
      <c r="AB35">
        <v>2.1073307991027832</v>
      </c>
      <c r="AC35">
        <v>2.4167635440826416</v>
      </c>
      <c r="AD35">
        <v>2.3868050575256348</v>
      </c>
      <c r="AE35">
        <v>2.1123249530792236</v>
      </c>
      <c r="AF35">
        <v>1.7639009952545166</v>
      </c>
      <c r="AG35">
        <v>-0.63154923915863037</v>
      </c>
      <c r="AH35">
        <v>-0.57735139131546021</v>
      </c>
      <c r="AI35">
        <v>-0.49121597409248352</v>
      </c>
      <c r="AJ35">
        <v>-0.41873195767402649</v>
      </c>
      <c r="AK35">
        <v>-0.39946341514587402</v>
      </c>
      <c r="AL35">
        <v>-0.37974882125854492</v>
      </c>
      <c r="AM35">
        <v>-0.40687626600265503</v>
      </c>
      <c r="AN35">
        <v>-0.39307093620300293</v>
      </c>
      <c r="AO35">
        <v>-0.30695265531539917</v>
      </c>
      <c r="AP35">
        <v>-0.27199661731719971</v>
      </c>
      <c r="AQ35">
        <v>-0.22584109008312225</v>
      </c>
      <c r="AR35">
        <v>-0.18605268001556396</v>
      </c>
      <c r="AS35">
        <v>-0.16256754100322723</v>
      </c>
      <c r="AT35">
        <v>-0.17208926379680634</v>
      </c>
      <c r="AU35">
        <v>-0.14151376485824585</v>
      </c>
      <c r="AV35">
        <v>-0.14258451759815216</v>
      </c>
      <c r="AW35">
        <v>-0.1599602997303009</v>
      </c>
      <c r="AX35">
        <v>-0.15106058120727539</v>
      </c>
      <c r="AY35">
        <v>-0.14308272302150726</v>
      </c>
      <c r="AZ35">
        <v>-0.151309534907341</v>
      </c>
      <c r="BA35">
        <v>-0.27571773529052734</v>
      </c>
      <c r="BB35">
        <v>-0.39566659927368164</v>
      </c>
      <c r="BC35">
        <v>-0.51682561635971069</v>
      </c>
      <c r="BD35">
        <v>-0.54492568969726563</v>
      </c>
      <c r="BE35">
        <v>-0.48883450031280518</v>
      </c>
      <c r="BF35">
        <v>-0.44040656089782715</v>
      </c>
      <c r="BG35">
        <v>-0.36237898468971252</v>
      </c>
      <c r="BH35">
        <v>-0.29480588436126709</v>
      </c>
      <c r="BI35">
        <v>-0.27593076229095459</v>
      </c>
      <c r="BJ35">
        <v>-0.25406903028488159</v>
      </c>
      <c r="BK35">
        <v>-0.27520272135734558</v>
      </c>
      <c r="BL35">
        <v>-0.25513127446174622</v>
      </c>
      <c r="BM35">
        <v>-0.16946299374103546</v>
      </c>
      <c r="BN35">
        <v>-0.13436576724052429</v>
      </c>
      <c r="BO35">
        <v>-9.3125626444816589E-2</v>
      </c>
      <c r="BP35">
        <v>-5.5086169391870499E-2</v>
      </c>
      <c r="BQ35">
        <v>-3.3129099756479263E-2</v>
      </c>
      <c r="BR35">
        <v>-4.343714565038681E-2</v>
      </c>
      <c r="BS35">
        <v>-1.4023775234818459E-2</v>
      </c>
      <c r="BT35">
        <v>-1.5363086946308613E-2</v>
      </c>
      <c r="BU35">
        <v>-3.0939623713493347E-2</v>
      </c>
      <c r="BV35">
        <v>-1.613897830247879E-2</v>
      </c>
      <c r="BW35">
        <v>-4.1463118977844715E-3</v>
      </c>
      <c r="BX35">
        <v>-9.1976504772901535E-3</v>
      </c>
      <c r="BY35">
        <v>-0.12624363601207733</v>
      </c>
      <c r="BZ35">
        <v>-0.2448841780424118</v>
      </c>
      <c r="CA35">
        <v>-0.36636132001876831</v>
      </c>
      <c r="CB35">
        <v>-0.40071934461593628</v>
      </c>
      <c r="CC35">
        <v>-0.38999071717262268</v>
      </c>
      <c r="CD35">
        <v>-0.34555900096893311</v>
      </c>
      <c r="CE35">
        <v>-0.27314689755439758</v>
      </c>
      <c r="CF35">
        <v>-0.20897506177425385</v>
      </c>
      <c r="CG35">
        <v>-0.19037242233753204</v>
      </c>
      <c r="CH35">
        <v>-0.16702359914779663</v>
      </c>
      <c r="CI35">
        <v>-0.18400603532791138</v>
      </c>
      <c r="CJ35">
        <v>-0.15959466993808746</v>
      </c>
      <c r="CK35">
        <v>-7.4238069355487823E-2</v>
      </c>
      <c r="CL35">
        <v>-3.9043068885803223E-2</v>
      </c>
      <c r="CM35">
        <v>-1.2072924291715026E-3</v>
      </c>
      <c r="CN35">
        <v>3.5620838403701782E-2</v>
      </c>
      <c r="CO35">
        <v>5.651957169175148E-2</v>
      </c>
      <c r="CP35">
        <v>4.5666918158531189E-2</v>
      </c>
      <c r="CQ35">
        <v>7.4275404214859009E-2</v>
      </c>
      <c r="CR35">
        <v>7.2750084102153778E-2</v>
      </c>
      <c r="CS35">
        <v>5.8419704437255859E-2</v>
      </c>
      <c r="CT35">
        <v>7.7307313680648804E-2</v>
      </c>
      <c r="CU35">
        <v>9.2080622911453247E-2</v>
      </c>
      <c r="CV35">
        <v>8.9228607714176178E-2</v>
      </c>
      <c r="CW35">
        <v>-2.2718336433172226E-2</v>
      </c>
      <c r="CX35">
        <v>-0.14045272767543793</v>
      </c>
      <c r="CY35">
        <v>-0.26215022802352905</v>
      </c>
      <c r="CZ35">
        <v>-0.30084246397018433</v>
      </c>
      <c r="DA35">
        <v>-0.29114693403244019</v>
      </c>
      <c r="DB35">
        <v>-0.25071144104003906</v>
      </c>
      <c r="DC35">
        <v>-0.18391479551792145</v>
      </c>
      <c r="DD35">
        <v>-0.1231442391872406</v>
      </c>
      <c r="DE35">
        <v>-0.10481408983469009</v>
      </c>
      <c r="DF35">
        <v>-7.997816801071167E-2</v>
      </c>
      <c r="DG35">
        <v>-9.2809341847896576E-2</v>
      </c>
      <c r="DH35">
        <v>-6.4058072865009308E-2</v>
      </c>
      <c r="DI35">
        <v>2.0986853167414665E-2</v>
      </c>
      <c r="DJ35">
        <v>5.6279633194208145E-2</v>
      </c>
      <c r="DK35">
        <v>9.0711034834384918E-2</v>
      </c>
      <c r="DL35">
        <v>0.12632784247398376</v>
      </c>
      <c r="DM35">
        <v>0.14616824686527252</v>
      </c>
      <c r="DN35">
        <v>0.13477097451686859</v>
      </c>
      <c r="DO35">
        <v>0.16257458925247192</v>
      </c>
      <c r="DP35">
        <v>0.1608632504940033</v>
      </c>
      <c r="DQ35">
        <v>0.14777903258800507</v>
      </c>
      <c r="DR35">
        <v>0.1707535982131958</v>
      </c>
      <c r="DS35">
        <v>0.18830755352973938</v>
      </c>
      <c r="DT35">
        <v>0.18765486776828766</v>
      </c>
      <c r="DU35">
        <v>8.080696314573288E-2</v>
      </c>
      <c r="DV35">
        <v>-3.6021273583173752E-2</v>
      </c>
      <c r="DW35">
        <v>-0.1579391211271286</v>
      </c>
      <c r="DX35">
        <v>-0.20096559822559357</v>
      </c>
      <c r="DY35">
        <v>-0.14843221008777618</v>
      </c>
      <c r="DZ35">
        <v>-0.11376661062240601</v>
      </c>
      <c r="EA35">
        <v>-5.5077821016311646E-2</v>
      </c>
      <c r="EB35">
        <v>7.8183435834944248E-4</v>
      </c>
      <c r="EC35">
        <v>1.8718555569648743E-2</v>
      </c>
      <c r="ED35">
        <v>4.5701615512371063E-2</v>
      </c>
      <c r="EE35">
        <v>3.8864195346832275E-2</v>
      </c>
      <c r="EF35">
        <v>7.38816037774086E-2</v>
      </c>
      <c r="EG35">
        <v>0.15847651660442352</v>
      </c>
      <c r="EH35">
        <v>0.19391047954559326</v>
      </c>
      <c r="EI35">
        <v>0.22342650592327118</v>
      </c>
      <c r="EJ35">
        <v>0.25729435682296753</v>
      </c>
      <c r="EK35">
        <v>0.27560669183731079</v>
      </c>
      <c r="EL35">
        <v>0.26342308521270752</v>
      </c>
      <c r="EM35">
        <v>0.29006457328796387</v>
      </c>
      <c r="EN35">
        <v>0.28808468580245972</v>
      </c>
      <c r="EO35">
        <v>0.27679970860481262</v>
      </c>
      <c r="EP35">
        <v>0.305675208568573</v>
      </c>
      <c r="EQ35">
        <v>0.32724398374557495</v>
      </c>
      <c r="ER35">
        <v>0.32976675033569336</v>
      </c>
      <c r="ES35">
        <v>0.23028105497360229</v>
      </c>
      <c r="ET35">
        <v>0.11476115882396698</v>
      </c>
      <c r="EU35">
        <v>-7.4748480692505836E-3</v>
      </c>
      <c r="EV35">
        <v>-5.6759264320135117E-2</v>
      </c>
      <c r="EW35">
        <v>53.845470428466797</v>
      </c>
      <c r="EX35">
        <v>52.9296875</v>
      </c>
      <c r="EY35">
        <v>52.050949096679688</v>
      </c>
      <c r="EZ35">
        <v>51.25689697265625</v>
      </c>
      <c r="FA35">
        <v>50.653312683105469</v>
      </c>
      <c r="FB35">
        <v>50.0523681640625</v>
      </c>
      <c r="FC35">
        <v>49.89508056640625</v>
      </c>
      <c r="FD35">
        <v>51.459747314453125</v>
      </c>
      <c r="FE35">
        <v>55.135269165039063</v>
      </c>
      <c r="FF35">
        <v>58.306938171386719</v>
      </c>
      <c r="FG35">
        <v>61.308536529541016</v>
      </c>
      <c r="FH35">
        <v>64.018844604492188</v>
      </c>
      <c r="FI35">
        <v>66.17041015625</v>
      </c>
      <c r="FJ35">
        <v>67.785270690917969</v>
      </c>
      <c r="FK35">
        <v>68.876602172851563</v>
      </c>
      <c r="FL35">
        <v>69.314865112304688</v>
      </c>
      <c r="FM35">
        <v>68.751579284667969</v>
      </c>
      <c r="FN35">
        <v>67.443191528320313</v>
      </c>
      <c r="FO35">
        <v>65.1263427734375</v>
      </c>
      <c r="FP35">
        <v>61.860786437988281</v>
      </c>
      <c r="FQ35">
        <v>59.161376953125</v>
      </c>
      <c r="FR35">
        <v>57.582664489746094</v>
      </c>
      <c r="FS35">
        <v>56.295806884765625</v>
      </c>
      <c r="FT35">
        <v>55.167526245117188</v>
      </c>
      <c r="FU35">
        <v>8.6673535406589508E-2</v>
      </c>
      <c r="FV35">
        <v>0</v>
      </c>
      <c r="FW35">
        <v>0.1407783031463623</v>
      </c>
      <c r="FX35">
        <v>8.9457124471664429E-2</v>
      </c>
      <c r="FY35" s="45">
        <v>9.5900001525878906</v>
      </c>
      <c r="FZ35" s="38">
        <v>661.77</v>
      </c>
      <c r="GA35" s="38">
        <v>1</v>
      </c>
    </row>
    <row r="36" spans="1:183" x14ac:dyDescent="0.2">
      <c r="A36" t="s">
        <v>186</v>
      </c>
      <c r="B36" t="s">
        <v>222</v>
      </c>
      <c r="C36" t="s">
        <v>2</v>
      </c>
      <c r="D36" t="s">
        <v>202</v>
      </c>
      <c r="E36" t="s">
        <v>207</v>
      </c>
      <c r="F36" t="s">
        <v>1</v>
      </c>
      <c r="G36" t="s">
        <v>200</v>
      </c>
      <c r="H36">
        <v>313</v>
      </c>
      <c r="I36">
        <v>0.25087675452232361</v>
      </c>
      <c r="J36">
        <v>0.22656150162220001</v>
      </c>
      <c r="K36">
        <v>0.2169342041015625</v>
      </c>
      <c r="L36">
        <v>0.21306535601615906</v>
      </c>
      <c r="M36">
        <v>0.21542152762413025</v>
      </c>
      <c r="N36">
        <v>0.22409349679946899</v>
      </c>
      <c r="O36">
        <v>0.25386765599250793</v>
      </c>
      <c r="P36">
        <v>0.27775552868843079</v>
      </c>
      <c r="Q36">
        <v>0.26636254787445068</v>
      </c>
      <c r="R36">
        <v>0.24991598725318909</v>
      </c>
      <c r="S36">
        <v>0.24971744418144226</v>
      </c>
      <c r="T36">
        <v>0.24559874832630157</v>
      </c>
      <c r="U36">
        <v>0.2456030547618866</v>
      </c>
      <c r="V36">
        <v>0.24231310188770294</v>
      </c>
      <c r="W36">
        <v>0.2410290390253067</v>
      </c>
      <c r="X36">
        <v>0.24869823455810547</v>
      </c>
      <c r="Y36">
        <v>0.2567322850227356</v>
      </c>
      <c r="Z36">
        <v>0.28146445751190186</v>
      </c>
      <c r="AA36">
        <v>0.30019280314445496</v>
      </c>
      <c r="AB36">
        <v>0.32381680607795715</v>
      </c>
      <c r="AC36">
        <v>0.36756443977355957</v>
      </c>
      <c r="AD36">
        <v>0.35854765772819519</v>
      </c>
      <c r="AE36">
        <v>0.33100062608718872</v>
      </c>
      <c r="AF36">
        <v>0.29621604084968567</v>
      </c>
      <c r="AG36">
        <v>-0.20580916106700897</v>
      </c>
      <c r="AH36">
        <v>-0.19791467487812042</v>
      </c>
      <c r="AI36">
        <v>-0.19271159172058105</v>
      </c>
      <c r="AJ36">
        <v>-0.18060298264026642</v>
      </c>
      <c r="AK36">
        <v>-0.16827034950256348</v>
      </c>
      <c r="AL36">
        <v>-0.16624732315540314</v>
      </c>
      <c r="AM36">
        <v>-0.17785711586475372</v>
      </c>
      <c r="AN36">
        <v>-0.18034197390079498</v>
      </c>
      <c r="AO36">
        <v>-0.1543654203414917</v>
      </c>
      <c r="AP36">
        <v>-0.15972177684307098</v>
      </c>
      <c r="AQ36">
        <v>-0.15038920938968658</v>
      </c>
      <c r="AR36">
        <v>-0.13176140189170837</v>
      </c>
      <c r="AS36">
        <v>-0.12404518574476242</v>
      </c>
      <c r="AT36">
        <v>-0.11970912665128708</v>
      </c>
      <c r="AU36">
        <v>-0.12410914897918701</v>
      </c>
      <c r="AV36">
        <v>-0.12717509269714355</v>
      </c>
      <c r="AW36">
        <v>-0.13436801731586456</v>
      </c>
      <c r="AX36">
        <v>-0.12774308025836945</v>
      </c>
      <c r="AY36">
        <v>-0.12784963846206665</v>
      </c>
      <c r="AZ36">
        <v>-0.14330697059631348</v>
      </c>
      <c r="BA36">
        <v>-0.17768238484859467</v>
      </c>
      <c r="BB36">
        <v>-0.19595660269260406</v>
      </c>
      <c r="BC36">
        <v>-0.18397030234336853</v>
      </c>
      <c r="BD36">
        <v>-0.17567045986652374</v>
      </c>
      <c r="BE36">
        <v>-0.11293692141771317</v>
      </c>
      <c r="BF36">
        <v>-0.10886310040950775</v>
      </c>
      <c r="BG36">
        <v>-0.10483061522245407</v>
      </c>
      <c r="BH36">
        <v>-9.4793595373630524E-2</v>
      </c>
      <c r="BI36">
        <v>-8.4643878042697906E-2</v>
      </c>
      <c r="BJ36">
        <v>-8.2940302789211273E-2</v>
      </c>
      <c r="BK36">
        <v>-9.1437943279743195E-2</v>
      </c>
      <c r="BL36">
        <v>-8.809303492307663E-2</v>
      </c>
      <c r="BM36">
        <v>-6.744113564491272E-2</v>
      </c>
      <c r="BN36">
        <v>-7.2929024696350098E-2</v>
      </c>
      <c r="BO36">
        <v>-6.3381403684616089E-2</v>
      </c>
      <c r="BP36">
        <v>-4.7211363911628723E-2</v>
      </c>
      <c r="BQ36">
        <v>-4.0653672069311142E-2</v>
      </c>
      <c r="BR36">
        <v>-3.6883533000946045E-2</v>
      </c>
      <c r="BS36">
        <v>-4.0780916810035706E-2</v>
      </c>
      <c r="BT36">
        <v>-4.0738072246313095E-2</v>
      </c>
      <c r="BU36">
        <v>-4.6305686235427856E-2</v>
      </c>
      <c r="BV36">
        <v>-3.7730306386947632E-2</v>
      </c>
      <c r="BW36">
        <v>-3.6776240915060043E-2</v>
      </c>
      <c r="BX36">
        <v>-5.181637778878212E-2</v>
      </c>
      <c r="BY36">
        <v>-7.9194799065589905E-2</v>
      </c>
      <c r="BZ36">
        <v>-9.7380153834819794E-2</v>
      </c>
      <c r="CA36">
        <v>-8.9208319783210754E-2</v>
      </c>
      <c r="CB36">
        <v>-8.3824858069419861E-2</v>
      </c>
      <c r="CC36">
        <v>-4.8613894730806351E-2</v>
      </c>
      <c r="CD36">
        <v>-4.7186248004436493E-2</v>
      </c>
      <c r="CE36">
        <v>-4.3964523822069168E-2</v>
      </c>
      <c r="CF36">
        <v>-3.5362273454666138E-2</v>
      </c>
      <c r="CG36">
        <v>-2.6724427938461304E-2</v>
      </c>
      <c r="CH36">
        <v>-2.5242103263735771E-2</v>
      </c>
      <c r="CI36">
        <v>-3.158428892493248E-2</v>
      </c>
      <c r="CJ36">
        <v>-2.420169860124588E-2</v>
      </c>
      <c r="CK36">
        <v>-7.2376406751573086E-3</v>
      </c>
      <c r="CL36">
        <v>-1.2816631235182285E-2</v>
      </c>
      <c r="CM36">
        <v>-3.1200689263641834E-3</v>
      </c>
      <c r="CN36">
        <v>1.134773064404726E-2</v>
      </c>
      <c r="CO36">
        <v>1.7103036865592003E-2</v>
      </c>
      <c r="CP36">
        <v>2.0481225103139877E-2</v>
      </c>
      <c r="CQ36">
        <v>1.6931960359215736E-2</v>
      </c>
      <c r="CR36">
        <v>1.9127940759062767E-2</v>
      </c>
      <c r="CS36">
        <v>1.4686018228530884E-2</v>
      </c>
      <c r="CT36">
        <v>2.4612274020910263E-2</v>
      </c>
      <c r="CU36">
        <v>2.6300922036170959E-2</v>
      </c>
      <c r="CV36">
        <v>1.1549733579158783E-2</v>
      </c>
      <c r="CW36">
        <v>-1.0982600040733814E-2</v>
      </c>
      <c r="CX36">
        <v>-2.910640649497509E-2</v>
      </c>
      <c r="CY36">
        <v>-2.3576458916068077E-2</v>
      </c>
      <c r="CZ36">
        <v>-2.0212866365909576E-2</v>
      </c>
      <c r="DA36">
        <v>1.5709131956100464E-2</v>
      </c>
      <c r="DB36">
        <v>1.4490602537989616E-2</v>
      </c>
      <c r="DC36">
        <v>1.6901571303606033E-2</v>
      </c>
      <c r="DD36">
        <v>2.4069048464298248E-2</v>
      </c>
      <c r="DE36">
        <v>3.1195018440485001E-2</v>
      </c>
      <c r="DF36">
        <v>3.2456092536449432E-2</v>
      </c>
      <c r="DG36">
        <v>2.8269365429878235E-2</v>
      </c>
      <c r="DH36">
        <v>3.9689637720584869E-2</v>
      </c>
      <c r="DI36">
        <v>5.2965853363275528E-2</v>
      </c>
      <c r="DJ36">
        <v>4.7295764088630676E-2</v>
      </c>
      <c r="DK36">
        <v>5.7141266763210297E-2</v>
      </c>
      <c r="DL36">
        <v>6.9906823337078094E-2</v>
      </c>
      <c r="DM36">
        <v>7.4859745800495148E-2</v>
      </c>
      <c r="DN36">
        <v>7.78459832072258E-2</v>
      </c>
      <c r="DO36">
        <v>7.4644841253757477E-2</v>
      </c>
      <c r="DP36">
        <v>7.8993953764438629E-2</v>
      </c>
      <c r="DQ36">
        <v>7.5677722692489624E-2</v>
      </c>
      <c r="DR36">
        <v>8.6954854428768158E-2</v>
      </c>
      <c r="DS36">
        <v>8.9378081262111664E-2</v>
      </c>
      <c r="DT36">
        <v>7.4915841221809387E-2</v>
      </c>
      <c r="DU36">
        <v>5.7229597121477127E-2</v>
      </c>
      <c r="DV36">
        <v>3.9167344570159912E-2</v>
      </c>
      <c r="DW36">
        <v>4.2055405676364899E-2</v>
      </c>
      <c r="DX36">
        <v>4.339912161231041E-2</v>
      </c>
      <c r="DY36">
        <v>0.10858137160539627</v>
      </c>
      <c r="DZ36">
        <v>0.10354217886924744</v>
      </c>
      <c r="EA36">
        <v>0.10478254407644272</v>
      </c>
      <c r="EB36">
        <v>0.10987843573093414</v>
      </c>
      <c r="EC36">
        <v>0.11482150107622147</v>
      </c>
      <c r="ED36">
        <v>0.11576312035322189</v>
      </c>
      <c r="EE36">
        <v>0.11468853801488876</v>
      </c>
      <c r="EF36">
        <v>0.13193857669830322</v>
      </c>
      <c r="EG36">
        <v>0.13989013433456421</v>
      </c>
      <c r="EH36">
        <v>0.13408851623535156</v>
      </c>
      <c r="EI36">
        <v>0.1441490650177002</v>
      </c>
      <c r="EJ36">
        <v>0.15445685386657715</v>
      </c>
      <c r="EK36">
        <v>0.15825125575065613</v>
      </c>
      <c r="EL36">
        <v>0.16067157685756683</v>
      </c>
      <c r="EM36">
        <v>0.15797306597232819</v>
      </c>
      <c r="EN36">
        <v>0.16543096303939819</v>
      </c>
      <c r="EO36">
        <v>0.16374005377292633</v>
      </c>
      <c r="EP36">
        <v>0.17696763575077057</v>
      </c>
      <c r="EQ36">
        <v>0.18045148253440857</v>
      </c>
      <c r="ER36">
        <v>0.16640643775463104</v>
      </c>
      <c r="ES36">
        <v>0.15571717917919159</v>
      </c>
      <c r="ET36">
        <v>0.13774380087852478</v>
      </c>
      <c r="EU36">
        <v>0.13681739568710327</v>
      </c>
      <c r="EV36">
        <v>0.13524472713470459</v>
      </c>
      <c r="EW36">
        <v>54.382938385009766</v>
      </c>
      <c r="EX36">
        <v>53.390205383300781</v>
      </c>
      <c r="EY36">
        <v>52.504917144775391</v>
      </c>
      <c r="EZ36">
        <v>51.654590606689453</v>
      </c>
      <c r="FA36">
        <v>50.888580322265625</v>
      </c>
      <c r="FB36">
        <v>50.19976806640625</v>
      </c>
      <c r="FC36">
        <v>49.737007141113281</v>
      </c>
      <c r="FD36">
        <v>51.065719604492188</v>
      </c>
      <c r="FE36">
        <v>54.942962646484375</v>
      </c>
      <c r="FF36">
        <v>58.247936248779297</v>
      </c>
      <c r="FG36">
        <v>61.373805999755859</v>
      </c>
      <c r="FH36">
        <v>63.991905212402344</v>
      </c>
      <c r="FI36">
        <v>66.17578125</v>
      </c>
      <c r="FJ36">
        <v>67.850852966308594</v>
      </c>
      <c r="FK36">
        <v>69.175651550292969</v>
      </c>
      <c r="FL36">
        <v>69.947052001953125</v>
      </c>
      <c r="FM36">
        <v>69.634841918945313</v>
      </c>
      <c r="FN36">
        <v>68.532356262207031</v>
      </c>
      <c r="FO36">
        <v>66.408187866210938</v>
      </c>
      <c r="FP36">
        <v>62.792556762695313</v>
      </c>
      <c r="FQ36">
        <v>59.957950592041016</v>
      </c>
      <c r="FR36">
        <v>58.18743896484375</v>
      </c>
      <c r="FS36">
        <v>56.876178741455078</v>
      </c>
      <c r="FT36">
        <v>55.778701782226563</v>
      </c>
      <c r="FU36">
        <v>5.6498251855373383E-2</v>
      </c>
      <c r="FV36">
        <v>0</v>
      </c>
      <c r="FW36">
        <v>9.1836541891098022E-2</v>
      </c>
      <c r="FX36">
        <v>5.828949436545372E-2</v>
      </c>
      <c r="FY36" s="45">
        <v>4.369999885559082</v>
      </c>
      <c r="FZ36" s="38">
        <v>134.77000000000001</v>
      </c>
      <c r="GA36" s="38">
        <v>1</v>
      </c>
    </row>
    <row r="37" spans="1:183" x14ac:dyDescent="0.2">
      <c r="A37" t="s">
        <v>186</v>
      </c>
      <c r="B37" t="s">
        <v>222</v>
      </c>
      <c r="C37" t="s">
        <v>2</v>
      </c>
      <c r="D37" t="s">
        <v>202</v>
      </c>
      <c r="E37" t="s">
        <v>207</v>
      </c>
      <c r="F37" t="s">
        <v>1</v>
      </c>
      <c r="G37" t="s">
        <v>1</v>
      </c>
      <c r="H37">
        <v>2842</v>
      </c>
      <c r="I37">
        <v>1.7289468050003052</v>
      </c>
      <c r="J37">
        <v>1.5348892211914063</v>
      </c>
      <c r="K37">
        <v>1.4246538877487183</v>
      </c>
      <c r="L37">
        <v>1.3851807117462158</v>
      </c>
      <c r="M37">
        <v>1.4009453058242798</v>
      </c>
      <c r="N37">
        <v>1.5252059698104858</v>
      </c>
      <c r="O37">
        <v>1.79109787940979</v>
      </c>
      <c r="P37">
        <v>2.0464725494384766</v>
      </c>
      <c r="Q37">
        <v>1.9003591537475586</v>
      </c>
      <c r="R37">
        <v>1.7833858728408813</v>
      </c>
      <c r="S37">
        <v>1.7142281532287598</v>
      </c>
      <c r="T37">
        <v>1.6908944845199585</v>
      </c>
      <c r="U37">
        <v>1.6936789751052856</v>
      </c>
      <c r="V37">
        <v>1.664488673210144</v>
      </c>
      <c r="W37">
        <v>1.6385833024978638</v>
      </c>
      <c r="X37">
        <v>1.6517361402511597</v>
      </c>
      <c r="Y37">
        <v>1.7060052156448364</v>
      </c>
      <c r="Z37">
        <v>1.9009777307510376</v>
      </c>
      <c r="AA37">
        <v>2.1391375064849854</v>
      </c>
      <c r="AB37">
        <v>2.4443047046661377</v>
      </c>
      <c r="AC37">
        <v>2.7986233234405518</v>
      </c>
      <c r="AD37">
        <v>2.7585394382476807</v>
      </c>
      <c r="AE37">
        <v>2.4578537940979004</v>
      </c>
      <c r="AF37">
        <v>2.0763864517211914</v>
      </c>
      <c r="AG37">
        <v>-0.73314779996871948</v>
      </c>
      <c r="AH37">
        <v>-0.67616134881973267</v>
      </c>
      <c r="AI37">
        <v>-0.589549720287323</v>
      </c>
      <c r="AJ37">
        <v>-0.50778001546859741</v>
      </c>
      <c r="AK37">
        <v>-0.47623035311698914</v>
      </c>
      <c r="AL37">
        <v>-0.45421239733695984</v>
      </c>
      <c r="AM37">
        <v>-0.48992091417312622</v>
      </c>
      <c r="AN37">
        <v>-0.47208121418952942</v>
      </c>
      <c r="AO37">
        <v>-0.36200147867202759</v>
      </c>
      <c r="AP37">
        <v>-0.33451223373413086</v>
      </c>
      <c r="AQ37">
        <v>-0.27949002385139465</v>
      </c>
      <c r="AR37">
        <v>-0.22107481956481934</v>
      </c>
      <c r="AS37">
        <v>-0.19042792916297913</v>
      </c>
      <c r="AT37">
        <v>-0.19523519277572632</v>
      </c>
      <c r="AU37">
        <v>-0.17063082754611969</v>
      </c>
      <c r="AV37">
        <v>-0.17255048453807831</v>
      </c>
      <c r="AW37">
        <v>-0.19610273838043213</v>
      </c>
      <c r="AX37">
        <v>-0.17576520144939423</v>
      </c>
      <c r="AY37">
        <v>-0.16590315103530884</v>
      </c>
      <c r="AZ37">
        <v>-0.19126595556735992</v>
      </c>
      <c r="BA37">
        <v>-0.34515917301177979</v>
      </c>
      <c r="BB37">
        <v>-0.4836212694644928</v>
      </c>
      <c r="BC37">
        <v>-0.59092807769775391</v>
      </c>
      <c r="BD37">
        <v>-0.61288315057754517</v>
      </c>
      <c r="BE37">
        <v>-0.55917209386825562</v>
      </c>
      <c r="BF37">
        <v>-0.50926196575164795</v>
      </c>
      <c r="BG37">
        <v>-0.42984431982040405</v>
      </c>
      <c r="BH37">
        <v>-0.35330787301063538</v>
      </c>
      <c r="BI37">
        <v>-0.3235224187374115</v>
      </c>
      <c r="BJ37">
        <v>-0.30001607537269592</v>
      </c>
      <c r="BK37">
        <v>-0.32893124222755432</v>
      </c>
      <c r="BL37">
        <v>-0.30230915546417236</v>
      </c>
      <c r="BM37">
        <v>-0.19602395594120026</v>
      </c>
      <c r="BN37">
        <v>-0.16850394010543823</v>
      </c>
      <c r="BO37">
        <v>-0.11728820204734802</v>
      </c>
      <c r="BP37">
        <v>-6.1856478452682495E-2</v>
      </c>
      <c r="BQ37">
        <v>-3.3177640289068222E-2</v>
      </c>
      <c r="BR37">
        <v>-3.8978196680545807E-2</v>
      </c>
      <c r="BS37">
        <v>-1.497984491288662E-2</v>
      </c>
      <c r="BT37">
        <v>-1.5074893832206726E-2</v>
      </c>
      <c r="BU37">
        <v>-3.61323282122612E-2</v>
      </c>
      <c r="BV37">
        <v>-9.8506426438689232E-3</v>
      </c>
      <c r="BW37">
        <v>3.8934405893087387E-3</v>
      </c>
      <c r="BX37">
        <v>-1.8661335110664368E-2</v>
      </c>
      <c r="BY37">
        <v>-0.16215522587299347</v>
      </c>
      <c r="BZ37">
        <v>-0.29951721429824829</v>
      </c>
      <c r="CA37">
        <v>-0.40951848030090332</v>
      </c>
      <c r="CB37">
        <v>-0.43836891651153564</v>
      </c>
      <c r="CC37">
        <v>-0.43867707252502441</v>
      </c>
      <c r="CD37">
        <v>-0.39366793632507324</v>
      </c>
      <c r="CE37">
        <v>-0.31923285126686096</v>
      </c>
      <c r="CF37">
        <v>-0.24632091820240021</v>
      </c>
      <c r="CG37">
        <v>-0.21775738894939423</v>
      </c>
      <c r="CH37">
        <v>-0.19322015345096588</v>
      </c>
      <c r="CI37">
        <v>-0.21743029356002808</v>
      </c>
      <c r="CJ37">
        <v>-0.1847255527973175</v>
      </c>
      <c r="CK37">
        <v>-8.1068418920040131E-2</v>
      </c>
      <c r="CL37">
        <v>-5.3527086973190308E-2</v>
      </c>
      <c r="CM37">
        <v>-4.94771683588624E-3</v>
      </c>
      <c r="CN37">
        <v>4.8417657613754272E-2</v>
      </c>
      <c r="CO37">
        <v>7.5733430683612823E-2</v>
      </c>
      <c r="CP37">
        <v>6.9244921207427979E-2</v>
      </c>
      <c r="CQ37">
        <v>9.282355010509491E-2</v>
      </c>
      <c r="CR37">
        <v>9.3992218375205994E-2</v>
      </c>
      <c r="CS37">
        <v>7.4662692844867706E-2</v>
      </c>
      <c r="CT37">
        <v>0.10506127774715424</v>
      </c>
      <c r="CU37">
        <v>0.12149404734373093</v>
      </c>
      <c r="CV37">
        <v>0.1008840948343277</v>
      </c>
      <c r="CW37">
        <v>-3.5407248884439468E-2</v>
      </c>
      <c r="CX37">
        <v>-0.17200730741024017</v>
      </c>
      <c r="CY37">
        <v>-0.28387472033500671</v>
      </c>
      <c r="CZ37">
        <v>-0.31750091910362244</v>
      </c>
      <c r="DA37">
        <v>-0.31818205118179321</v>
      </c>
      <c r="DB37">
        <v>-0.27807390689849854</v>
      </c>
      <c r="DC37">
        <v>-0.20862136781215668</v>
      </c>
      <c r="DD37">
        <v>-0.13933396339416504</v>
      </c>
      <c r="DE37">
        <v>-0.11199234426021576</v>
      </c>
      <c r="DF37">
        <v>-8.6424238979816437E-2</v>
      </c>
      <c r="DG37">
        <v>-0.10592933744192123</v>
      </c>
      <c r="DH37">
        <v>-6.714194267988205E-2</v>
      </c>
      <c r="DI37">
        <v>3.3887114375829697E-2</v>
      </c>
      <c r="DJ37">
        <v>6.1449762433767319E-2</v>
      </c>
      <c r="DK37">
        <v>0.10739276558160782</v>
      </c>
      <c r="DL37">
        <v>0.15869179368019104</v>
      </c>
      <c r="DM37">
        <v>0.18464450538158417</v>
      </c>
      <c r="DN37">
        <v>0.17746804654598236</v>
      </c>
      <c r="DO37">
        <v>0.20062693953514099</v>
      </c>
      <c r="DP37">
        <v>0.20305933058261871</v>
      </c>
      <c r="DQ37">
        <v>0.18545772135257721</v>
      </c>
      <c r="DR37">
        <v>0.21997319161891937</v>
      </c>
      <c r="DS37">
        <v>0.23909465968608856</v>
      </c>
      <c r="DT37">
        <v>0.22042952477931976</v>
      </c>
      <c r="DU37">
        <v>9.1340728104114532E-2</v>
      </c>
      <c r="DV37">
        <v>-4.4497404247522354E-2</v>
      </c>
      <c r="DW37">
        <v>-0.1582309752702713</v>
      </c>
      <c r="DX37">
        <v>-0.19663290679454803</v>
      </c>
      <c r="DY37">
        <v>-0.14420637488365173</v>
      </c>
      <c r="DZ37">
        <v>-0.11117450892925262</v>
      </c>
      <c r="EA37">
        <v>-4.8915956169366837E-2</v>
      </c>
      <c r="EB37">
        <v>1.5138207003474236E-2</v>
      </c>
      <c r="EC37">
        <v>4.0715578943490982E-2</v>
      </c>
      <c r="ED37">
        <v>6.7772097885608673E-2</v>
      </c>
      <c r="EE37">
        <v>5.5060330778360367E-2</v>
      </c>
      <c r="EF37">
        <v>0.10263011604547501</v>
      </c>
      <c r="EG37">
        <v>0.19986464083194733</v>
      </c>
      <c r="EH37">
        <v>0.22745807468891144</v>
      </c>
      <c r="EI37">
        <v>0.26959457993507385</v>
      </c>
      <c r="EJ37">
        <v>0.31791013479232788</v>
      </c>
      <c r="EK37">
        <v>0.34189477562904358</v>
      </c>
      <c r="EL37">
        <v>0.33372503519058228</v>
      </c>
      <c r="EM37">
        <v>0.35627791285514832</v>
      </c>
      <c r="EN37">
        <v>0.3605349063873291</v>
      </c>
      <c r="EO37">
        <v>0.34542813897132874</v>
      </c>
      <c r="EP37">
        <v>0.38588777184486389</v>
      </c>
      <c r="EQ37">
        <v>0.40889126062393188</v>
      </c>
      <c r="ER37">
        <v>0.39303413033485413</v>
      </c>
      <c r="ES37">
        <v>0.27434468269348145</v>
      </c>
      <c r="ET37">
        <v>0.13960665464401245</v>
      </c>
      <c r="EU37">
        <v>2.3178640753030777E-2</v>
      </c>
      <c r="EV37">
        <v>-2.2118696942925453E-2</v>
      </c>
      <c r="EW37">
        <v>53.935237884521484</v>
      </c>
      <c r="EX37">
        <v>53.008705139160156</v>
      </c>
      <c r="EY37">
        <v>52.133049011230469</v>
      </c>
      <c r="EZ37">
        <v>51.330101013183594</v>
      </c>
      <c r="FA37">
        <v>50.695854187011719</v>
      </c>
      <c r="FB37">
        <v>50.078220367431641</v>
      </c>
      <c r="FC37">
        <v>49.867923736572266</v>
      </c>
      <c r="FD37">
        <v>51.395286560058594</v>
      </c>
      <c r="FE37">
        <v>55.103172302246094</v>
      </c>
      <c r="FF37">
        <v>58.296737670898438</v>
      </c>
      <c r="FG37">
        <v>61.320140838623047</v>
      </c>
      <c r="FH37">
        <v>64.014205932617188</v>
      </c>
      <c r="FI37">
        <v>66.17132568359375</v>
      </c>
      <c r="FJ37">
        <v>67.796295166015625</v>
      </c>
      <c r="FK37">
        <v>68.929008483886719</v>
      </c>
      <c r="FL37">
        <v>69.427490234375</v>
      </c>
      <c r="FM37">
        <v>68.909996032714844</v>
      </c>
      <c r="FN37">
        <v>67.631492614746094</v>
      </c>
      <c r="FO37">
        <v>65.336685180664063</v>
      </c>
      <c r="FP37">
        <v>62.010875701904297</v>
      </c>
      <c r="FQ37">
        <v>59.289997100830078</v>
      </c>
      <c r="FR37">
        <v>57.679370880126953</v>
      </c>
      <c r="FS37">
        <v>56.38653564453125</v>
      </c>
      <c r="FT37">
        <v>55.265182495117188</v>
      </c>
      <c r="FU37">
        <v>0.10572031885385513</v>
      </c>
      <c r="FV37">
        <v>0</v>
      </c>
      <c r="FW37">
        <v>0.17176003754138947</v>
      </c>
      <c r="FX37">
        <v>0.1091005951166153</v>
      </c>
      <c r="FY37" s="45">
        <v>9.5900001525878906</v>
      </c>
      <c r="FZ37" s="38">
        <v>796.54</v>
      </c>
      <c r="GA37" s="38">
        <v>1</v>
      </c>
    </row>
    <row r="38" spans="1:183" x14ac:dyDescent="0.2">
      <c r="A38" t="s">
        <v>186</v>
      </c>
      <c r="B38" t="s">
        <v>222</v>
      </c>
      <c r="C38" t="s">
        <v>2</v>
      </c>
      <c r="D38" t="s">
        <v>202</v>
      </c>
      <c r="E38" t="s">
        <v>207</v>
      </c>
      <c r="F38" t="s">
        <v>178</v>
      </c>
      <c r="G38" t="s">
        <v>1</v>
      </c>
      <c r="H38">
        <v>1802</v>
      </c>
      <c r="I38">
        <v>0.98593413829803467</v>
      </c>
      <c r="J38">
        <v>0.86209577322006226</v>
      </c>
      <c r="K38">
        <v>0.79715192317962646</v>
      </c>
      <c r="L38">
        <v>0.75951331853866577</v>
      </c>
      <c r="M38">
        <v>0.76024144887924194</v>
      </c>
      <c r="N38">
        <v>0.81732034683227539</v>
      </c>
      <c r="O38">
        <v>0.95655214786529541</v>
      </c>
      <c r="P38">
        <v>1.10750412940979</v>
      </c>
      <c r="Q38">
        <v>1.0246751308441162</v>
      </c>
      <c r="R38">
        <v>0.95950508117675781</v>
      </c>
      <c r="S38">
        <v>0.92319309711456299</v>
      </c>
      <c r="T38">
        <v>0.91614770889282227</v>
      </c>
      <c r="U38">
        <v>0.92320865392684937</v>
      </c>
      <c r="V38">
        <v>0.92062437534332275</v>
      </c>
      <c r="W38">
        <v>0.90047639608383179</v>
      </c>
      <c r="X38">
        <v>0.88666093349456787</v>
      </c>
      <c r="Y38">
        <v>0.92151325941085815</v>
      </c>
      <c r="Z38">
        <v>1.0285524129867554</v>
      </c>
      <c r="AA38">
        <v>1.1635597944259644</v>
      </c>
      <c r="AB38">
        <v>1.3663936853408813</v>
      </c>
      <c r="AC38">
        <v>1.5889718532562256</v>
      </c>
      <c r="AD38">
        <v>1.5855858325958252</v>
      </c>
      <c r="AE38">
        <v>1.4290416240692139</v>
      </c>
      <c r="AF38">
        <v>1.2028919458389282</v>
      </c>
      <c r="AG38">
        <v>-0.45698395371437073</v>
      </c>
      <c r="AH38">
        <v>-0.41276359558105469</v>
      </c>
      <c r="AI38">
        <v>-0.33141729235649109</v>
      </c>
      <c r="AJ38">
        <v>-0.28111547231674194</v>
      </c>
      <c r="AK38">
        <v>-0.25108152627944946</v>
      </c>
      <c r="AL38">
        <v>-0.22839634120464325</v>
      </c>
      <c r="AM38">
        <v>-0.25144168734550476</v>
      </c>
      <c r="AN38">
        <v>-0.23725450038909912</v>
      </c>
      <c r="AO38">
        <v>-0.16804434359073639</v>
      </c>
      <c r="AP38">
        <v>-0.15814876556396484</v>
      </c>
      <c r="AQ38">
        <v>-0.16061034798622131</v>
      </c>
      <c r="AR38">
        <v>-0.13667251169681549</v>
      </c>
      <c r="AS38">
        <v>-0.10995630174875259</v>
      </c>
      <c r="AT38">
        <v>-0.10808645188808441</v>
      </c>
      <c r="AU38">
        <v>-9.259776771068573E-2</v>
      </c>
      <c r="AV38">
        <v>-0.11572489142417908</v>
      </c>
      <c r="AW38">
        <v>-0.11698795855045319</v>
      </c>
      <c r="AX38">
        <v>-0.10525456815958023</v>
      </c>
      <c r="AY38">
        <v>-0.11801742762327194</v>
      </c>
      <c r="AZ38">
        <v>-0.12846732139587402</v>
      </c>
      <c r="BA38">
        <v>-0.20735263824462891</v>
      </c>
      <c r="BB38">
        <v>-0.30466222763061523</v>
      </c>
      <c r="BC38">
        <v>-0.33886057138442993</v>
      </c>
      <c r="BD38">
        <v>-0.36142969131469727</v>
      </c>
      <c r="BE38">
        <v>-0.35859328508377075</v>
      </c>
      <c r="BF38">
        <v>-0.31982618570327759</v>
      </c>
      <c r="BG38">
        <v>-0.24620692431926727</v>
      </c>
      <c r="BH38">
        <v>-0.20085495710372925</v>
      </c>
      <c r="BI38">
        <v>-0.17312416434288025</v>
      </c>
      <c r="BJ38">
        <v>-0.15165460109710693</v>
      </c>
      <c r="BK38">
        <v>-0.17229785025119781</v>
      </c>
      <c r="BL38">
        <v>-0.15512403845787048</v>
      </c>
      <c r="BM38">
        <v>-8.7814480066299438E-2</v>
      </c>
      <c r="BN38">
        <v>-7.7433012425899506E-2</v>
      </c>
      <c r="BO38">
        <v>-7.8957229852676392E-2</v>
      </c>
      <c r="BP38">
        <v>-5.5082891136407852E-2</v>
      </c>
      <c r="BQ38">
        <v>-2.9544256627559662E-2</v>
      </c>
      <c r="BR38">
        <v>-2.6190595701336861E-2</v>
      </c>
      <c r="BS38">
        <v>-1.2547691352665424E-2</v>
      </c>
      <c r="BT38">
        <v>-3.6170132458209991E-2</v>
      </c>
      <c r="BU38">
        <v>-3.5656917840242386E-2</v>
      </c>
      <c r="BV38">
        <v>-2.0993055775761604E-2</v>
      </c>
      <c r="BW38">
        <v>-3.1437911093235016E-2</v>
      </c>
      <c r="BX38">
        <v>-3.9493001997470856E-2</v>
      </c>
      <c r="BY38">
        <v>-0.11190370470285416</v>
      </c>
      <c r="BZ38">
        <v>-0.20700336992740631</v>
      </c>
      <c r="CA38">
        <v>-0.24276599287986755</v>
      </c>
      <c r="CB38">
        <v>-0.26727515459060669</v>
      </c>
      <c r="CC38">
        <v>-0.29044818878173828</v>
      </c>
      <c r="CD38">
        <v>-0.25545802712440491</v>
      </c>
      <c r="CE38">
        <v>-0.1871904730796814</v>
      </c>
      <c r="CF38">
        <v>-0.14526678621768951</v>
      </c>
      <c r="CG38">
        <v>-0.11913114041090012</v>
      </c>
      <c r="CH38">
        <v>-9.850350022315979E-2</v>
      </c>
      <c r="CI38">
        <v>-0.11748307198286057</v>
      </c>
      <c r="CJ38">
        <v>-9.8240740597248077E-2</v>
      </c>
      <c r="CK38">
        <v>-3.2247524708509445E-2</v>
      </c>
      <c r="CL38">
        <v>-2.1529536694288254E-2</v>
      </c>
      <c r="CM38">
        <v>-2.2404523566365242E-2</v>
      </c>
      <c r="CN38">
        <v>1.4258332084864378E-3</v>
      </c>
      <c r="CO38">
        <v>2.6148879900574684E-2</v>
      </c>
      <c r="CP38">
        <v>3.053022176027298E-2</v>
      </c>
      <c r="CQ38">
        <v>4.2894747108221054E-2</v>
      </c>
      <c r="CR38">
        <v>1.8929252400994301E-2</v>
      </c>
      <c r="CS38">
        <v>2.0672710612416267E-2</v>
      </c>
      <c r="CT38">
        <v>3.7366211414337158E-2</v>
      </c>
      <c r="CU38">
        <v>2.8526797890663147E-2</v>
      </c>
      <c r="CV38">
        <v>2.2130336612462997E-2</v>
      </c>
      <c r="CW38">
        <v>-4.579605907201767E-2</v>
      </c>
      <c r="CX38">
        <v>-0.13936513662338257</v>
      </c>
      <c r="CY38">
        <v>-0.17621117830276489</v>
      </c>
      <c r="CZ38">
        <v>-0.20206403732299805</v>
      </c>
      <c r="DA38">
        <v>-0.22230309247970581</v>
      </c>
      <c r="DB38">
        <v>-0.19108986854553223</v>
      </c>
      <c r="DC38">
        <v>-0.12817402184009552</v>
      </c>
      <c r="DD38">
        <v>-8.9678607881069183E-2</v>
      </c>
      <c r="DE38">
        <v>-6.5138116478919983E-2</v>
      </c>
      <c r="DF38">
        <v>-4.5352406799793243E-2</v>
      </c>
      <c r="DG38">
        <v>-6.2668293714523315E-2</v>
      </c>
      <c r="DH38">
        <v>-4.1357439011335373E-2</v>
      </c>
      <c r="DI38">
        <v>2.3319432511925697E-2</v>
      </c>
      <c r="DJ38">
        <v>3.4373942762613297E-2</v>
      </c>
      <c r="DK38">
        <v>3.4148178994655609E-2</v>
      </c>
      <c r="DL38">
        <v>5.7934559881687164E-2</v>
      </c>
      <c r="DM38">
        <v>8.1842020153999329E-2</v>
      </c>
      <c r="DN38">
        <v>8.7251037359237671E-2</v>
      </c>
      <c r="DO38">
        <v>9.8337188363075256E-2</v>
      </c>
      <c r="DP38">
        <v>7.4028633534908295E-2</v>
      </c>
      <c r="DQ38">
        <v>7.7002339065074921E-2</v>
      </c>
      <c r="DR38">
        <v>9.5725476741790771E-2</v>
      </c>
      <c r="DS38">
        <v>8.849150687456131E-2</v>
      </c>
      <c r="DT38">
        <v>8.3753675222396851E-2</v>
      </c>
      <c r="DU38">
        <v>2.0311584696173668E-2</v>
      </c>
      <c r="DV38">
        <v>-7.1726903319358826E-2</v>
      </c>
      <c r="DW38">
        <v>-0.10965636372566223</v>
      </c>
      <c r="DX38">
        <v>-0.13685290515422821</v>
      </c>
      <c r="DY38">
        <v>-0.12391241639852524</v>
      </c>
      <c r="DZ38">
        <v>-9.8152458667755127E-2</v>
      </c>
      <c r="EA38">
        <v>-4.296363890171051E-2</v>
      </c>
      <c r="EB38">
        <v>-9.4181112945079803E-3</v>
      </c>
      <c r="EC38">
        <v>1.2819239869713783E-2</v>
      </c>
      <c r="ED38">
        <v>3.1389333307743073E-2</v>
      </c>
      <c r="EE38">
        <v>1.6475535929203033E-2</v>
      </c>
      <c r="EF38">
        <v>4.0773015469312668E-2</v>
      </c>
      <c r="EG38">
        <v>0.1035492941737175</v>
      </c>
      <c r="EH38">
        <v>0.11508968472480774</v>
      </c>
      <c r="EI38">
        <v>0.11580130457878113</v>
      </c>
      <c r="EJ38">
        <v>0.1395241767168045</v>
      </c>
      <c r="EK38">
        <v>0.16225406527519226</v>
      </c>
      <c r="EL38">
        <v>0.16914689540863037</v>
      </c>
      <c r="EM38">
        <v>0.17838725447654724</v>
      </c>
      <c r="EN38">
        <v>0.15358339250087738</v>
      </c>
      <c r="EO38">
        <v>0.15833337604999542</v>
      </c>
      <c r="EP38">
        <v>0.17998699843883514</v>
      </c>
      <c r="EQ38">
        <v>0.17507103085517883</v>
      </c>
      <c r="ER38">
        <v>0.17272798717021942</v>
      </c>
      <c r="ES38">
        <v>0.11576052755117416</v>
      </c>
      <c r="ET38">
        <v>2.5931956246495247E-2</v>
      </c>
      <c r="EU38">
        <v>-1.3561790809035301E-2</v>
      </c>
      <c r="EV38">
        <v>-4.2698387056589127E-2</v>
      </c>
      <c r="EW38">
        <v>54.476627349853516</v>
      </c>
      <c r="EX38">
        <v>53.660915374755859</v>
      </c>
      <c r="EY38">
        <v>52.912551879882813</v>
      </c>
      <c r="EZ38">
        <v>52.276851654052734</v>
      </c>
      <c r="FA38">
        <v>51.739704132080078</v>
      </c>
      <c r="FB38">
        <v>51.321247100830078</v>
      </c>
      <c r="FC38">
        <v>51.264183044433594</v>
      </c>
      <c r="FD38">
        <v>52.659221649169922</v>
      </c>
      <c r="FE38">
        <v>55.809803009033203</v>
      </c>
      <c r="FF38">
        <v>58.637260437011719</v>
      </c>
      <c r="FG38">
        <v>61.372379302978516</v>
      </c>
      <c r="FH38">
        <v>63.817951202392578</v>
      </c>
      <c r="FI38">
        <v>65.877777099609375</v>
      </c>
      <c r="FJ38">
        <v>67.475196838378906</v>
      </c>
      <c r="FK38">
        <v>68.4610595703125</v>
      </c>
      <c r="FL38">
        <v>68.81640625</v>
      </c>
      <c r="FM38">
        <v>68.197555541992188</v>
      </c>
      <c r="FN38">
        <v>66.849853515625</v>
      </c>
      <c r="FO38">
        <v>64.589706420898438</v>
      </c>
      <c r="FP38">
        <v>61.581279754638672</v>
      </c>
      <c r="FQ38">
        <v>59.060344696044922</v>
      </c>
      <c r="FR38">
        <v>57.683277130126953</v>
      </c>
      <c r="FS38">
        <v>56.638595581054688</v>
      </c>
      <c r="FT38">
        <v>55.695819854736328</v>
      </c>
      <c r="FU38">
        <v>5.4629459977149963E-2</v>
      </c>
      <c r="FV38">
        <v>0</v>
      </c>
      <c r="FW38">
        <v>8.8251158595085144E-2</v>
      </c>
      <c r="FX38">
        <v>5.6462418287992477E-2</v>
      </c>
      <c r="FY38" s="45">
        <v>6.880000114440918</v>
      </c>
      <c r="FZ38" s="38">
        <v>496.34000000000003</v>
      </c>
      <c r="GA38" s="38">
        <v>1</v>
      </c>
    </row>
    <row r="39" spans="1:183" x14ac:dyDescent="0.2">
      <c r="A39" t="s">
        <v>186</v>
      </c>
      <c r="B39" t="s">
        <v>222</v>
      </c>
      <c r="C39" t="s">
        <v>2</v>
      </c>
      <c r="D39" t="s">
        <v>202</v>
      </c>
      <c r="E39" t="s">
        <v>207</v>
      </c>
      <c r="F39" t="s">
        <v>179</v>
      </c>
      <c r="G39" t="s">
        <v>1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 s="45">
        <v>1.8999999761581421</v>
      </c>
      <c r="FZ39" s="38">
        <v>14.09</v>
      </c>
      <c r="GA39" s="38">
        <v>0</v>
      </c>
    </row>
    <row r="40" spans="1:183" x14ac:dyDescent="0.2">
      <c r="A40" t="s">
        <v>186</v>
      </c>
      <c r="B40" t="s">
        <v>222</v>
      </c>
      <c r="C40" t="s">
        <v>2</v>
      </c>
      <c r="D40" t="s">
        <v>202</v>
      </c>
      <c r="E40" t="s">
        <v>207</v>
      </c>
      <c r="F40" t="s">
        <v>180</v>
      </c>
      <c r="G40" t="s">
        <v>1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 s="45">
        <v>2.3499999046325684</v>
      </c>
      <c r="FZ40" s="38">
        <v>19.77</v>
      </c>
      <c r="GA40" s="38">
        <v>0</v>
      </c>
    </row>
    <row r="41" spans="1:183" x14ac:dyDescent="0.2">
      <c r="A41" t="s">
        <v>186</v>
      </c>
      <c r="B41" t="s">
        <v>222</v>
      </c>
      <c r="C41" t="s">
        <v>2</v>
      </c>
      <c r="D41" t="s">
        <v>202</v>
      </c>
      <c r="E41" t="s">
        <v>207</v>
      </c>
      <c r="F41" t="s">
        <v>181</v>
      </c>
      <c r="G41" t="s">
        <v>1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 s="45">
        <v>1.3300000429153442</v>
      </c>
      <c r="FZ41" s="38">
        <v>4.9000000000000004</v>
      </c>
      <c r="GA41" s="38">
        <v>0</v>
      </c>
    </row>
    <row r="42" spans="1:183" x14ac:dyDescent="0.2">
      <c r="A42" t="s">
        <v>186</v>
      </c>
      <c r="B42" t="s">
        <v>222</v>
      </c>
      <c r="C42" t="s">
        <v>2</v>
      </c>
      <c r="D42" t="s">
        <v>202</v>
      </c>
      <c r="E42" t="s">
        <v>207</v>
      </c>
      <c r="F42" t="s">
        <v>182</v>
      </c>
      <c r="G42" t="s">
        <v>1</v>
      </c>
      <c r="H42">
        <v>185</v>
      </c>
      <c r="I42">
        <v>0.14223179221153259</v>
      </c>
      <c r="J42">
        <v>0.13639076054096222</v>
      </c>
      <c r="K42">
        <v>0.11779925227165222</v>
      </c>
      <c r="L42">
        <v>0.1149258017539978</v>
      </c>
      <c r="M42">
        <v>0.11443819850683212</v>
      </c>
      <c r="N42">
        <v>0.12431177496910095</v>
      </c>
      <c r="O42">
        <v>0.15098518133163452</v>
      </c>
      <c r="P42">
        <v>0.17551581561565399</v>
      </c>
      <c r="Q42">
        <v>0.1672263890504837</v>
      </c>
      <c r="R42">
        <v>0.16659204661846161</v>
      </c>
      <c r="S42">
        <v>0.16871839761734009</v>
      </c>
      <c r="T42">
        <v>0.16586416959762573</v>
      </c>
      <c r="U42">
        <v>0.1697133332490921</v>
      </c>
      <c r="V42">
        <v>0.16984885931015015</v>
      </c>
      <c r="W42">
        <v>0.15785865485668182</v>
      </c>
      <c r="X42">
        <v>0.16404874622821808</v>
      </c>
      <c r="Y42">
        <v>0.16285982728004456</v>
      </c>
      <c r="Z42">
        <v>0.17348365485668182</v>
      </c>
      <c r="AA42">
        <v>0.19471330940723419</v>
      </c>
      <c r="AB42">
        <v>0.20410928130149841</v>
      </c>
      <c r="AC42">
        <v>0.23465646803379059</v>
      </c>
      <c r="AD42">
        <v>0.21594724059104919</v>
      </c>
      <c r="AE42">
        <v>0.19051000475883484</v>
      </c>
      <c r="AF42">
        <v>0.16507942974567413</v>
      </c>
      <c r="AG42">
        <v>-0.1389162689447403</v>
      </c>
      <c r="AH42">
        <v>-0.12994784116744995</v>
      </c>
      <c r="AI42">
        <v>-0.13610571622848511</v>
      </c>
      <c r="AJ42">
        <v>-0.12546060979366302</v>
      </c>
      <c r="AK42">
        <v>-0.12542614340782166</v>
      </c>
      <c r="AL42">
        <v>-0.13142354786396027</v>
      </c>
      <c r="AM42">
        <v>-0.13053877651691437</v>
      </c>
      <c r="AN42">
        <v>-0.13268403708934784</v>
      </c>
      <c r="AO42">
        <v>-0.11600793898105621</v>
      </c>
      <c r="AP42">
        <v>-0.10839669406414032</v>
      </c>
      <c r="AQ42">
        <v>-9.3577980995178223E-2</v>
      </c>
      <c r="AR42">
        <v>-9.2191927134990692E-2</v>
      </c>
      <c r="AS42">
        <v>-8.5175834596157074E-2</v>
      </c>
      <c r="AT42">
        <v>-8.2211963832378387E-2</v>
      </c>
      <c r="AU42">
        <v>-8.8229052722454071E-2</v>
      </c>
      <c r="AV42">
        <v>-8.3910070359706879E-2</v>
      </c>
      <c r="AW42">
        <v>-8.7849117815494537E-2</v>
      </c>
      <c r="AX42">
        <v>-8.8802970945835114E-2</v>
      </c>
      <c r="AY42">
        <v>-8.0743677914142609E-2</v>
      </c>
      <c r="AZ42">
        <v>-9.1932967305183411E-2</v>
      </c>
      <c r="BA42">
        <v>-0.11948166042566299</v>
      </c>
      <c r="BB42">
        <v>-0.14340806007385254</v>
      </c>
      <c r="BC42">
        <v>-0.14784188568592072</v>
      </c>
      <c r="BD42">
        <v>-0.13623890280723572</v>
      </c>
      <c r="BE42">
        <v>-7.1117974817752838E-2</v>
      </c>
      <c r="BF42">
        <v>-6.2840014696121216E-2</v>
      </c>
      <c r="BG42">
        <v>-7.1898110210895538E-2</v>
      </c>
      <c r="BH42">
        <v>-6.3762053847312927E-2</v>
      </c>
      <c r="BI42">
        <v>-6.4502127468585968E-2</v>
      </c>
      <c r="BJ42">
        <v>-7.193148136138916E-2</v>
      </c>
      <c r="BK42">
        <v>-6.7821308970451355E-2</v>
      </c>
      <c r="BL42">
        <v>-6.5799996256828308E-2</v>
      </c>
      <c r="BM42">
        <v>-5.0895843654870987E-2</v>
      </c>
      <c r="BN42">
        <v>-4.1570540517568588E-2</v>
      </c>
      <c r="BO42">
        <v>-2.7373623102903366E-2</v>
      </c>
      <c r="BP42">
        <v>-2.7863284572958946E-2</v>
      </c>
      <c r="BQ42">
        <v>-2.1408170461654663E-2</v>
      </c>
      <c r="BR42">
        <v>-1.9086861982941628E-2</v>
      </c>
      <c r="BS42">
        <v>-2.6031991466879845E-2</v>
      </c>
      <c r="BT42">
        <v>-2.1471317857503891E-2</v>
      </c>
      <c r="BU42">
        <v>-2.5658424943685532E-2</v>
      </c>
      <c r="BV42">
        <v>-2.4277485907077789E-2</v>
      </c>
      <c r="BW42">
        <v>-1.5532415360212326E-2</v>
      </c>
      <c r="BX42">
        <v>-2.5681488215923309E-2</v>
      </c>
      <c r="BY42">
        <v>-4.5806724578142166E-2</v>
      </c>
      <c r="BZ42">
        <v>-6.9880709052085876E-2</v>
      </c>
      <c r="CA42">
        <v>-7.6370067894458771E-2</v>
      </c>
      <c r="CB42">
        <v>-6.5746113657951355E-2</v>
      </c>
      <c r="CC42">
        <v>-2.4161085486412048E-2</v>
      </c>
      <c r="CD42">
        <v>-1.6361339017748833E-2</v>
      </c>
      <c r="CE42">
        <v>-2.7428116649389267E-2</v>
      </c>
      <c r="CF42">
        <v>-2.1029826253652573E-2</v>
      </c>
      <c r="CG42">
        <v>-2.2306334227323532E-2</v>
      </c>
      <c r="CH42">
        <v>-3.0727453529834747E-2</v>
      </c>
      <c r="CI42">
        <v>-2.4383381009101868E-2</v>
      </c>
      <c r="CJ42">
        <v>-1.9476305693387985E-2</v>
      </c>
      <c r="CK42">
        <v>-5.7994057424366474E-3</v>
      </c>
      <c r="CL42">
        <v>4.7130505554378033E-3</v>
      </c>
      <c r="CM42">
        <v>1.8479311838746071E-2</v>
      </c>
      <c r="CN42">
        <v>1.6690535470843315E-2</v>
      </c>
      <c r="CO42">
        <v>2.2757122293114662E-2</v>
      </c>
      <c r="CP42">
        <v>2.4633388966321945E-2</v>
      </c>
      <c r="CQ42">
        <v>1.7045505344867706E-2</v>
      </c>
      <c r="CR42">
        <v>2.1773569285869598E-2</v>
      </c>
      <c r="CS42">
        <v>1.7414655536413193E-2</v>
      </c>
      <c r="CT42">
        <v>2.0412668585777283E-2</v>
      </c>
      <c r="CU42">
        <v>2.9632704332470894E-2</v>
      </c>
      <c r="CV42">
        <v>2.0204083994030952E-2</v>
      </c>
      <c r="CW42">
        <v>5.2203093655407429E-3</v>
      </c>
      <c r="CX42">
        <v>-1.8955890089273453E-2</v>
      </c>
      <c r="CY42">
        <v>-2.6868905872106552E-2</v>
      </c>
      <c r="CZ42">
        <v>-1.6923032701015472E-2</v>
      </c>
      <c r="DA42">
        <v>2.2795805707573891E-2</v>
      </c>
      <c r="DB42">
        <v>3.011733666062355E-2</v>
      </c>
      <c r="DC42">
        <v>1.7041876912117004E-2</v>
      </c>
      <c r="DD42">
        <v>2.170240506529808E-2</v>
      </c>
      <c r="DE42">
        <v>1.9889457151293755E-2</v>
      </c>
      <c r="DF42">
        <v>1.0476574301719666E-2</v>
      </c>
      <c r="DG42">
        <v>1.905454508960247E-2</v>
      </c>
      <c r="DH42">
        <v>2.6847383007407188E-2</v>
      </c>
      <c r="DI42">
        <v>3.9297033101320267E-2</v>
      </c>
      <c r="DJ42">
        <v>5.0996642559766769E-2</v>
      </c>
      <c r="DK42">
        <v>6.4332246780395508E-2</v>
      </c>
      <c r="DL42">
        <v>6.1244357377290726E-2</v>
      </c>
      <c r="DM42">
        <v>6.6922411322593689E-2</v>
      </c>
      <c r="DN42">
        <v>6.8353638052940369E-2</v>
      </c>
      <c r="DO42">
        <v>6.0123000293970108E-2</v>
      </c>
      <c r="DP42">
        <v>6.5018460154533386E-2</v>
      </c>
      <c r="DQ42">
        <v>6.0487736016511917E-2</v>
      </c>
      <c r="DR42">
        <v>6.5102823078632355E-2</v>
      </c>
      <c r="DS42">
        <v>7.4797824025154114E-2</v>
      </c>
      <c r="DT42">
        <v>6.6089652478694916E-2</v>
      </c>
      <c r="DU42">
        <v>5.6247342377901077E-2</v>
      </c>
      <c r="DV42">
        <v>3.1968928873538971E-2</v>
      </c>
      <c r="DW42">
        <v>2.2632258012890816E-2</v>
      </c>
      <c r="DX42">
        <v>3.1900051981210709E-2</v>
      </c>
      <c r="DY42">
        <v>9.0594097971916199E-2</v>
      </c>
      <c r="DZ42">
        <v>9.7225159406661987E-2</v>
      </c>
      <c r="EA42">
        <v>8.124949038028717E-2</v>
      </c>
      <c r="EB42">
        <v>8.340095728635788E-2</v>
      </c>
      <c r="EC42">
        <v>8.0813482403755188E-2</v>
      </c>
      <c r="ED42">
        <v>6.9968648254871368E-2</v>
      </c>
      <c r="EE42">
        <v>8.1772007048130035E-2</v>
      </c>
      <c r="EF42">
        <v>9.3731433153152466E-2</v>
      </c>
      <c r="EG42">
        <v>0.10440912842750549</v>
      </c>
      <c r="EH42">
        <v>0.1178227961063385</v>
      </c>
      <c r="EI42">
        <v>0.13053660094738007</v>
      </c>
      <c r="EJ42">
        <v>0.12557299435138702</v>
      </c>
      <c r="EK42">
        <v>0.1306900829076767</v>
      </c>
      <c r="EL42">
        <v>0.13147874176502228</v>
      </c>
      <c r="EM42">
        <v>0.12232006341218948</v>
      </c>
      <c r="EN42">
        <v>0.12745720148086548</v>
      </c>
      <c r="EO42">
        <v>0.12267842888832092</v>
      </c>
      <c r="EP42">
        <v>0.12962831556797028</v>
      </c>
      <c r="EQ42">
        <v>0.14000909030437469</v>
      </c>
      <c r="ER42">
        <v>0.13234113156795502</v>
      </c>
      <c r="ES42">
        <v>0.12992227077484131</v>
      </c>
      <c r="ET42">
        <v>0.10549627989530563</v>
      </c>
      <c r="EU42">
        <v>9.4104073941707611E-2</v>
      </c>
      <c r="EV42">
        <v>0.10239282995462418</v>
      </c>
      <c r="EW42">
        <v>51.902736663818359</v>
      </c>
      <c r="EX42">
        <v>50.817420959472656</v>
      </c>
      <c r="EY42">
        <v>49.854423522949219</v>
      </c>
      <c r="EZ42">
        <v>49.024806976318359</v>
      </c>
      <c r="FA42">
        <v>48.275806427001953</v>
      </c>
      <c r="FB42">
        <v>47.672447204589844</v>
      </c>
      <c r="FC42">
        <v>47.34417724609375</v>
      </c>
      <c r="FD42">
        <v>48.780948638916016</v>
      </c>
      <c r="FE42">
        <v>53.053642272949219</v>
      </c>
      <c r="FF42">
        <v>56.665256500244141</v>
      </c>
      <c r="FG42">
        <v>60.805568695068359</v>
      </c>
      <c r="FH42">
        <v>64.450515747070313</v>
      </c>
      <c r="FI42">
        <v>66.884010314941406</v>
      </c>
      <c r="FJ42">
        <v>69.203781127929688</v>
      </c>
      <c r="FK42">
        <v>70.664520263671875</v>
      </c>
      <c r="FL42">
        <v>70.915107727050781</v>
      </c>
      <c r="FM42">
        <v>69.954742431640625</v>
      </c>
      <c r="FN42">
        <v>68.511802673339844</v>
      </c>
      <c r="FO42">
        <v>65.832145690917969</v>
      </c>
      <c r="FP42">
        <v>61.842498779296875</v>
      </c>
      <c r="FQ42">
        <v>58.411415100097656</v>
      </c>
      <c r="FR42">
        <v>56.443637847900391</v>
      </c>
      <c r="FS42">
        <v>54.657867431640625</v>
      </c>
      <c r="FT42">
        <v>53.257564544677734</v>
      </c>
      <c r="FU42">
        <v>4.1198872029781342E-2</v>
      </c>
      <c r="FV42">
        <v>0</v>
      </c>
      <c r="FW42">
        <v>6.6064171493053436E-2</v>
      </c>
      <c r="FX42">
        <v>4.2658302932977676E-2</v>
      </c>
      <c r="FY42" s="45">
        <v>3.6800000667572021</v>
      </c>
      <c r="FZ42" s="38">
        <v>59.58</v>
      </c>
      <c r="GA42" s="38">
        <v>1</v>
      </c>
    </row>
    <row r="43" spans="1:183" x14ac:dyDescent="0.2">
      <c r="A43" t="s">
        <v>186</v>
      </c>
      <c r="B43" t="s">
        <v>222</v>
      </c>
      <c r="C43" t="s">
        <v>2</v>
      </c>
      <c r="D43" t="s">
        <v>202</v>
      </c>
      <c r="E43" t="s">
        <v>207</v>
      </c>
      <c r="F43" t="s">
        <v>183</v>
      </c>
      <c r="G43" t="s">
        <v>1</v>
      </c>
      <c r="H43">
        <v>437</v>
      </c>
      <c r="I43">
        <v>0.3245866596698761</v>
      </c>
      <c r="J43">
        <v>0.29380792379379272</v>
      </c>
      <c r="K43">
        <v>0.28306382894515991</v>
      </c>
      <c r="L43">
        <v>0.28559359908103943</v>
      </c>
      <c r="M43">
        <v>0.29131457209587097</v>
      </c>
      <c r="N43">
        <v>0.32031625509262085</v>
      </c>
      <c r="O43">
        <v>0.36651360988616943</v>
      </c>
      <c r="P43">
        <v>0.38714182376861572</v>
      </c>
      <c r="Q43">
        <v>0.36705955862998962</v>
      </c>
      <c r="R43">
        <v>0.33847668766975403</v>
      </c>
      <c r="S43">
        <v>0.31891629099845886</v>
      </c>
      <c r="T43">
        <v>0.31680086255073547</v>
      </c>
      <c r="U43">
        <v>0.31368169188499451</v>
      </c>
      <c r="V43">
        <v>0.29677861928939819</v>
      </c>
      <c r="W43">
        <v>0.29485040903091431</v>
      </c>
      <c r="X43">
        <v>0.30321967601776123</v>
      </c>
      <c r="Y43">
        <v>0.31894037127494812</v>
      </c>
      <c r="Z43">
        <v>0.36556240916252136</v>
      </c>
      <c r="AA43">
        <v>0.41388499736785889</v>
      </c>
      <c r="AB43">
        <v>0.45640602707862854</v>
      </c>
      <c r="AC43">
        <v>0.51275265216827393</v>
      </c>
      <c r="AD43">
        <v>0.49885350465774536</v>
      </c>
      <c r="AE43">
        <v>0.43948611617088318</v>
      </c>
      <c r="AF43">
        <v>0.38040545582771301</v>
      </c>
      <c r="AG43">
        <v>-0.24085213243961334</v>
      </c>
      <c r="AH43">
        <v>-0.23271350562572479</v>
      </c>
      <c r="AI43">
        <v>-0.21204361319541931</v>
      </c>
      <c r="AJ43">
        <v>-0.19698846340179443</v>
      </c>
      <c r="AK43">
        <v>-0.19865752756595612</v>
      </c>
      <c r="AL43">
        <v>-0.19447098672389984</v>
      </c>
      <c r="AM43">
        <v>-0.22007770836353302</v>
      </c>
      <c r="AN43">
        <v>-0.24523326754570007</v>
      </c>
      <c r="AO43">
        <v>-0.21618108451366425</v>
      </c>
      <c r="AP43">
        <v>-0.20172178745269775</v>
      </c>
      <c r="AQ43">
        <v>-0.1547931581735611</v>
      </c>
      <c r="AR43">
        <v>-0.12836240231990814</v>
      </c>
      <c r="AS43">
        <v>-0.12580356001853943</v>
      </c>
      <c r="AT43">
        <v>-0.13456012308597565</v>
      </c>
      <c r="AU43">
        <v>-0.12502902746200562</v>
      </c>
      <c r="AV43">
        <v>-0.11170554906129837</v>
      </c>
      <c r="AW43">
        <v>-0.12265193462371826</v>
      </c>
      <c r="AX43">
        <v>-0.12001743167638779</v>
      </c>
      <c r="AY43">
        <v>-9.9323801696300507E-2</v>
      </c>
      <c r="AZ43">
        <v>-0.10338087379932404</v>
      </c>
      <c r="BA43">
        <v>-0.14815494418144226</v>
      </c>
      <c r="BB43">
        <v>-0.16231070458889008</v>
      </c>
      <c r="BC43">
        <v>-0.23521840572357178</v>
      </c>
      <c r="BD43">
        <v>-0.23465061187744141</v>
      </c>
      <c r="BE43">
        <v>-0.15633630752563477</v>
      </c>
      <c r="BF43">
        <v>-0.14981977641582489</v>
      </c>
      <c r="BG43">
        <v>-0.13084304332733154</v>
      </c>
      <c r="BH43">
        <v>-0.117094986140728</v>
      </c>
      <c r="BI43">
        <v>-0.11914487183094025</v>
      </c>
      <c r="BJ43">
        <v>-0.11279739439487457</v>
      </c>
      <c r="BK43">
        <v>-0.13489307463169098</v>
      </c>
      <c r="BL43">
        <v>-0.15584468841552734</v>
      </c>
      <c r="BM43">
        <v>-0.12844584882259369</v>
      </c>
      <c r="BN43">
        <v>-0.11546947807073593</v>
      </c>
      <c r="BO43">
        <v>-7.7437847852706909E-2</v>
      </c>
      <c r="BP43">
        <v>-5.1904153078794479E-2</v>
      </c>
      <c r="BQ43">
        <v>-5.1170807331800461E-2</v>
      </c>
      <c r="BR43">
        <v>-6.1359040439128876E-2</v>
      </c>
      <c r="BS43">
        <v>-5.3089432418346405E-2</v>
      </c>
      <c r="BT43">
        <v>-4.0076564997434616E-2</v>
      </c>
      <c r="BU43">
        <v>-4.9875516444444656E-2</v>
      </c>
      <c r="BV43">
        <v>-4.387190192937851E-2</v>
      </c>
      <c r="BW43">
        <v>-2.0528266206383705E-2</v>
      </c>
      <c r="BX43">
        <v>-2.3386148735880852E-2</v>
      </c>
      <c r="BY43">
        <v>-6.5033279359340668E-2</v>
      </c>
      <c r="BZ43">
        <v>-7.8787736594676971E-2</v>
      </c>
      <c r="CA43">
        <v>-0.14519418776035309</v>
      </c>
      <c r="CB43">
        <v>-0.146884486079216</v>
      </c>
      <c r="CC43">
        <v>-9.7800895571708679E-2</v>
      </c>
      <c r="CD43">
        <v>-9.2407822608947754E-2</v>
      </c>
      <c r="CE43">
        <v>-7.4603773653507233E-2</v>
      </c>
      <c r="CF43">
        <v>-6.1761010438203812E-2</v>
      </c>
      <c r="CG43">
        <v>-6.4074642956256866E-2</v>
      </c>
      <c r="CH43">
        <v>-5.6230515241622925E-2</v>
      </c>
      <c r="CI43">
        <v>-7.5894460082054138E-2</v>
      </c>
      <c r="CJ43">
        <v>-9.3934431672096252E-2</v>
      </c>
      <c r="CK43">
        <v>-6.7680686712265015E-2</v>
      </c>
      <c r="CL43">
        <v>-5.5731397122144699E-2</v>
      </c>
      <c r="CM43">
        <v>-2.3861797526478767E-2</v>
      </c>
      <c r="CN43">
        <v>1.0505936807021499E-3</v>
      </c>
      <c r="CO43">
        <v>5.1960733253508806E-4</v>
      </c>
      <c r="CP43">
        <v>-1.066018920391798E-2</v>
      </c>
      <c r="CQ43">
        <v>-3.2642907463014126E-3</v>
      </c>
      <c r="CR43">
        <v>9.5334490761160851E-3</v>
      </c>
      <c r="CS43">
        <v>5.2920886082574725E-4</v>
      </c>
      <c r="CT43">
        <v>8.8662616908550262E-3</v>
      </c>
      <c r="CU43">
        <v>3.4045282751321793E-2</v>
      </c>
      <c r="CV43">
        <v>3.201795369386673E-2</v>
      </c>
      <c r="CW43">
        <v>-7.4634691700339317E-3</v>
      </c>
      <c r="CX43">
        <v>-2.0939990878105164E-2</v>
      </c>
      <c r="CY43">
        <v>-8.2843683660030365E-2</v>
      </c>
      <c r="CZ43">
        <v>-8.6097940802574158E-2</v>
      </c>
      <c r="DA43">
        <v>-3.9265487343072891E-2</v>
      </c>
      <c r="DB43">
        <v>-3.4995872527360916E-2</v>
      </c>
      <c r="DC43">
        <v>-1.8364503979682922E-2</v>
      </c>
      <c r="DD43">
        <v>-6.4270328730344772E-3</v>
      </c>
      <c r="DE43">
        <v>-9.0044168755412102E-3</v>
      </c>
      <c r="DF43">
        <v>3.3636364969424903E-4</v>
      </c>
      <c r="DG43">
        <v>-1.689583994448185E-2</v>
      </c>
      <c r="DH43">
        <v>-3.2024174928665161E-2</v>
      </c>
      <c r="DI43">
        <v>-6.9155283272266388E-3</v>
      </c>
      <c r="DJ43">
        <v>4.0066856890916824E-3</v>
      </c>
      <c r="DK43">
        <v>2.9714252799749374E-2</v>
      </c>
      <c r="DL43">
        <v>5.4005343466997147E-2</v>
      </c>
      <c r="DM43">
        <v>5.2210021764039993E-2</v>
      </c>
      <c r="DN43">
        <v>4.0038660168647766E-2</v>
      </c>
      <c r="DO43">
        <v>4.6560853719711304E-2</v>
      </c>
      <c r="DP43">
        <v>5.9143465012311935E-2</v>
      </c>
      <c r="DQ43">
        <v>5.093393474817276E-2</v>
      </c>
      <c r="DR43">
        <v>6.1604425311088562E-2</v>
      </c>
      <c r="DS43">
        <v>8.8618829846382141E-2</v>
      </c>
      <c r="DT43">
        <v>8.742205798625946E-2</v>
      </c>
      <c r="DU43">
        <v>5.0106339156627655E-2</v>
      </c>
      <c r="DV43">
        <v>3.6907754838466644E-2</v>
      </c>
      <c r="DW43">
        <v>-2.0493181422352791E-2</v>
      </c>
      <c r="DX43">
        <v>-2.5311391800642014E-2</v>
      </c>
      <c r="DY43">
        <v>4.5250341296195984E-2</v>
      </c>
      <c r="DZ43">
        <v>4.7897867858409882E-2</v>
      </c>
      <c r="EA43">
        <v>6.2836065888404846E-2</v>
      </c>
      <c r="EB43">
        <v>7.346644252538681E-2</v>
      </c>
      <c r="EC43">
        <v>7.0508241653442383E-2</v>
      </c>
      <c r="ED43">
        <v>8.2009956240653992E-2</v>
      </c>
      <c r="EE43">
        <v>6.8288795650005341E-2</v>
      </c>
      <c r="EF43">
        <v>5.736440047621727E-2</v>
      </c>
      <c r="EG43">
        <v>8.0819711089134216E-2</v>
      </c>
      <c r="EH43">
        <v>9.0258985757827759E-2</v>
      </c>
      <c r="EI43">
        <v>0.10706955939531326</v>
      </c>
      <c r="EJ43">
        <v>0.13046358525753021</v>
      </c>
      <c r="EK43">
        <v>0.12684276700019836</v>
      </c>
      <c r="EL43">
        <v>0.11323975026607513</v>
      </c>
      <c r="EM43">
        <v>0.11850044876337051</v>
      </c>
      <c r="EN43">
        <v>0.13077244162559509</v>
      </c>
      <c r="EO43">
        <v>0.12371034920215607</v>
      </c>
      <c r="EP43">
        <v>0.13774995505809784</v>
      </c>
      <c r="EQ43">
        <v>0.16741436719894409</v>
      </c>
      <c r="ER43">
        <v>0.1674167811870575</v>
      </c>
      <c r="ES43">
        <v>0.13322800397872925</v>
      </c>
      <c r="ET43">
        <v>0.12043071538209915</v>
      </c>
      <c r="EU43">
        <v>6.9531038403511047E-2</v>
      </c>
      <c r="EV43">
        <v>6.2454733997583389E-2</v>
      </c>
      <c r="EW43">
        <v>53.312576293945313</v>
      </c>
      <c r="EX43">
        <v>52.094532012939453</v>
      </c>
      <c r="EY43">
        <v>51.0684814453125</v>
      </c>
      <c r="EZ43">
        <v>50.065483093261719</v>
      </c>
      <c r="FA43">
        <v>49.424755096435547</v>
      </c>
      <c r="FB43">
        <v>48.645137786865234</v>
      </c>
      <c r="FC43">
        <v>48.299152374267578</v>
      </c>
      <c r="FD43">
        <v>50.145347595214844</v>
      </c>
      <c r="FE43">
        <v>54.784645080566406</v>
      </c>
      <c r="FF43">
        <v>58.356204986572266</v>
      </c>
      <c r="FG43">
        <v>61.826019287109375</v>
      </c>
      <c r="FH43">
        <v>65.052017211914063</v>
      </c>
      <c r="FI43">
        <v>67.4794921875</v>
      </c>
      <c r="FJ43">
        <v>69.042854309082031</v>
      </c>
      <c r="FK43">
        <v>70.309684753417969</v>
      </c>
      <c r="FL43">
        <v>71.135643005371094</v>
      </c>
      <c r="FM43">
        <v>70.635589599609375</v>
      </c>
      <c r="FN43">
        <v>69.364349365234375</v>
      </c>
      <c r="FO43">
        <v>66.80084228515625</v>
      </c>
      <c r="FP43">
        <v>62.875423431396484</v>
      </c>
      <c r="FQ43">
        <v>60.112377166748047</v>
      </c>
      <c r="FR43">
        <v>58.481224060058594</v>
      </c>
      <c r="FS43">
        <v>56.550529479980469</v>
      </c>
      <c r="FT43">
        <v>54.931407928466797</v>
      </c>
      <c r="FU43">
        <v>5.2258584648370743E-2</v>
      </c>
      <c r="FV43">
        <v>0</v>
      </c>
      <c r="FW43">
        <v>7.9539582133293152E-2</v>
      </c>
      <c r="FX43">
        <v>5.4274935275316238E-2</v>
      </c>
      <c r="FY43" s="45">
        <v>9.5900001525878906</v>
      </c>
      <c r="FZ43" s="38">
        <v>144.80000000000001</v>
      </c>
      <c r="GA43" s="38">
        <v>1</v>
      </c>
    </row>
    <row r="44" spans="1:183" x14ac:dyDescent="0.2">
      <c r="A44" t="s">
        <v>186</v>
      </c>
      <c r="B44" t="s">
        <v>222</v>
      </c>
      <c r="C44" t="s">
        <v>2</v>
      </c>
      <c r="D44" t="s">
        <v>202</v>
      </c>
      <c r="E44" t="s">
        <v>207</v>
      </c>
      <c r="F44" t="s">
        <v>184</v>
      </c>
      <c r="G44" t="s">
        <v>1</v>
      </c>
      <c r="H44">
        <v>142</v>
      </c>
      <c r="I44">
        <v>0.10585469752550125</v>
      </c>
      <c r="J44">
        <v>9.4819627702236176E-2</v>
      </c>
      <c r="K44">
        <v>9.1366089880466461E-2</v>
      </c>
      <c r="L44">
        <v>9.4630688428878784E-2</v>
      </c>
      <c r="M44">
        <v>0.11005228012800217</v>
      </c>
      <c r="N44">
        <v>0.12745566666126251</v>
      </c>
      <c r="O44">
        <v>0.14829781651496887</v>
      </c>
      <c r="P44">
        <v>0.17250350117683411</v>
      </c>
      <c r="Q44">
        <v>0.14533354341983795</v>
      </c>
      <c r="R44">
        <v>0.13870452344417572</v>
      </c>
      <c r="S44">
        <v>0.13353762030601501</v>
      </c>
      <c r="T44">
        <v>0.12762549519538879</v>
      </c>
      <c r="U44">
        <v>0.12945000827312469</v>
      </c>
      <c r="V44">
        <v>0.11754176020622253</v>
      </c>
      <c r="W44">
        <v>0.1184418797492981</v>
      </c>
      <c r="X44">
        <v>0.12318068742752075</v>
      </c>
      <c r="Y44">
        <v>0.12062624096870422</v>
      </c>
      <c r="Z44">
        <v>0.13501185178756714</v>
      </c>
      <c r="AA44">
        <v>0.1512569934129715</v>
      </c>
      <c r="AB44">
        <v>0.17065191268920898</v>
      </c>
      <c r="AC44">
        <v>0.19024083018302917</v>
      </c>
      <c r="AD44">
        <v>0.19588823616504669</v>
      </c>
      <c r="AE44">
        <v>0.16345708072185516</v>
      </c>
      <c r="AF44">
        <v>0.1270182877779007</v>
      </c>
      <c r="AG44">
        <v>-0.10812173783779144</v>
      </c>
      <c r="AH44">
        <v>-0.10023044049739838</v>
      </c>
      <c r="AI44">
        <v>-0.10194365680217743</v>
      </c>
      <c r="AJ44">
        <v>-9.4172738492488861E-2</v>
      </c>
      <c r="AK44">
        <v>-8.7363533675670624E-2</v>
      </c>
      <c r="AL44">
        <v>-9.2144973576068878E-2</v>
      </c>
      <c r="AM44">
        <v>-0.10170753300189972</v>
      </c>
      <c r="AN44">
        <v>-0.10674814134836197</v>
      </c>
      <c r="AO44">
        <v>-0.1068761944770813</v>
      </c>
      <c r="AP44">
        <v>-0.10759895294904709</v>
      </c>
      <c r="AQ44">
        <v>-0.10102389007806778</v>
      </c>
      <c r="AR44">
        <v>-9.17782261967659E-2</v>
      </c>
      <c r="AS44">
        <v>-9.1201692819595337E-2</v>
      </c>
      <c r="AT44">
        <v>-8.75682532787323E-2</v>
      </c>
      <c r="AU44">
        <v>-8.6424238979816437E-2</v>
      </c>
      <c r="AV44">
        <v>-8.126511424779892E-2</v>
      </c>
      <c r="AW44">
        <v>-9.5793351531028748E-2</v>
      </c>
      <c r="AX44">
        <v>-9.0611867606639862E-2</v>
      </c>
      <c r="AY44">
        <v>-9.517708420753479E-2</v>
      </c>
      <c r="AZ44">
        <v>-9.7424618899822235E-2</v>
      </c>
      <c r="BA44">
        <v>-0.10575533658266068</v>
      </c>
      <c r="BB44">
        <v>-0.10666521638631821</v>
      </c>
      <c r="BC44">
        <v>-0.11195829510688782</v>
      </c>
      <c r="BD44">
        <v>-0.1175178587436676</v>
      </c>
      <c r="BE44">
        <v>-5.142805352807045E-2</v>
      </c>
      <c r="BF44">
        <v>-4.5918978750705719E-2</v>
      </c>
      <c r="BG44">
        <v>-4.7793954610824585E-2</v>
      </c>
      <c r="BH44">
        <v>-4.1051175445318222E-2</v>
      </c>
      <c r="BI44">
        <v>-3.2053366303443909E-2</v>
      </c>
      <c r="BJ44">
        <v>-3.3654980361461639E-2</v>
      </c>
      <c r="BK44">
        <v>-3.9252731949090958E-2</v>
      </c>
      <c r="BL44">
        <v>-3.7692464888095856E-2</v>
      </c>
      <c r="BM44">
        <v>-4.3261006474494934E-2</v>
      </c>
      <c r="BN44">
        <v>-4.4575545936822891E-2</v>
      </c>
      <c r="BO44">
        <v>-3.7905290722846985E-2</v>
      </c>
      <c r="BP44">
        <v>-3.1611539423465729E-2</v>
      </c>
      <c r="BQ44">
        <v>-2.9523786157369614E-2</v>
      </c>
      <c r="BR44">
        <v>-3.0342854559421539E-2</v>
      </c>
      <c r="BS44">
        <v>-2.8543559834361076E-2</v>
      </c>
      <c r="BT44">
        <v>-2.2970553487539291E-2</v>
      </c>
      <c r="BU44">
        <v>-3.5658322274684906E-2</v>
      </c>
      <c r="BV44">
        <v>-2.9675653204321861E-2</v>
      </c>
      <c r="BW44">
        <v>-3.1873084604740143E-2</v>
      </c>
      <c r="BX44">
        <v>-3.2902427017688751E-2</v>
      </c>
      <c r="BY44">
        <v>-3.845272958278656E-2</v>
      </c>
      <c r="BZ44">
        <v>-3.6729469895362854E-2</v>
      </c>
      <c r="CA44">
        <v>-4.7015853226184845E-2</v>
      </c>
      <c r="CB44">
        <v>-5.7246752083301544E-2</v>
      </c>
      <c r="CC44">
        <v>-1.2162177823483944E-2</v>
      </c>
      <c r="CD44">
        <v>-8.3030303940176964E-3</v>
      </c>
      <c r="CE44">
        <v>-1.0290035046637058E-2</v>
      </c>
      <c r="CF44">
        <v>-4.2593427933752537E-3</v>
      </c>
      <c r="CG44">
        <v>6.2542916275560856E-3</v>
      </c>
      <c r="CH44">
        <v>6.8550105206668377E-3</v>
      </c>
      <c r="CI44">
        <v>4.0032756514847279E-3</v>
      </c>
      <c r="CJ44">
        <v>1.0135285556316376E-2</v>
      </c>
      <c r="CK44">
        <v>7.9868175089359283E-4</v>
      </c>
      <c r="CL44">
        <v>-9.2572241555899382E-4</v>
      </c>
      <c r="CM44">
        <v>5.8104582130908966E-3</v>
      </c>
      <c r="CN44">
        <v>1.00597208365798E-2</v>
      </c>
      <c r="CO44">
        <v>1.3194145634770393E-2</v>
      </c>
      <c r="CP44">
        <v>9.2912828549742699E-3</v>
      </c>
      <c r="CQ44">
        <v>1.15444241091609E-2</v>
      </c>
      <c r="CR44">
        <v>1.7404081299901009E-2</v>
      </c>
      <c r="CS44">
        <v>5.9910179115831852E-3</v>
      </c>
      <c r="CT44">
        <v>1.2528586201369762E-2</v>
      </c>
      <c r="CU44">
        <v>1.1971074156463146E-2</v>
      </c>
      <c r="CV44">
        <v>1.1785447597503662E-2</v>
      </c>
      <c r="CW44">
        <v>8.1608546897768974E-3</v>
      </c>
      <c r="CX44">
        <v>1.1707812547683716E-2</v>
      </c>
      <c r="CY44">
        <v>-2.0369188860058784E-3</v>
      </c>
      <c r="CZ44">
        <v>-1.5503166243433952E-2</v>
      </c>
      <c r="DA44">
        <v>2.7103696018457413E-2</v>
      </c>
      <c r="DB44">
        <v>2.9312919825315475E-2</v>
      </c>
      <c r="DC44">
        <v>2.7213882654905319E-2</v>
      </c>
      <c r="DD44">
        <v>3.2532487064599991E-2</v>
      </c>
      <c r="DE44">
        <v>4.4561948627233505E-2</v>
      </c>
      <c r="DF44">
        <v>4.7365002334117889E-2</v>
      </c>
      <c r="DG44">
        <v>4.7259282320737839E-2</v>
      </c>
      <c r="DH44">
        <v>5.7963036000728607E-2</v>
      </c>
      <c r="DI44">
        <v>4.485836997628212E-2</v>
      </c>
      <c r="DJ44">
        <v>4.2724099010229111E-2</v>
      </c>
      <c r="DK44">
        <v>4.9526207149028778E-2</v>
      </c>
      <c r="DL44">
        <v>5.1730982959270477E-2</v>
      </c>
      <c r="DM44">
        <v>5.59120774269104E-2</v>
      </c>
      <c r="DN44">
        <v>4.892541840672493E-2</v>
      </c>
      <c r="DO44">
        <v>5.1632408052682877E-2</v>
      </c>
      <c r="DP44">
        <v>5.7778716087341309E-2</v>
      </c>
      <c r="DQ44">
        <v>4.7640357166528702E-2</v>
      </c>
      <c r="DR44">
        <v>5.4732825607061386E-2</v>
      </c>
      <c r="DS44">
        <v>5.5815231055021286E-2</v>
      </c>
      <c r="DT44">
        <v>5.6473322212696075E-2</v>
      </c>
      <c r="DU44">
        <v>5.4774437099695206E-2</v>
      </c>
      <c r="DV44">
        <v>6.0145094990730286E-2</v>
      </c>
      <c r="DW44">
        <v>4.2942017316818237E-2</v>
      </c>
      <c r="DX44">
        <v>2.624041959643364E-2</v>
      </c>
      <c r="DY44">
        <v>8.3797380328178406E-2</v>
      </c>
      <c r="DZ44">
        <v>8.3624377846717834E-2</v>
      </c>
      <c r="EA44">
        <v>8.1363581120967865E-2</v>
      </c>
      <c r="EB44">
        <v>8.565405011177063E-2</v>
      </c>
      <c r="EC44">
        <v>9.9872119724750519E-2</v>
      </c>
      <c r="ED44">
        <v>0.10585499554872513</v>
      </c>
      <c r="EE44">
        <v>0.1097140908241272</v>
      </c>
      <c r="EF44">
        <v>0.12701870501041412</v>
      </c>
      <c r="EG44">
        <v>0.10847356170415878</v>
      </c>
      <c r="EH44">
        <v>0.10574751347303391</v>
      </c>
      <c r="EI44">
        <v>0.11264480650424957</v>
      </c>
      <c r="EJ44">
        <v>0.11189766228199005</v>
      </c>
      <c r="EK44">
        <v>0.11758998781442642</v>
      </c>
      <c r="EL44">
        <v>0.10615082085132599</v>
      </c>
      <c r="EM44">
        <v>0.10951308906078339</v>
      </c>
      <c r="EN44">
        <v>0.11607328057289124</v>
      </c>
      <c r="EO44">
        <v>0.10777538269758224</v>
      </c>
      <c r="EP44">
        <v>0.11566904187202454</v>
      </c>
      <c r="EQ44">
        <v>0.11911922693252563</v>
      </c>
      <c r="ER44">
        <v>0.12099551409482956</v>
      </c>
      <c r="ES44">
        <v>0.12207704782485962</v>
      </c>
      <c r="ET44">
        <v>0.13008083403110504</v>
      </c>
      <c r="EU44">
        <v>0.10788445919752121</v>
      </c>
      <c r="EV44">
        <v>8.6511522531509399E-2</v>
      </c>
      <c r="EW44">
        <v>48.920570373535156</v>
      </c>
      <c r="EX44">
        <v>48.205314636230469</v>
      </c>
      <c r="EY44">
        <v>47.175949096679688</v>
      </c>
      <c r="EZ44">
        <v>46.319656372070313</v>
      </c>
      <c r="FA44">
        <v>45.904754638671875</v>
      </c>
      <c r="FB44">
        <v>45.355998992919922</v>
      </c>
      <c r="FC44">
        <v>44.984340667724609</v>
      </c>
      <c r="FD44">
        <v>47.683319091796875</v>
      </c>
      <c r="FE44">
        <v>53.843986511230469</v>
      </c>
      <c r="FF44">
        <v>58.490776062011719</v>
      </c>
      <c r="FG44">
        <v>61.119457244873047</v>
      </c>
      <c r="FH44">
        <v>63.497756958007813</v>
      </c>
      <c r="FI44">
        <v>64.893013000488281</v>
      </c>
      <c r="FJ44">
        <v>66.150894165039063</v>
      </c>
      <c r="FK44">
        <v>67.619728088378906</v>
      </c>
      <c r="FL44">
        <v>68.513496398925781</v>
      </c>
      <c r="FM44">
        <v>68.618370056152344</v>
      </c>
      <c r="FN44">
        <v>68.194801330566406</v>
      </c>
      <c r="FO44">
        <v>66.458160400390625</v>
      </c>
      <c r="FP44">
        <v>61.573707580566406</v>
      </c>
      <c r="FQ44">
        <v>56.751594543457031</v>
      </c>
      <c r="FR44">
        <v>53.631519317626953</v>
      </c>
      <c r="FS44">
        <v>51.805900573730469</v>
      </c>
      <c r="FT44">
        <v>50.387195587158203</v>
      </c>
      <c r="FU44">
        <v>3.8478486239910126E-2</v>
      </c>
      <c r="FV44">
        <v>0</v>
      </c>
      <c r="FW44">
        <v>6.3515223562717438E-2</v>
      </c>
      <c r="FX44">
        <v>3.9699595421552658E-2</v>
      </c>
      <c r="FY44" s="45">
        <v>2.880000114440918</v>
      </c>
      <c r="FZ44" s="38">
        <v>44.65</v>
      </c>
      <c r="GA44" s="38">
        <v>1</v>
      </c>
    </row>
    <row r="45" spans="1:183" x14ac:dyDescent="0.2">
      <c r="A45" t="s">
        <v>186</v>
      </c>
      <c r="B45" t="s">
        <v>222</v>
      </c>
      <c r="C45" t="s">
        <v>2</v>
      </c>
      <c r="D45" t="s">
        <v>202</v>
      </c>
      <c r="E45" t="s">
        <v>207</v>
      </c>
      <c r="F45" t="s">
        <v>185</v>
      </c>
      <c r="G45" t="s">
        <v>1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 s="45">
        <v>1.5499999523162842</v>
      </c>
      <c r="FZ45" s="38">
        <v>12.4</v>
      </c>
      <c r="GA45" s="38">
        <v>0</v>
      </c>
    </row>
    <row r="46" spans="1:183" x14ac:dyDescent="0.2">
      <c r="A46" t="s">
        <v>186</v>
      </c>
      <c r="B46" t="s">
        <v>222</v>
      </c>
      <c r="C46" t="s">
        <v>2</v>
      </c>
      <c r="D46" t="s">
        <v>202</v>
      </c>
      <c r="E46" t="s">
        <v>208</v>
      </c>
      <c r="F46" t="s">
        <v>1</v>
      </c>
      <c r="G46" t="s">
        <v>198</v>
      </c>
      <c r="H46">
        <v>3111</v>
      </c>
      <c r="I46">
        <v>1.6884874105453491</v>
      </c>
      <c r="J46">
        <v>1.4712742567062378</v>
      </c>
      <c r="K46">
        <v>1.3556392192840576</v>
      </c>
      <c r="L46">
        <v>1.3030872344970703</v>
      </c>
      <c r="M46">
        <v>1.3183966875076294</v>
      </c>
      <c r="N46">
        <v>1.4443238973617554</v>
      </c>
      <c r="O46">
        <v>1.7531533241271973</v>
      </c>
      <c r="P46">
        <v>2.0122663974761963</v>
      </c>
      <c r="Q46">
        <v>1.8236174583435059</v>
      </c>
      <c r="R46">
        <v>1.7228299379348755</v>
      </c>
      <c r="S46">
        <v>1.6689624786376953</v>
      </c>
      <c r="T46">
        <v>1.6397078037261963</v>
      </c>
      <c r="U46">
        <v>1.6312551498413086</v>
      </c>
      <c r="V46">
        <v>1.6142024993896484</v>
      </c>
      <c r="W46">
        <v>1.5569254159927368</v>
      </c>
      <c r="X46">
        <v>1.554352879524231</v>
      </c>
      <c r="Y46">
        <v>1.6244553327560425</v>
      </c>
      <c r="Z46">
        <v>1.8418478965759277</v>
      </c>
      <c r="AA46">
        <v>2.1189370155334473</v>
      </c>
      <c r="AB46">
        <v>2.3657796382904053</v>
      </c>
      <c r="AC46">
        <v>2.6778061389923096</v>
      </c>
      <c r="AD46">
        <v>2.7550451755523682</v>
      </c>
      <c r="AE46">
        <v>2.4692952632904053</v>
      </c>
      <c r="AF46">
        <v>2.0523533821105957</v>
      </c>
      <c r="AG46">
        <v>-0.66097927093505859</v>
      </c>
      <c r="AH46">
        <v>-0.60546588897705078</v>
      </c>
      <c r="AI46">
        <v>-0.49409589171409607</v>
      </c>
      <c r="AJ46">
        <v>-0.41968312859535217</v>
      </c>
      <c r="AK46">
        <v>-0.38295486569404602</v>
      </c>
      <c r="AL46">
        <v>-0.35653725266456604</v>
      </c>
      <c r="AM46">
        <v>-0.38508319854736328</v>
      </c>
      <c r="AN46">
        <v>-0.42351457476615906</v>
      </c>
      <c r="AO46">
        <v>-0.36165690422058105</v>
      </c>
      <c r="AP46">
        <v>-0.30966830253601074</v>
      </c>
      <c r="AQ46">
        <v>-0.20799826085567474</v>
      </c>
      <c r="AR46">
        <v>-0.19423456490039825</v>
      </c>
      <c r="AS46">
        <v>-0.18859192728996277</v>
      </c>
      <c r="AT46">
        <v>-0.14853958785533905</v>
      </c>
      <c r="AU46">
        <v>-0.17211110889911652</v>
      </c>
      <c r="AV46">
        <v>-0.21355476975440979</v>
      </c>
      <c r="AW46">
        <v>-0.22977103292942047</v>
      </c>
      <c r="AX46">
        <v>-0.20375800132751465</v>
      </c>
      <c r="AY46">
        <v>-0.16923227906227112</v>
      </c>
      <c r="AZ46">
        <v>-0.19369570910930634</v>
      </c>
      <c r="BA46">
        <v>-0.29508256912231445</v>
      </c>
      <c r="BB46">
        <v>-0.47609227895736694</v>
      </c>
      <c r="BC46">
        <v>-0.53764736652374268</v>
      </c>
      <c r="BD46">
        <v>-0.58769220113754272</v>
      </c>
      <c r="BE46">
        <v>-0.51256942749023438</v>
      </c>
      <c r="BF46">
        <v>-0.46537527441978455</v>
      </c>
      <c r="BG46">
        <v>-0.36255925893783569</v>
      </c>
      <c r="BH46">
        <v>-0.29257813096046448</v>
      </c>
      <c r="BI46">
        <v>-0.25692731142044067</v>
      </c>
      <c r="BJ46">
        <v>-0.22767820954322815</v>
      </c>
      <c r="BK46">
        <v>-0.24559569358825684</v>
      </c>
      <c r="BL46">
        <v>-0.27680394053459167</v>
      </c>
      <c r="BM46">
        <v>-0.21507103741168976</v>
      </c>
      <c r="BN46">
        <v>-0.16344548761844635</v>
      </c>
      <c r="BO46">
        <v>-6.6432803869247437E-2</v>
      </c>
      <c r="BP46">
        <v>-5.1213189959526062E-2</v>
      </c>
      <c r="BQ46">
        <v>-4.7974258661270142E-2</v>
      </c>
      <c r="BR46">
        <v>-8.2612046971917152E-3</v>
      </c>
      <c r="BS46">
        <v>-3.2536804676055908E-2</v>
      </c>
      <c r="BT46">
        <v>-7.2037689387798309E-2</v>
      </c>
      <c r="BU46">
        <v>-8.2794733345508575E-2</v>
      </c>
      <c r="BV46">
        <v>-5.160662904381752E-2</v>
      </c>
      <c r="BW46">
        <v>-1.3318562880158424E-2</v>
      </c>
      <c r="BX46">
        <v>-3.588537871837616E-2</v>
      </c>
      <c r="BY46">
        <v>-0.13514037430286407</v>
      </c>
      <c r="BZ46">
        <v>-0.31184354424476624</v>
      </c>
      <c r="CA46">
        <v>-0.37663602828979492</v>
      </c>
      <c r="CB46">
        <v>-0.43578952550888062</v>
      </c>
      <c r="CC46">
        <v>-0.40978121757507324</v>
      </c>
      <c r="CD46">
        <v>-0.36834895610809326</v>
      </c>
      <c r="CE46">
        <v>-0.27145740389823914</v>
      </c>
      <c r="CF46">
        <v>-0.20454561710357666</v>
      </c>
      <c r="CG46">
        <v>-0.16964101791381836</v>
      </c>
      <c r="CH46">
        <v>-0.13843081891536713</v>
      </c>
      <c r="CI46">
        <v>-0.1489870548248291</v>
      </c>
      <c r="CJ46">
        <v>-0.17519260942935944</v>
      </c>
      <c r="CK46">
        <v>-0.11354611814022064</v>
      </c>
      <c r="CL46">
        <v>-6.2172029167413712E-2</v>
      </c>
      <c r="CM46">
        <v>3.1615000218153E-2</v>
      </c>
      <c r="CN46">
        <v>4.7842975705862045E-2</v>
      </c>
      <c r="CO46">
        <v>4.9417112022638321E-2</v>
      </c>
      <c r="CP46">
        <v>8.8895171880722046E-2</v>
      </c>
      <c r="CQ46">
        <v>6.4131937921047211E-2</v>
      </c>
      <c r="CR46">
        <v>2.5976607576012611E-2</v>
      </c>
      <c r="CS46">
        <v>1.9000599160790443E-2</v>
      </c>
      <c r="CT46">
        <v>5.3772948682308197E-2</v>
      </c>
      <c r="CU46">
        <v>9.4666801393032074E-2</v>
      </c>
      <c r="CV46">
        <v>7.3413573205471039E-2</v>
      </c>
      <c r="CW46">
        <v>-2.4364883080124855E-2</v>
      </c>
      <c r="CX46">
        <v>-0.19808535277843475</v>
      </c>
      <c r="CY46">
        <v>-0.26512002944946289</v>
      </c>
      <c r="CZ46">
        <v>-0.33058223128318787</v>
      </c>
      <c r="DA46">
        <v>-0.30699300765991211</v>
      </c>
      <c r="DB46">
        <v>-0.27132263779640198</v>
      </c>
      <c r="DC46">
        <v>-0.18035554885864258</v>
      </c>
      <c r="DD46">
        <v>-0.11651309579610825</v>
      </c>
      <c r="DE46">
        <v>-8.2354716956615448E-2</v>
      </c>
      <c r="DF46">
        <v>-4.9183428287506104E-2</v>
      </c>
      <c r="DG46">
        <v>-5.2378419786691666E-2</v>
      </c>
      <c r="DH46">
        <v>-7.35812708735466E-2</v>
      </c>
      <c r="DI46">
        <v>-1.2021195143461227E-2</v>
      </c>
      <c r="DJ46">
        <v>3.9101433008909225E-2</v>
      </c>
      <c r="DK46">
        <v>0.12966279685497284</v>
      </c>
      <c r="DL46">
        <v>0.14689914882183075</v>
      </c>
      <c r="DM46">
        <v>0.14680849015712738</v>
      </c>
      <c r="DN46">
        <v>0.18605154752731323</v>
      </c>
      <c r="DO46">
        <v>0.16080068051815033</v>
      </c>
      <c r="DP46">
        <v>0.12399090081453323</v>
      </c>
      <c r="DQ46">
        <v>0.12079593539237976</v>
      </c>
      <c r="DR46">
        <v>0.15915252268314362</v>
      </c>
      <c r="DS46">
        <v>0.20265217125415802</v>
      </c>
      <c r="DT46">
        <v>0.18271252512931824</v>
      </c>
      <c r="DU46">
        <v>8.6410604417324066E-2</v>
      </c>
      <c r="DV46">
        <v>-8.4327168762683868E-2</v>
      </c>
      <c r="DW46">
        <v>-0.15360404551029205</v>
      </c>
      <c r="DX46">
        <v>-0.22537492215633392</v>
      </c>
      <c r="DY46">
        <v>-0.15858317911624908</v>
      </c>
      <c r="DZ46">
        <v>-0.13123205304145813</v>
      </c>
      <c r="EA46">
        <v>-4.8818930983543396E-2</v>
      </c>
      <c r="EB46">
        <v>1.0591881349682808E-2</v>
      </c>
      <c r="EC46">
        <v>4.3672829866409302E-2</v>
      </c>
      <c r="ED46">
        <v>7.9675629734992981E-2</v>
      </c>
      <c r="EE46">
        <v>8.7109103798866272E-2</v>
      </c>
      <c r="EF46">
        <v>7.3129370808601379E-2</v>
      </c>
      <c r="EG46">
        <v>0.13456466794013977</v>
      </c>
      <c r="EH46">
        <v>0.18532423675060272</v>
      </c>
      <c r="EI46">
        <v>0.27122825384140015</v>
      </c>
      <c r="EJ46">
        <v>0.28992050886154175</v>
      </c>
      <c r="EK46">
        <v>0.28742614388465881</v>
      </c>
      <c r="EL46">
        <v>0.32632991671562195</v>
      </c>
      <c r="EM46">
        <v>0.30037498474121094</v>
      </c>
      <c r="EN46">
        <v>0.26550796627998352</v>
      </c>
      <c r="EO46">
        <v>0.26777222752571106</v>
      </c>
      <c r="EP46">
        <v>0.31130391359329224</v>
      </c>
      <c r="EQ46">
        <v>0.35856586694717407</v>
      </c>
      <c r="ER46">
        <v>0.34052285552024841</v>
      </c>
      <c r="ES46">
        <v>0.24635280668735504</v>
      </c>
      <c r="ET46">
        <v>7.9921573400497437E-2</v>
      </c>
      <c r="EU46">
        <v>7.407335564494133E-3</v>
      </c>
      <c r="EV46">
        <v>-7.3472283780574799E-2</v>
      </c>
      <c r="EW46">
        <v>55.34454345703125</v>
      </c>
      <c r="EX46">
        <v>54.832977294921875</v>
      </c>
      <c r="EY46">
        <v>54.345329284667969</v>
      </c>
      <c r="EZ46">
        <v>53.922477722167969</v>
      </c>
      <c r="FA46">
        <v>53.524627685546875</v>
      </c>
      <c r="FB46">
        <v>53.159835815429688</v>
      </c>
      <c r="FC46">
        <v>53.207145690917969</v>
      </c>
      <c r="FD46">
        <v>54.649578094482422</v>
      </c>
      <c r="FE46">
        <v>56.730812072753906</v>
      </c>
      <c r="FF46">
        <v>58.792823791503906</v>
      </c>
      <c r="FG46">
        <v>60.840705871582031</v>
      </c>
      <c r="FH46">
        <v>62.781173706054688</v>
      </c>
      <c r="FI46">
        <v>64.454154968261719</v>
      </c>
      <c r="FJ46">
        <v>65.491355895996094</v>
      </c>
      <c r="FK46">
        <v>66.357742309570313</v>
      </c>
      <c r="FL46">
        <v>66.832450866699219</v>
      </c>
      <c r="FM46">
        <v>66.390220642089844</v>
      </c>
      <c r="FN46">
        <v>65.256454467773438</v>
      </c>
      <c r="FO46">
        <v>63.320529937744141</v>
      </c>
      <c r="FP46">
        <v>60.849033355712891</v>
      </c>
      <c r="FQ46">
        <v>58.419837951660156</v>
      </c>
      <c r="FR46">
        <v>57.157730102539063</v>
      </c>
      <c r="FS46">
        <v>56.233978271484375</v>
      </c>
      <c r="FT46">
        <v>55.580791473388672</v>
      </c>
      <c r="FU46">
        <v>9.2512868344783783E-2</v>
      </c>
      <c r="FV46">
        <v>0.12544593214988708</v>
      </c>
      <c r="FW46">
        <v>0.13736316561698914</v>
      </c>
      <c r="FX46">
        <v>0.10680966824293137</v>
      </c>
      <c r="FY46" s="45">
        <v>6.9800000190734863</v>
      </c>
      <c r="FZ46" s="38">
        <v>763.17</v>
      </c>
      <c r="GA46" s="38">
        <v>1</v>
      </c>
    </row>
    <row r="47" spans="1:183" x14ac:dyDescent="0.2">
      <c r="A47" t="s">
        <v>186</v>
      </c>
      <c r="B47" t="s">
        <v>222</v>
      </c>
      <c r="C47" t="s">
        <v>2</v>
      </c>
      <c r="D47" t="s">
        <v>202</v>
      </c>
      <c r="E47" t="s">
        <v>208</v>
      </c>
      <c r="F47" t="s">
        <v>1</v>
      </c>
      <c r="G47" t="s">
        <v>200</v>
      </c>
      <c r="H47">
        <v>385</v>
      </c>
      <c r="I47">
        <v>0.278798907995224</v>
      </c>
      <c r="J47">
        <v>0.25162410736083984</v>
      </c>
      <c r="K47">
        <v>0.23768115043640137</v>
      </c>
      <c r="L47">
        <v>0.22855515778064728</v>
      </c>
      <c r="M47">
        <v>0.2270963191986084</v>
      </c>
      <c r="N47">
        <v>0.23389537632465363</v>
      </c>
      <c r="O47">
        <v>0.28570401668548584</v>
      </c>
      <c r="P47">
        <v>0.31125739216804504</v>
      </c>
      <c r="Q47">
        <v>0.28626424074172974</v>
      </c>
      <c r="R47">
        <v>0.27385532855987549</v>
      </c>
      <c r="S47">
        <v>0.2663896381855011</v>
      </c>
      <c r="T47">
        <v>0.2575436532497406</v>
      </c>
      <c r="U47">
        <v>0.25835195183753967</v>
      </c>
      <c r="V47">
        <v>0.25565454363822937</v>
      </c>
      <c r="W47">
        <v>0.26130086183547974</v>
      </c>
      <c r="X47">
        <v>0.26922550797462463</v>
      </c>
      <c r="Y47">
        <v>0.2913953959941864</v>
      </c>
      <c r="Z47">
        <v>0.32123878598213196</v>
      </c>
      <c r="AA47">
        <v>0.33842524886131287</v>
      </c>
      <c r="AB47">
        <v>0.36446645855903625</v>
      </c>
      <c r="AC47">
        <v>0.39933213591575623</v>
      </c>
      <c r="AD47">
        <v>0.39931860566139221</v>
      </c>
      <c r="AE47">
        <v>0.36902886629104614</v>
      </c>
      <c r="AF47">
        <v>0.32184505462646484</v>
      </c>
      <c r="AG47">
        <v>-0.1927044540643692</v>
      </c>
      <c r="AH47">
        <v>-0.17996324598789215</v>
      </c>
      <c r="AI47">
        <v>-0.16943228244781494</v>
      </c>
      <c r="AJ47">
        <v>-0.163529172539711</v>
      </c>
      <c r="AK47">
        <v>-0.1551143079996109</v>
      </c>
      <c r="AL47">
        <v>-0.1546056717634201</v>
      </c>
      <c r="AM47">
        <v>-0.15240217745304108</v>
      </c>
      <c r="AN47">
        <v>-0.1843656450510025</v>
      </c>
      <c r="AO47">
        <v>-0.18178167939186096</v>
      </c>
      <c r="AP47">
        <v>-0.16021497547626495</v>
      </c>
      <c r="AQ47">
        <v>-0.15733461081981659</v>
      </c>
      <c r="AR47">
        <v>-0.16070425510406494</v>
      </c>
      <c r="AS47">
        <v>-0.16366399824619293</v>
      </c>
      <c r="AT47">
        <v>-0.16308543086051941</v>
      </c>
      <c r="AU47">
        <v>-0.16179759800434113</v>
      </c>
      <c r="AV47">
        <v>-0.17205993831157684</v>
      </c>
      <c r="AW47">
        <v>-0.16197043657302856</v>
      </c>
      <c r="AX47">
        <v>-0.15304085612297058</v>
      </c>
      <c r="AY47">
        <v>-0.15222442150115967</v>
      </c>
      <c r="AZ47">
        <v>-0.16797681152820587</v>
      </c>
      <c r="BA47">
        <v>-0.18907265365123749</v>
      </c>
      <c r="BB47">
        <v>-0.21522481739521027</v>
      </c>
      <c r="BC47">
        <v>-0.2046794593334198</v>
      </c>
      <c r="BD47">
        <v>-0.18773433566093445</v>
      </c>
      <c r="BE47">
        <v>-0.10229238122701645</v>
      </c>
      <c r="BF47">
        <v>-9.3389987945556641E-2</v>
      </c>
      <c r="BG47">
        <v>-8.5536614060401917E-2</v>
      </c>
      <c r="BH47">
        <v>-8.0716900527477264E-2</v>
      </c>
      <c r="BI47">
        <v>-7.390720397233963E-2</v>
      </c>
      <c r="BJ47">
        <v>-7.3711708188056946E-2</v>
      </c>
      <c r="BK47">
        <v>-6.6838197410106659E-2</v>
      </c>
      <c r="BL47">
        <v>-9.0533986687660217E-2</v>
      </c>
      <c r="BM47">
        <v>-9.0325161814689636E-2</v>
      </c>
      <c r="BN47">
        <v>-7.3462203145027161E-2</v>
      </c>
      <c r="BO47">
        <v>-7.054600864648819E-2</v>
      </c>
      <c r="BP47">
        <v>-7.3726542294025421E-2</v>
      </c>
      <c r="BQ47">
        <v>-7.4567101895809174E-2</v>
      </c>
      <c r="BR47">
        <v>-7.2552792727947235E-2</v>
      </c>
      <c r="BS47">
        <v>-6.9851301610469818E-2</v>
      </c>
      <c r="BT47">
        <v>-7.8124500811100006E-2</v>
      </c>
      <c r="BU47">
        <v>-6.5923929214477539E-2</v>
      </c>
      <c r="BV47">
        <v>-5.5062670260667801E-2</v>
      </c>
      <c r="BW47">
        <v>-5.3386565297842026E-2</v>
      </c>
      <c r="BX47">
        <v>-6.7121654748916626E-2</v>
      </c>
      <c r="BY47">
        <v>-8.8045686483383179E-2</v>
      </c>
      <c r="BZ47">
        <v>-0.11312945932149887</v>
      </c>
      <c r="CA47">
        <v>-0.10582280904054642</v>
      </c>
      <c r="CB47">
        <v>-9.5393545925617218E-2</v>
      </c>
      <c r="CC47">
        <v>-3.9673261344432831E-2</v>
      </c>
      <c r="CD47">
        <v>-3.3429622650146484E-2</v>
      </c>
      <c r="CE47">
        <v>-2.7430735528469086E-2</v>
      </c>
      <c r="CF47">
        <v>-2.3361373692750931E-2</v>
      </c>
      <c r="CG47">
        <v>-1.7663411796092987E-2</v>
      </c>
      <c r="CH47">
        <v>-1.7684789374470711E-2</v>
      </c>
      <c r="CI47">
        <v>-7.5768423266708851E-3</v>
      </c>
      <c r="CJ47">
        <v>-2.5546472519636154E-2</v>
      </c>
      <c r="CK47">
        <v>-2.6982661336660385E-2</v>
      </c>
      <c r="CL47">
        <v>-1.3377506285905838E-2</v>
      </c>
      <c r="CM47">
        <v>-1.0436493903398514E-2</v>
      </c>
      <c r="CN47">
        <v>-1.3486044481396675E-2</v>
      </c>
      <c r="CO47">
        <v>-1.2858857400715351E-2</v>
      </c>
      <c r="CP47">
        <v>-9.8501648753881454E-3</v>
      </c>
      <c r="CQ47">
        <v>-6.1695738695561886E-3</v>
      </c>
      <c r="CR47">
        <v>-1.3065109960734844E-2</v>
      </c>
      <c r="CS47">
        <v>5.9758441057056189E-4</v>
      </c>
      <c r="CT47">
        <v>1.2796726077795029E-2</v>
      </c>
      <c r="CU47">
        <v>1.5068231150507927E-2</v>
      </c>
      <c r="CV47">
        <v>2.7303199749439955E-3</v>
      </c>
      <c r="CW47">
        <v>-1.8074719235301018E-2</v>
      </c>
      <c r="CX47">
        <v>-4.2418520897626877E-2</v>
      </c>
      <c r="CY47">
        <v>-3.7354990839958191E-2</v>
      </c>
      <c r="CZ47">
        <v>-3.143860399723053E-2</v>
      </c>
      <c r="DA47">
        <v>2.2945862263441086E-2</v>
      </c>
      <c r="DB47">
        <v>2.653074637055397E-2</v>
      </c>
      <c r="DC47">
        <v>3.0675144866108894E-2</v>
      </c>
      <c r="DD47">
        <v>3.3994153141975403E-2</v>
      </c>
      <c r="DE47">
        <v>3.8580380380153656E-2</v>
      </c>
      <c r="DF47">
        <v>3.8342125713825226E-2</v>
      </c>
      <c r="DG47">
        <v>5.1684513688087463E-2</v>
      </c>
      <c r="DH47">
        <v>3.9441045373678207E-2</v>
      </c>
      <c r="DI47">
        <v>3.6359839141368866E-2</v>
      </c>
      <c r="DJ47">
        <v>4.6707194298505783E-2</v>
      </c>
      <c r="DK47">
        <v>4.9673024564981461E-2</v>
      </c>
      <c r="DL47">
        <v>4.6754453331232071E-2</v>
      </c>
      <c r="DM47">
        <v>4.8849385231733322E-2</v>
      </c>
      <c r="DN47">
        <v>5.2852462977170944E-2</v>
      </c>
      <c r="DO47">
        <v>5.7512152940034866E-2</v>
      </c>
      <c r="DP47">
        <v>5.1994282752275467E-2</v>
      </c>
      <c r="DQ47">
        <v>6.7119099199771881E-2</v>
      </c>
      <c r="DR47">
        <v>8.065611869096756E-2</v>
      </c>
      <c r="DS47">
        <v>8.352302759885788E-2</v>
      </c>
      <c r="DT47">
        <v>7.2582289576530457E-2</v>
      </c>
      <c r="DU47">
        <v>5.1896248012781143E-2</v>
      </c>
      <c r="DV47">
        <v>2.8292415663599968E-2</v>
      </c>
      <c r="DW47">
        <v>3.1112823635339737E-2</v>
      </c>
      <c r="DX47">
        <v>3.2516341656446457E-2</v>
      </c>
      <c r="DY47">
        <v>0.11335793137550354</v>
      </c>
      <c r="DZ47">
        <v>0.11310399323701859</v>
      </c>
      <c r="EA47">
        <v>0.11457081139087677</v>
      </c>
      <c r="EB47">
        <v>0.11680642515420914</v>
      </c>
      <c r="EC47">
        <v>0.11978748440742493</v>
      </c>
      <c r="ED47">
        <v>0.11923609673976898</v>
      </c>
      <c r="EE47">
        <v>0.13724850118160248</v>
      </c>
      <c r="EF47">
        <v>0.1332726925611496</v>
      </c>
      <c r="EG47">
        <v>0.12781634926795959</v>
      </c>
      <c r="EH47">
        <v>0.13345995545387268</v>
      </c>
      <c r="EI47">
        <v>0.13646161556243896</v>
      </c>
      <c r="EJ47">
        <v>0.13373216986656189</v>
      </c>
      <c r="EK47">
        <v>0.13794629275798798</v>
      </c>
      <c r="EL47">
        <v>0.14338509738445282</v>
      </c>
      <c r="EM47">
        <v>0.14945845305919647</v>
      </c>
      <c r="EN47">
        <v>0.14592970907688141</v>
      </c>
      <c r="EO47">
        <v>0.16316559910774231</v>
      </c>
      <c r="EP47">
        <v>0.17863431572914124</v>
      </c>
      <c r="EQ47">
        <v>0.18236088752746582</v>
      </c>
      <c r="ER47">
        <v>0.1734374463558197</v>
      </c>
      <c r="ES47">
        <v>0.15292321145534515</v>
      </c>
      <c r="ET47">
        <v>0.13038778305053711</v>
      </c>
      <c r="EU47">
        <v>0.12996947765350342</v>
      </c>
      <c r="EV47">
        <v>0.12485712021589279</v>
      </c>
      <c r="EW47">
        <v>55.937557220458984</v>
      </c>
      <c r="EX47">
        <v>55.331615447998047</v>
      </c>
      <c r="EY47">
        <v>54.667747497558594</v>
      </c>
      <c r="EZ47">
        <v>54.150115966796875</v>
      </c>
      <c r="FA47">
        <v>53.67120361328125</v>
      </c>
      <c r="FB47">
        <v>53.214847564697266</v>
      </c>
      <c r="FC47">
        <v>53.082050323486328</v>
      </c>
      <c r="FD47">
        <v>54.410663604736328</v>
      </c>
      <c r="FE47">
        <v>56.478858947753906</v>
      </c>
      <c r="FF47">
        <v>58.973281860351563</v>
      </c>
      <c r="FG47">
        <v>61.272304534912109</v>
      </c>
      <c r="FH47">
        <v>63.479496002197266</v>
      </c>
      <c r="FI47">
        <v>65.359016418457031</v>
      </c>
      <c r="FJ47">
        <v>66.883041381835938</v>
      </c>
      <c r="FK47">
        <v>68.067253112792969</v>
      </c>
      <c r="FL47">
        <v>68.753692626953125</v>
      </c>
      <c r="FM47">
        <v>68.734291076660156</v>
      </c>
      <c r="FN47">
        <v>67.608177185058594</v>
      </c>
      <c r="FO47">
        <v>65.555618286132813</v>
      </c>
      <c r="FP47">
        <v>62.583541870117188</v>
      </c>
      <c r="FQ47">
        <v>59.934326171875</v>
      </c>
      <c r="FR47">
        <v>58.435905456542969</v>
      </c>
      <c r="FS47">
        <v>57.225875854492188</v>
      </c>
      <c r="FT47">
        <v>56.290351867675781</v>
      </c>
      <c r="FU47">
        <v>5.8731943368911743E-2</v>
      </c>
      <c r="FV47">
        <v>8.1083536148071289E-2</v>
      </c>
      <c r="FW47">
        <v>8.5830256342887878E-2</v>
      </c>
      <c r="FX47">
        <v>6.6266119480133057E-2</v>
      </c>
      <c r="FY47" s="45">
        <v>4.6599998474121094</v>
      </c>
      <c r="FZ47" s="38">
        <v>159.33000000000001</v>
      </c>
      <c r="GA47" s="38">
        <v>1</v>
      </c>
    </row>
    <row r="48" spans="1:183" x14ac:dyDescent="0.2">
      <c r="A48" t="s">
        <v>186</v>
      </c>
      <c r="B48" t="s">
        <v>222</v>
      </c>
      <c r="C48" t="s">
        <v>2</v>
      </c>
      <c r="D48" t="s">
        <v>202</v>
      </c>
      <c r="E48" t="s">
        <v>208</v>
      </c>
      <c r="F48" t="s">
        <v>1</v>
      </c>
      <c r="G48" t="s">
        <v>1</v>
      </c>
      <c r="H48">
        <v>3496</v>
      </c>
      <c r="I48">
        <v>1.9850224256515503</v>
      </c>
      <c r="J48">
        <v>1.7405598163604736</v>
      </c>
      <c r="K48">
        <v>1.6110751628875732</v>
      </c>
      <c r="L48">
        <v>1.5487312078475952</v>
      </c>
      <c r="M48">
        <v>1.5617301464080811</v>
      </c>
      <c r="N48">
        <v>1.6922255754470825</v>
      </c>
      <c r="O48">
        <v>2.0563147068023682</v>
      </c>
      <c r="P48">
        <v>2.3393270969390869</v>
      </c>
      <c r="Q48">
        <v>2.1252667903900146</v>
      </c>
      <c r="R48">
        <v>2.0120866298675537</v>
      </c>
      <c r="S48">
        <v>1.9505504369735718</v>
      </c>
      <c r="T48">
        <v>1.9111227989196777</v>
      </c>
      <c r="U48">
        <v>1.9039493799209595</v>
      </c>
      <c r="V48">
        <v>1.8840502500534058</v>
      </c>
      <c r="W48">
        <v>1.8356534242630005</v>
      </c>
      <c r="X48">
        <v>1.8430988788604736</v>
      </c>
      <c r="Y48">
        <v>1.9387980699539185</v>
      </c>
      <c r="Z48">
        <v>2.1867806911468506</v>
      </c>
      <c r="AA48">
        <v>2.476712703704834</v>
      </c>
      <c r="AB48">
        <v>2.7484519481658936</v>
      </c>
      <c r="AC48">
        <v>3.0943920612335205</v>
      </c>
      <c r="AD48">
        <v>3.1691868305206299</v>
      </c>
      <c r="AE48">
        <v>2.8544354438781738</v>
      </c>
      <c r="AF48">
        <v>2.3914306163787842</v>
      </c>
      <c r="AG48">
        <v>-0.74745512008666992</v>
      </c>
      <c r="AH48">
        <v>-0.6839677095413208</v>
      </c>
      <c r="AI48">
        <v>-0.56805402040481567</v>
      </c>
      <c r="AJ48">
        <v>-0.49097514152526855</v>
      </c>
      <c r="AK48">
        <v>-0.44677254557609558</v>
      </c>
      <c r="AL48">
        <v>-0.42004320025444031</v>
      </c>
      <c r="AM48">
        <v>-0.43716138601303101</v>
      </c>
      <c r="AN48">
        <v>-0.50397050380706787</v>
      </c>
      <c r="AO48">
        <v>-0.44326603412628174</v>
      </c>
      <c r="AP48">
        <v>-0.3708738386631012</v>
      </c>
      <c r="AQ48">
        <v>-0.26998788118362427</v>
      </c>
      <c r="AR48">
        <v>-0.26029014587402344</v>
      </c>
      <c r="AS48">
        <v>-0.25702589750289917</v>
      </c>
      <c r="AT48">
        <v>-0.21615979075431824</v>
      </c>
      <c r="AU48">
        <v>-0.23618410527706146</v>
      </c>
      <c r="AV48">
        <v>-0.28663969039916992</v>
      </c>
      <c r="AW48">
        <v>-0.28594094514846802</v>
      </c>
      <c r="AX48">
        <v>-0.24607448279857635</v>
      </c>
      <c r="AY48">
        <v>-0.2096448689699173</v>
      </c>
      <c r="AZ48">
        <v>-0.25050276517868042</v>
      </c>
      <c r="BA48">
        <v>-0.37436556816101074</v>
      </c>
      <c r="BB48">
        <v>-0.5801692008972168</v>
      </c>
      <c r="BC48">
        <v>-0.63080573081970215</v>
      </c>
      <c r="BD48">
        <v>-0.66728389263153076</v>
      </c>
      <c r="BE48">
        <v>-0.56973767280578613</v>
      </c>
      <c r="BF48">
        <v>-0.51542437076568604</v>
      </c>
      <c r="BG48">
        <v>-0.40810394287109375</v>
      </c>
      <c r="BH48">
        <v>-0.33525946736335754</v>
      </c>
      <c r="BI48">
        <v>-0.29297700524330139</v>
      </c>
      <c r="BJ48">
        <v>-0.26419565081596375</v>
      </c>
      <c r="BK48">
        <v>-0.26975259184837341</v>
      </c>
      <c r="BL48">
        <v>-0.32539889216423035</v>
      </c>
      <c r="BM48">
        <v>-0.26634648442268372</v>
      </c>
      <c r="BN48">
        <v>-0.19724656641483307</v>
      </c>
      <c r="BO48">
        <v>-0.1001172810792923</v>
      </c>
      <c r="BP48">
        <v>-8.9121975004673004E-2</v>
      </c>
      <c r="BQ48">
        <v>-8.642084151506424E-2</v>
      </c>
      <c r="BR48">
        <v>-4.487883672118187E-2</v>
      </c>
      <c r="BS48">
        <v>-6.4516410231590271E-2</v>
      </c>
      <c r="BT48">
        <v>-0.11210496723651886</v>
      </c>
      <c r="BU48">
        <v>-0.10568908601999283</v>
      </c>
      <c r="BV48">
        <v>-6.0440253466367722E-2</v>
      </c>
      <c r="BW48">
        <v>-2.0449595525860786E-2</v>
      </c>
      <c r="BX48">
        <v>-5.8470744639635086E-2</v>
      </c>
      <c r="BY48">
        <v>-0.18052047491073608</v>
      </c>
      <c r="BZ48">
        <v>-0.38217848539352417</v>
      </c>
      <c r="CA48">
        <v>-0.43750724196434021</v>
      </c>
      <c r="CB48">
        <v>-0.48551079630851746</v>
      </c>
      <c r="CC48">
        <v>-0.44665113091468811</v>
      </c>
      <c r="CD48">
        <v>-0.39869177341461182</v>
      </c>
      <c r="CE48">
        <v>-0.29732298851013184</v>
      </c>
      <c r="CF48">
        <v>-0.22741127014160156</v>
      </c>
      <c r="CG48">
        <v>-0.18645867705345154</v>
      </c>
      <c r="CH48">
        <v>-0.15625613927841187</v>
      </c>
      <c r="CI48">
        <v>-0.15380576252937317</v>
      </c>
      <c r="CJ48">
        <v>-0.20172074437141418</v>
      </c>
      <c r="CK48">
        <v>-0.14381255209445953</v>
      </c>
      <c r="CL48">
        <v>-7.6992839574813843E-2</v>
      </c>
      <c r="CM48">
        <v>1.7534585669636726E-2</v>
      </c>
      <c r="CN48">
        <v>2.9428577050566673E-2</v>
      </c>
      <c r="CO48">
        <v>3.1739700585603714E-2</v>
      </c>
      <c r="CP48">
        <v>7.3749825358390808E-2</v>
      </c>
      <c r="CQ48">
        <v>5.4380103945732117E-2</v>
      </c>
      <c r="CR48">
        <v>8.777243085205555E-3</v>
      </c>
      <c r="CS48">
        <v>1.9152799621224403E-2</v>
      </c>
      <c r="CT48">
        <v>6.8129450082778931E-2</v>
      </c>
      <c r="CU48">
        <v>0.11058647185564041</v>
      </c>
      <c r="CV48">
        <v>7.4530057609081268E-2</v>
      </c>
      <c r="CW48">
        <v>-4.6263944357633591E-2</v>
      </c>
      <c r="CX48">
        <v>-0.24505074322223663</v>
      </c>
      <c r="CY48">
        <v>-0.30362927913665771</v>
      </c>
      <c r="CZ48">
        <v>-0.35961532592773438</v>
      </c>
      <c r="DA48">
        <v>-0.3235645592212677</v>
      </c>
      <c r="DB48">
        <v>-0.2819591760635376</v>
      </c>
      <c r="DC48">
        <v>-0.18654204905033112</v>
      </c>
      <c r="DD48">
        <v>-0.11956306546926498</v>
      </c>
      <c r="DE48">
        <v>-7.9940348863601685E-2</v>
      </c>
      <c r="DF48">
        <v>-4.8316612839698792E-2</v>
      </c>
      <c r="DG48">
        <v>-3.7858940660953522E-2</v>
      </c>
      <c r="DH48">
        <v>-7.8042596578598022E-2</v>
      </c>
      <c r="DI48">
        <v>-2.1278614178299904E-2</v>
      </c>
      <c r="DJ48">
        <v>4.3260883539915085E-2</v>
      </c>
      <c r="DK48">
        <v>0.13518644869327545</v>
      </c>
      <c r="DL48">
        <v>0.14797912538051605</v>
      </c>
      <c r="DM48">
        <v>0.14990024268627167</v>
      </c>
      <c r="DN48">
        <v>0.19237849116325378</v>
      </c>
      <c r="DO48">
        <v>0.1732766181230545</v>
      </c>
      <c r="DP48">
        <v>0.12965945899486542</v>
      </c>
      <c r="DQ48">
        <v>0.14399468898773193</v>
      </c>
      <c r="DR48">
        <v>0.19669915735721588</v>
      </c>
      <c r="DS48">
        <v>0.24162253737449646</v>
      </c>
      <c r="DT48">
        <v>0.20753085613250732</v>
      </c>
      <c r="DU48">
        <v>8.7992578744888306E-2</v>
      </c>
      <c r="DV48">
        <v>-0.1079229936003685</v>
      </c>
      <c r="DW48">
        <v>-0.16975131630897522</v>
      </c>
      <c r="DX48">
        <v>-0.23371985554695129</v>
      </c>
      <c r="DY48">
        <v>-0.14584711194038391</v>
      </c>
      <c r="DZ48">
        <v>-0.11341582238674164</v>
      </c>
      <c r="EA48">
        <v>-2.6591964066028595E-2</v>
      </c>
      <c r="EB48">
        <v>3.6152604967355728E-2</v>
      </c>
      <c r="EC48">
        <v>7.3855206370353699E-2</v>
      </c>
      <c r="ED48">
        <v>0.10753092169761658</v>
      </c>
      <c r="EE48">
        <v>0.12954986095428467</v>
      </c>
      <c r="EF48">
        <v>0.10052900016307831</v>
      </c>
      <c r="EG48">
        <v>0.15564092993736267</v>
      </c>
      <c r="EH48">
        <v>0.21688815951347351</v>
      </c>
      <c r="EI48">
        <v>0.30505707859992981</v>
      </c>
      <c r="EJ48">
        <v>0.31914728879928589</v>
      </c>
      <c r="EK48">
        <v>0.320505291223526</v>
      </c>
      <c r="EL48">
        <v>0.36365944147109985</v>
      </c>
      <c r="EM48">
        <v>0.3449442982673645</v>
      </c>
      <c r="EN48">
        <v>0.30419415235519409</v>
      </c>
      <c r="EO48">
        <v>0.32424655556678772</v>
      </c>
      <c r="EP48">
        <v>0.38233336806297302</v>
      </c>
      <c r="EQ48">
        <v>0.43081781268119812</v>
      </c>
      <c r="ER48">
        <v>0.39956289529800415</v>
      </c>
      <c r="ES48">
        <v>0.28183767199516296</v>
      </c>
      <c r="ET48">
        <v>9.0067699551582336E-2</v>
      </c>
      <c r="EU48">
        <v>2.3547189310193062E-2</v>
      </c>
      <c r="EV48">
        <v>-5.1946785300970078E-2</v>
      </c>
      <c r="EW48">
        <v>55.441932678222656</v>
      </c>
      <c r="EX48">
        <v>54.916294097900391</v>
      </c>
      <c r="EY48">
        <v>54.401493072509766</v>
      </c>
      <c r="EZ48">
        <v>53.962963104248047</v>
      </c>
      <c r="FA48">
        <v>53.550361633300781</v>
      </c>
      <c r="FB48">
        <v>53.169223785400391</v>
      </c>
      <c r="FC48">
        <v>53.186328887939453</v>
      </c>
      <c r="FD48">
        <v>54.609867095947266</v>
      </c>
      <c r="FE48">
        <v>56.687198638916016</v>
      </c>
      <c r="FF48">
        <v>58.823936462402344</v>
      </c>
      <c r="FG48">
        <v>60.918209075927734</v>
      </c>
      <c r="FH48">
        <v>62.907299041748047</v>
      </c>
      <c r="FI48">
        <v>64.618515014648438</v>
      </c>
      <c r="FJ48">
        <v>65.747299194335938</v>
      </c>
      <c r="FK48">
        <v>66.67962646484375</v>
      </c>
      <c r="FL48">
        <v>67.203201293945313</v>
      </c>
      <c r="FM48">
        <v>66.835487365722656</v>
      </c>
      <c r="FN48">
        <v>65.685768127441406</v>
      </c>
      <c r="FO48">
        <v>63.703548431396484</v>
      </c>
      <c r="FP48">
        <v>61.143272399902344</v>
      </c>
      <c r="FQ48">
        <v>58.672237396240234</v>
      </c>
      <c r="FR48">
        <v>57.365097045898438</v>
      </c>
      <c r="FS48">
        <v>56.394031524658203</v>
      </c>
      <c r="FT48">
        <v>55.695049285888672</v>
      </c>
      <c r="FU48">
        <v>0.11231687664985657</v>
      </c>
      <c r="FV48">
        <v>0.15325227379798889</v>
      </c>
      <c r="FW48">
        <v>0.16587129235267639</v>
      </c>
      <c r="FX48">
        <v>0.12867055833339691</v>
      </c>
      <c r="FY48" s="45">
        <v>6.9800000190734863</v>
      </c>
      <c r="FZ48" s="38">
        <v>922.49</v>
      </c>
      <c r="GA48" s="38">
        <v>1</v>
      </c>
    </row>
    <row r="49" spans="1:183" x14ac:dyDescent="0.2">
      <c r="A49" t="s">
        <v>186</v>
      </c>
      <c r="B49" t="s">
        <v>222</v>
      </c>
      <c r="C49" t="s">
        <v>2</v>
      </c>
      <c r="D49" t="s">
        <v>202</v>
      </c>
      <c r="E49" t="s">
        <v>208</v>
      </c>
      <c r="F49" t="s">
        <v>178</v>
      </c>
      <c r="G49" t="s">
        <v>1</v>
      </c>
      <c r="H49">
        <v>2204</v>
      </c>
      <c r="I49">
        <v>1.1385511159896851</v>
      </c>
      <c r="J49">
        <v>0.97451639175415039</v>
      </c>
      <c r="K49">
        <v>0.89364451169967651</v>
      </c>
      <c r="L49">
        <v>0.84731382131576538</v>
      </c>
      <c r="M49">
        <v>0.84477454423904419</v>
      </c>
      <c r="N49">
        <v>0.9013856053352356</v>
      </c>
      <c r="O49">
        <v>1.0906645059585571</v>
      </c>
      <c r="P49">
        <v>1.2644937038421631</v>
      </c>
      <c r="Q49">
        <v>1.1464947462081909</v>
      </c>
      <c r="R49">
        <v>1.0775552988052368</v>
      </c>
      <c r="S49">
        <v>1.0510454177856445</v>
      </c>
      <c r="T49">
        <v>1.0250095129013062</v>
      </c>
      <c r="U49">
        <v>1.035888671875</v>
      </c>
      <c r="V49">
        <v>1.0299183130264282</v>
      </c>
      <c r="W49">
        <v>0.99501115083694458</v>
      </c>
      <c r="X49">
        <v>0.99026298522949219</v>
      </c>
      <c r="Y49">
        <v>1.0180008411407471</v>
      </c>
      <c r="Z49">
        <v>1.1664130687713623</v>
      </c>
      <c r="AA49">
        <v>1.3555725812911987</v>
      </c>
      <c r="AB49">
        <v>1.5532069206237793</v>
      </c>
      <c r="AC49">
        <v>1.7767839431762695</v>
      </c>
      <c r="AD49">
        <v>1.8342900276184082</v>
      </c>
      <c r="AE49">
        <v>1.6717555522918701</v>
      </c>
      <c r="AF49">
        <v>1.3991020917892456</v>
      </c>
      <c r="AG49">
        <v>-0.49857130646705627</v>
      </c>
      <c r="AH49">
        <v>-0.46338018774986267</v>
      </c>
      <c r="AI49">
        <v>-0.36990717053413391</v>
      </c>
      <c r="AJ49">
        <v>-0.31161653995513916</v>
      </c>
      <c r="AK49">
        <v>-0.27437964081764221</v>
      </c>
      <c r="AL49">
        <v>-0.25821605324745178</v>
      </c>
      <c r="AM49">
        <v>-0.26205649971961975</v>
      </c>
      <c r="AN49">
        <v>-0.28006947040557861</v>
      </c>
      <c r="AO49">
        <v>-0.25537925958633423</v>
      </c>
      <c r="AP49">
        <v>-0.21719092130661011</v>
      </c>
      <c r="AQ49">
        <v>-0.15283992886543274</v>
      </c>
      <c r="AR49">
        <v>-0.14299380779266357</v>
      </c>
      <c r="AS49">
        <v>-0.13566301763057709</v>
      </c>
      <c r="AT49">
        <v>-0.12274012714624405</v>
      </c>
      <c r="AU49">
        <v>-0.13051313161849976</v>
      </c>
      <c r="AV49">
        <v>-0.15938816964626312</v>
      </c>
      <c r="AW49">
        <v>-0.1727692037820816</v>
      </c>
      <c r="AX49">
        <v>-0.1402156800031662</v>
      </c>
      <c r="AY49">
        <v>-0.13735044002532959</v>
      </c>
      <c r="AZ49">
        <v>-0.11602097004652023</v>
      </c>
      <c r="BA49">
        <v>-0.20329976081848145</v>
      </c>
      <c r="BB49">
        <v>-0.3173694908618927</v>
      </c>
      <c r="BC49">
        <v>-0.36564111709594727</v>
      </c>
      <c r="BD49">
        <v>-0.4146522581577301</v>
      </c>
      <c r="BE49">
        <v>-0.39625033736228943</v>
      </c>
      <c r="BF49">
        <v>-0.36749753355979919</v>
      </c>
      <c r="BG49">
        <v>-0.28223943710327148</v>
      </c>
      <c r="BH49">
        <v>-0.2289883941411972</v>
      </c>
      <c r="BI49">
        <v>-0.19384969770908356</v>
      </c>
      <c r="BJ49">
        <v>-0.17876732349395752</v>
      </c>
      <c r="BK49">
        <v>-0.17955440282821655</v>
      </c>
      <c r="BL49">
        <v>-0.19288648664951324</v>
      </c>
      <c r="BM49">
        <v>-0.16904985904693604</v>
      </c>
      <c r="BN49">
        <v>-0.13159587979316711</v>
      </c>
      <c r="BO49">
        <v>-6.7835137248039246E-2</v>
      </c>
      <c r="BP49">
        <v>-5.8776717633008957E-2</v>
      </c>
      <c r="BQ49">
        <v>-5.0514303147792816E-2</v>
      </c>
      <c r="BR49">
        <v>-3.6307945847511292E-2</v>
      </c>
      <c r="BS49">
        <v>-4.5404534786939621E-2</v>
      </c>
      <c r="BT49">
        <v>-7.2551190853118896E-2</v>
      </c>
      <c r="BU49">
        <v>-8.3683006465435028E-2</v>
      </c>
      <c r="BV49">
        <v>-4.7424621880054474E-2</v>
      </c>
      <c r="BW49">
        <v>-4.136880487203598E-2</v>
      </c>
      <c r="BX49">
        <v>-1.902499794960022E-2</v>
      </c>
      <c r="BY49">
        <v>-0.10273102670907974</v>
      </c>
      <c r="BZ49">
        <v>-0.21365092694759369</v>
      </c>
      <c r="CA49">
        <v>-0.26318967342376709</v>
      </c>
      <c r="CB49">
        <v>-0.3150499165058136</v>
      </c>
      <c r="CC49">
        <v>-0.32538312673568726</v>
      </c>
      <c r="CD49">
        <v>-0.30108949542045593</v>
      </c>
      <c r="CE49">
        <v>-0.2215210497379303</v>
      </c>
      <c r="CF49">
        <v>-0.17176038026809692</v>
      </c>
      <c r="CG49">
        <v>-0.13807490468025208</v>
      </c>
      <c r="CH49">
        <v>-0.12374135851860046</v>
      </c>
      <c r="CI49">
        <v>-0.12241370975971222</v>
      </c>
      <c r="CJ49">
        <v>-0.13250382244586945</v>
      </c>
      <c r="CK49">
        <v>-0.10925837606191635</v>
      </c>
      <c r="CL49">
        <v>-7.2313010692596436E-2</v>
      </c>
      <c r="CM49">
        <v>-8.9610740542411804E-3</v>
      </c>
      <c r="CN49">
        <v>-4.4821688788942993E-4</v>
      </c>
      <c r="CO49">
        <v>8.4594348445534706E-3</v>
      </c>
      <c r="CP49">
        <v>2.3554718121886253E-2</v>
      </c>
      <c r="CQ49">
        <v>1.3541426509618759E-2</v>
      </c>
      <c r="CR49">
        <v>-1.240816805511713E-2</v>
      </c>
      <c r="CS49">
        <v>-2.1982181817293167E-2</v>
      </c>
      <c r="CT49">
        <v>1.6842177137732506E-2</v>
      </c>
      <c r="CU49">
        <v>2.5107786059379578E-2</v>
      </c>
      <c r="CV49">
        <v>4.8154119402170181E-2</v>
      </c>
      <c r="CW49">
        <v>-3.3077422529459E-2</v>
      </c>
      <c r="CX49">
        <v>-0.14181575179100037</v>
      </c>
      <c r="CY49">
        <v>-0.19223210215568542</v>
      </c>
      <c r="CZ49">
        <v>-0.2460656613111496</v>
      </c>
      <c r="DA49">
        <v>-0.25451591610908508</v>
      </c>
      <c r="DB49">
        <v>-0.23468145728111267</v>
      </c>
      <c r="DC49">
        <v>-0.16080264747142792</v>
      </c>
      <c r="DD49">
        <v>-0.11453236639499664</v>
      </c>
      <c r="DE49">
        <v>-8.2300111651420593E-2</v>
      </c>
      <c r="DF49">
        <v>-6.8715400993824005E-2</v>
      </c>
      <c r="DG49">
        <v>-6.5273009240627289E-2</v>
      </c>
      <c r="DH49">
        <v>-7.212115079164505E-2</v>
      </c>
      <c r="DI49">
        <v>-4.9466893076896667E-2</v>
      </c>
      <c r="DJ49">
        <v>-1.3030147179961205E-2</v>
      </c>
      <c r="DK49">
        <v>4.9912989139556885E-2</v>
      </c>
      <c r="DL49">
        <v>5.7880282402038574E-2</v>
      </c>
      <c r="DM49">
        <v>6.7433170974254608E-2</v>
      </c>
      <c r="DN49">
        <v>8.3417385816574097E-2</v>
      </c>
      <c r="DO49">
        <v>7.2487384080886841E-2</v>
      </c>
      <c r="DP49">
        <v>4.7734856605529785E-2</v>
      </c>
      <c r="DQ49">
        <v>3.9718646556138992E-2</v>
      </c>
      <c r="DR49">
        <v>8.1108979880809784E-2</v>
      </c>
      <c r="DS49">
        <v>9.1584376990795135E-2</v>
      </c>
      <c r="DT49">
        <v>0.11533323675394058</v>
      </c>
      <c r="DU49">
        <v>3.6576177924871445E-2</v>
      </c>
      <c r="DV49">
        <v>-6.998058408498764E-2</v>
      </c>
      <c r="DW49">
        <v>-0.12127453833818436</v>
      </c>
      <c r="DX49">
        <v>-0.1770813912153244</v>
      </c>
      <c r="DY49">
        <v>-0.15219493210315704</v>
      </c>
      <c r="DZ49">
        <v>-0.13879880309104919</v>
      </c>
      <c r="EA49">
        <v>-7.3134928941726685E-2</v>
      </c>
      <c r="EB49">
        <v>-3.1904205679893494E-2</v>
      </c>
      <c r="EC49">
        <v>-1.7701738979667425E-3</v>
      </c>
      <c r="ED49">
        <v>1.0733344592154026E-2</v>
      </c>
      <c r="EE49">
        <v>1.7229078337550163E-2</v>
      </c>
      <c r="EF49">
        <v>1.5061832964420319E-2</v>
      </c>
      <c r="EG49">
        <v>3.6862514913082123E-2</v>
      </c>
      <c r="EH49">
        <v>7.2564892470836639E-2</v>
      </c>
      <c r="EI49">
        <v>0.13491778075695038</v>
      </c>
      <c r="EJ49">
        <v>0.14209736883640289</v>
      </c>
      <c r="EK49">
        <v>0.15258188545703888</v>
      </c>
      <c r="EL49">
        <v>0.16984955966472626</v>
      </c>
      <c r="EM49">
        <v>0.15759599208831787</v>
      </c>
      <c r="EN49">
        <v>0.13457183539867401</v>
      </c>
      <c r="EO49">
        <v>0.12880484759807587</v>
      </c>
      <c r="EP49">
        <v>0.17390002310276031</v>
      </c>
      <c r="EQ49">
        <v>0.18756601214408875</v>
      </c>
      <c r="ER49">
        <v>0.2123292088508606</v>
      </c>
      <c r="ES49">
        <v>0.13714490830898285</v>
      </c>
      <c r="ET49">
        <v>3.3737994730472565E-2</v>
      </c>
      <c r="EU49">
        <v>-1.8823094666004181E-2</v>
      </c>
      <c r="EV49">
        <v>-7.7479064464569092E-2</v>
      </c>
      <c r="EW49">
        <v>55.358848571777344</v>
      </c>
      <c r="EX49">
        <v>55.032806396484375</v>
      </c>
      <c r="EY49">
        <v>54.644748687744141</v>
      </c>
      <c r="EZ49">
        <v>54.334186553955078</v>
      </c>
      <c r="FA49">
        <v>54.045951843261719</v>
      </c>
      <c r="FB49">
        <v>53.785221099853516</v>
      </c>
      <c r="FC49">
        <v>53.76983642578125</v>
      </c>
      <c r="FD49">
        <v>54.892604827880859</v>
      </c>
      <c r="FE49">
        <v>56.653457641601563</v>
      </c>
      <c r="FF49">
        <v>58.476051330566406</v>
      </c>
      <c r="FG49">
        <v>60.202869415283203</v>
      </c>
      <c r="FH49">
        <v>61.830997467041016</v>
      </c>
      <c r="FI49">
        <v>63.272861480712891</v>
      </c>
      <c r="FJ49">
        <v>64.054695129394531</v>
      </c>
      <c r="FK49">
        <v>64.704673767089844</v>
      </c>
      <c r="FL49">
        <v>65.095573425292969</v>
      </c>
      <c r="FM49">
        <v>64.529304504394531</v>
      </c>
      <c r="FN49">
        <v>63.310214996337891</v>
      </c>
      <c r="FO49">
        <v>61.477981567382813</v>
      </c>
      <c r="FP49">
        <v>59.235286712646484</v>
      </c>
      <c r="FQ49">
        <v>57.248016357421875</v>
      </c>
      <c r="FR49">
        <v>56.324752807617188</v>
      </c>
      <c r="FS49">
        <v>55.748340606689453</v>
      </c>
      <c r="FT49">
        <v>55.295707702636719</v>
      </c>
      <c r="FU49">
        <v>5.7978536933660507E-2</v>
      </c>
      <c r="FV49">
        <v>7.6905310153961182E-2</v>
      </c>
      <c r="FW49">
        <v>8.4709465503692627E-2</v>
      </c>
      <c r="FX49">
        <v>6.7919597029685974E-2</v>
      </c>
      <c r="FY49" s="45">
        <v>6.4499998092651367</v>
      </c>
      <c r="FZ49" s="38">
        <v>580.84</v>
      </c>
      <c r="GA49" s="38">
        <v>1</v>
      </c>
    </row>
    <row r="50" spans="1:183" x14ac:dyDescent="0.2">
      <c r="A50" t="s">
        <v>186</v>
      </c>
      <c r="B50" t="s">
        <v>222</v>
      </c>
      <c r="C50" t="s">
        <v>2</v>
      </c>
      <c r="D50" t="s">
        <v>202</v>
      </c>
      <c r="E50" t="s">
        <v>208</v>
      </c>
      <c r="F50" t="s">
        <v>179</v>
      </c>
      <c r="G50" t="s">
        <v>1</v>
      </c>
      <c r="H50">
        <v>105</v>
      </c>
      <c r="I50">
        <v>0.10404557734727859</v>
      </c>
      <c r="J50">
        <v>0.10089706629514694</v>
      </c>
      <c r="K50">
        <v>9.6667908132076263E-2</v>
      </c>
      <c r="L50">
        <v>9.2167548835277557E-2</v>
      </c>
      <c r="M50">
        <v>8.4580190479755402E-2</v>
      </c>
      <c r="N50">
        <v>9.021209180355072E-2</v>
      </c>
      <c r="O50">
        <v>9.9178619682788849E-2</v>
      </c>
      <c r="P50">
        <v>9.3785606324672699E-2</v>
      </c>
      <c r="Q50">
        <v>9.7164921462535858E-2</v>
      </c>
      <c r="R50">
        <v>9.4778932631015778E-2</v>
      </c>
      <c r="S50">
        <v>8.2180902361869812E-2</v>
      </c>
      <c r="T50">
        <v>7.7398002147674561E-2</v>
      </c>
      <c r="U50">
        <v>7.8970648348331451E-2</v>
      </c>
      <c r="V50">
        <v>8.0181144177913666E-2</v>
      </c>
      <c r="W50">
        <v>7.7289953827857971E-2</v>
      </c>
      <c r="X50">
        <v>8.3484813570976257E-2</v>
      </c>
      <c r="Y50">
        <v>9.0036533772945404E-2</v>
      </c>
      <c r="Z50">
        <v>0.1018819585442543</v>
      </c>
      <c r="AA50">
        <v>0.11523175984621048</v>
      </c>
      <c r="AB50">
        <v>0.12739907205104828</v>
      </c>
      <c r="AC50">
        <v>0.14367899298667908</v>
      </c>
      <c r="AD50">
        <v>0.13474605977535248</v>
      </c>
      <c r="AE50">
        <v>0.11932852864265442</v>
      </c>
      <c r="AF50">
        <v>0.10738856345415115</v>
      </c>
      <c r="AG50">
        <v>-8.1021025776863098E-2</v>
      </c>
      <c r="AH50">
        <v>-6.9005995988845825E-2</v>
      </c>
      <c r="AI50">
        <v>-7.2119846940040588E-2</v>
      </c>
      <c r="AJ50">
        <v>-7.1051895618438721E-2</v>
      </c>
      <c r="AK50">
        <v>-7.1397304534912109E-2</v>
      </c>
      <c r="AL50">
        <v>-8.030342310667038E-2</v>
      </c>
      <c r="AM50">
        <v>-8.9575611054897308E-2</v>
      </c>
      <c r="AN50">
        <v>-7.4993908405303955E-2</v>
      </c>
      <c r="AO50">
        <v>-7.9875081777572632E-2</v>
      </c>
      <c r="AP50">
        <v>-7.9846449196338654E-2</v>
      </c>
      <c r="AQ50">
        <v>-8.9520402252674103E-2</v>
      </c>
      <c r="AR50">
        <v>-0.10197630524635315</v>
      </c>
      <c r="AS50">
        <v>-9.5059037208557129E-2</v>
      </c>
      <c r="AT50">
        <v>-9.4777323305606842E-2</v>
      </c>
      <c r="AU50">
        <v>-0.10825610905885696</v>
      </c>
      <c r="AV50">
        <v>-0.11058347672224045</v>
      </c>
      <c r="AW50">
        <v>-0.11329221725463867</v>
      </c>
      <c r="AX50">
        <v>-0.11673564463853836</v>
      </c>
      <c r="AY50">
        <v>-0.11339885741472244</v>
      </c>
      <c r="AZ50">
        <v>-0.11007779091596603</v>
      </c>
      <c r="BA50">
        <v>-0.10547380149364471</v>
      </c>
      <c r="BB50">
        <v>-0.10972323268651962</v>
      </c>
      <c r="BC50">
        <v>-0.10394340753555298</v>
      </c>
      <c r="BD50">
        <v>-9.9386952817440033E-2</v>
      </c>
      <c r="BE50">
        <v>-2.8599493205547333E-2</v>
      </c>
      <c r="BF50">
        <v>-2.172386646270752E-2</v>
      </c>
      <c r="BG50">
        <v>-2.4986172094941139E-2</v>
      </c>
      <c r="BH50">
        <v>-2.2830232977867126E-2</v>
      </c>
      <c r="BI50">
        <v>-2.559845894575119E-2</v>
      </c>
      <c r="BJ50">
        <v>-3.0986344441771507E-2</v>
      </c>
      <c r="BK50">
        <v>-3.4487389028072357E-2</v>
      </c>
      <c r="BL50">
        <v>-2.435542456805706E-2</v>
      </c>
      <c r="BM50">
        <v>-2.3941371589899063E-2</v>
      </c>
      <c r="BN50">
        <v>-2.290554903447628E-2</v>
      </c>
      <c r="BO50">
        <v>-3.3428318798542023E-2</v>
      </c>
      <c r="BP50">
        <v>-4.1200399398803711E-2</v>
      </c>
      <c r="BQ50">
        <v>-3.606376051902771E-2</v>
      </c>
      <c r="BR50">
        <v>-3.4752205014228821E-2</v>
      </c>
      <c r="BS50">
        <v>-4.4474121183156967E-2</v>
      </c>
      <c r="BT50">
        <v>-4.5568324625492096E-2</v>
      </c>
      <c r="BU50">
        <v>-4.5826271176338196E-2</v>
      </c>
      <c r="BV50">
        <v>-4.569021612405777E-2</v>
      </c>
      <c r="BW50">
        <v>-4.1051417589187622E-2</v>
      </c>
      <c r="BX50">
        <v>-3.8329355418682098E-2</v>
      </c>
      <c r="BY50">
        <v>-3.4447677433490753E-2</v>
      </c>
      <c r="BZ50">
        <v>-4.19485904276371E-2</v>
      </c>
      <c r="CA50">
        <v>-4.2140301316976547E-2</v>
      </c>
      <c r="CB50">
        <v>-4.2138610035181046E-2</v>
      </c>
      <c r="CC50">
        <v>7.7074998989701271E-3</v>
      </c>
      <c r="CD50">
        <v>1.1023594066500664E-2</v>
      </c>
      <c r="CE50">
        <v>7.6584643684327602E-3</v>
      </c>
      <c r="CF50">
        <v>1.0567944496870041E-2</v>
      </c>
      <c r="CG50">
        <v>6.1216810718178749E-3</v>
      </c>
      <c r="CH50">
        <v>3.1705151777714491E-3</v>
      </c>
      <c r="CI50">
        <v>3.6665420047938824E-3</v>
      </c>
      <c r="CJ50">
        <v>1.0716634802520275E-2</v>
      </c>
      <c r="CK50">
        <v>1.4798142947256565E-2</v>
      </c>
      <c r="CL50">
        <v>1.6531545668840408E-2</v>
      </c>
      <c r="CM50">
        <v>5.4208873771131039E-3</v>
      </c>
      <c r="CN50">
        <v>8.9280691463500261E-4</v>
      </c>
      <c r="CO50">
        <v>4.796191118657589E-3</v>
      </c>
      <c r="CP50">
        <v>6.8210125900804996E-3</v>
      </c>
      <c r="CQ50">
        <v>-2.9890972655266523E-4</v>
      </c>
      <c r="CR50">
        <v>-5.3903233492746949E-4</v>
      </c>
      <c r="CS50">
        <v>9.0043852105736732E-4</v>
      </c>
      <c r="CT50">
        <v>3.5156356170773506E-3</v>
      </c>
      <c r="CU50">
        <v>9.05620027333498E-3</v>
      </c>
      <c r="CV50">
        <v>1.1363393627107143E-2</v>
      </c>
      <c r="CW50">
        <v>1.474479865282774E-2</v>
      </c>
      <c r="CX50">
        <v>4.9919174052774906E-3</v>
      </c>
      <c r="CY50">
        <v>6.6434330074116588E-4</v>
      </c>
      <c r="CZ50">
        <v>-2.4885840248316526E-3</v>
      </c>
      <c r="DA50">
        <v>4.4014491140842438E-2</v>
      </c>
      <c r="DB50">
        <v>4.3771054595708847E-2</v>
      </c>
      <c r="DC50">
        <v>4.0303099900484085E-2</v>
      </c>
      <c r="DD50">
        <v>4.3966121971607208E-2</v>
      </c>
      <c r="DE50">
        <v>3.7841819226741791E-2</v>
      </c>
      <c r="DF50">
        <v>3.7327375262975693E-2</v>
      </c>
      <c r="DG50">
        <v>4.1820473968982697E-2</v>
      </c>
      <c r="DH50">
        <v>4.578869417309761E-2</v>
      </c>
      <c r="DI50">
        <v>5.3537659347057343E-2</v>
      </c>
      <c r="DJ50">
        <v>5.5968638509511948E-2</v>
      </c>
      <c r="DK50">
        <v>4.4270094484090805E-2</v>
      </c>
      <c r="DL50">
        <v>4.2986012995243073E-2</v>
      </c>
      <c r="DM50">
        <v>4.5656140893697739E-2</v>
      </c>
      <c r="DN50">
        <v>4.8394229263067245E-2</v>
      </c>
      <c r="DO50">
        <v>4.3876301497220993E-2</v>
      </c>
      <c r="DP50">
        <v>4.4490262866020203E-2</v>
      </c>
      <c r="DQ50">
        <v>4.7627147287130356E-2</v>
      </c>
      <c r="DR50">
        <v>5.2721485495567322E-2</v>
      </c>
      <c r="DS50">
        <v>5.9163819998502731E-2</v>
      </c>
      <c r="DT50">
        <v>6.1056140810251236E-2</v>
      </c>
      <c r="DU50">
        <v>6.3937276601791382E-2</v>
      </c>
      <c r="DV50">
        <v>5.1932428032159805E-2</v>
      </c>
      <c r="DW50">
        <v>4.3468989431858063E-2</v>
      </c>
      <c r="DX50">
        <v>3.7161443382501602E-2</v>
      </c>
      <c r="DY50">
        <v>9.6436023712158203E-2</v>
      </c>
      <c r="DZ50">
        <v>9.1053187847137451E-2</v>
      </c>
      <c r="EA50">
        <v>8.7436772882938385E-2</v>
      </c>
      <c r="EB50">
        <v>9.2187784612178802E-2</v>
      </c>
      <c r="EC50">
        <v>8.364066481590271E-2</v>
      </c>
      <c r="ED50">
        <v>8.6644455790519714E-2</v>
      </c>
      <c r="EE50">
        <v>9.6908695995807648E-2</v>
      </c>
      <c r="EF50">
        <v>9.6427179872989655E-2</v>
      </c>
      <c r="EG50">
        <v>0.10947136580944061</v>
      </c>
      <c r="EH50">
        <v>0.11290954053401947</v>
      </c>
      <c r="EI50">
        <v>0.10036217421293259</v>
      </c>
      <c r="EJ50">
        <v>0.10376191884279251</v>
      </c>
      <c r="EK50">
        <v>0.10465142130851746</v>
      </c>
      <c r="EL50">
        <v>0.10841935127973557</v>
      </c>
      <c r="EM50">
        <v>0.10765829682350159</v>
      </c>
      <c r="EN50">
        <v>0.10950540751218796</v>
      </c>
      <c r="EO50">
        <v>0.11509309709072113</v>
      </c>
      <c r="EP50">
        <v>0.12376692146062851</v>
      </c>
      <c r="EQ50">
        <v>0.13151125609874725</v>
      </c>
      <c r="ER50">
        <v>0.13280457258224487</v>
      </c>
      <c r="ES50">
        <v>0.13496339321136475</v>
      </c>
      <c r="ET50">
        <v>0.11970706284046173</v>
      </c>
      <c r="EU50">
        <v>0.10527209937572479</v>
      </c>
      <c r="EV50">
        <v>9.440978616476059E-2</v>
      </c>
      <c r="EW50">
        <v>64.953582763671875</v>
      </c>
      <c r="EX50">
        <v>63.108795166015625</v>
      </c>
      <c r="EY50">
        <v>61.393608093261719</v>
      </c>
      <c r="EZ50">
        <v>59.951374053955078</v>
      </c>
      <c r="FA50">
        <v>58.946781158447266</v>
      </c>
      <c r="FB50">
        <v>57.960048675537109</v>
      </c>
      <c r="FC50">
        <v>57.665023803710938</v>
      </c>
      <c r="FD50">
        <v>59.587886810302734</v>
      </c>
      <c r="FE50">
        <v>62.210693359375</v>
      </c>
      <c r="FF50">
        <v>64.7044677734375</v>
      </c>
      <c r="FG50">
        <v>67.889144897460938</v>
      </c>
      <c r="FH50">
        <v>70.68975830078125</v>
      </c>
      <c r="FI50">
        <v>73.6170654296875</v>
      </c>
      <c r="FJ50">
        <v>75.864303588867188</v>
      </c>
      <c r="FK50">
        <v>77.999412536621094</v>
      </c>
      <c r="FL50">
        <v>79.345466613769531</v>
      </c>
      <c r="FM50">
        <v>79.823333740234375</v>
      </c>
      <c r="FN50">
        <v>78.296005249023438</v>
      </c>
      <c r="FO50">
        <v>77.100685119628906</v>
      </c>
      <c r="FP50">
        <v>75.649757385253906</v>
      </c>
      <c r="FQ50">
        <v>73.018081665039063</v>
      </c>
      <c r="FR50">
        <v>71.321624755859375</v>
      </c>
      <c r="FS50">
        <v>68.878074645996094</v>
      </c>
      <c r="FT50">
        <v>66.954788208007813</v>
      </c>
      <c r="FU50">
        <v>3.9080340415239334E-2</v>
      </c>
      <c r="FV50">
        <v>5.763901025056839E-2</v>
      </c>
      <c r="FW50">
        <v>6.0306046158075333E-2</v>
      </c>
      <c r="FX50">
        <v>4.1208777576684952E-2</v>
      </c>
      <c r="FY50" s="45">
        <v>1.8700000047683716</v>
      </c>
      <c r="FZ50" s="38">
        <v>17.71</v>
      </c>
      <c r="GA50" s="38">
        <v>1</v>
      </c>
    </row>
    <row r="51" spans="1:183" x14ac:dyDescent="0.2">
      <c r="A51" t="s">
        <v>186</v>
      </c>
      <c r="B51" t="s">
        <v>222</v>
      </c>
      <c r="C51" t="s">
        <v>2</v>
      </c>
      <c r="D51" t="s">
        <v>202</v>
      </c>
      <c r="E51" t="s">
        <v>208</v>
      </c>
      <c r="F51" t="s">
        <v>180</v>
      </c>
      <c r="G51" t="s">
        <v>1</v>
      </c>
      <c r="H51">
        <v>121</v>
      </c>
      <c r="I51">
        <v>7.2771348059177399E-2</v>
      </c>
      <c r="J51">
        <v>7.0300638675689697E-2</v>
      </c>
      <c r="K51">
        <v>6.816931813955307E-2</v>
      </c>
      <c r="L51">
        <v>6.2404002994298935E-2</v>
      </c>
      <c r="M51">
        <v>6.6511847078800201E-2</v>
      </c>
      <c r="N51">
        <v>7.194121927022934E-2</v>
      </c>
      <c r="O51">
        <v>8.3776436746120453E-2</v>
      </c>
      <c r="P51">
        <v>0.11632473766803741</v>
      </c>
      <c r="Q51">
        <v>0.10615429282188416</v>
      </c>
      <c r="R51">
        <v>9.2368274927139282E-2</v>
      </c>
      <c r="S51">
        <v>9.1555505990982056E-2</v>
      </c>
      <c r="T51">
        <v>9.4527117908000946E-2</v>
      </c>
      <c r="U51">
        <v>9.0447165071964264E-2</v>
      </c>
      <c r="V51">
        <v>9.2480607330799103E-2</v>
      </c>
      <c r="W51">
        <v>9.2913970351219177E-2</v>
      </c>
      <c r="X51">
        <v>8.7568923830986023E-2</v>
      </c>
      <c r="Y51">
        <v>9.558124840259552E-2</v>
      </c>
      <c r="Z51">
        <v>0.10992985963821411</v>
      </c>
      <c r="AA51">
        <v>0.11234127730131149</v>
      </c>
      <c r="AB51">
        <v>0.11851702630519867</v>
      </c>
      <c r="AC51">
        <v>0.12638634443283081</v>
      </c>
      <c r="AD51">
        <v>0.11736978590488434</v>
      </c>
      <c r="AE51">
        <v>0.10874883085489273</v>
      </c>
      <c r="AF51">
        <v>8.7545275688171387E-2</v>
      </c>
      <c r="AG51">
        <v>-8.2894742488861084E-2</v>
      </c>
      <c r="AH51">
        <v>-7.4470601975917816E-2</v>
      </c>
      <c r="AI51">
        <v>-7.0377424359321594E-2</v>
      </c>
      <c r="AJ51">
        <v>-7.8876718878746033E-2</v>
      </c>
      <c r="AK51">
        <v>-7.5870335102081299E-2</v>
      </c>
      <c r="AL51">
        <v>-8.897196501493454E-2</v>
      </c>
      <c r="AM51">
        <v>-0.1299985945224762</v>
      </c>
      <c r="AN51">
        <v>-0.14504322409629822</v>
      </c>
      <c r="AO51">
        <v>-0.13305062055587769</v>
      </c>
      <c r="AP51">
        <v>-0.129237100481987</v>
      </c>
      <c r="AQ51">
        <v>-0.11919063329696655</v>
      </c>
      <c r="AR51">
        <v>-0.11573608219623566</v>
      </c>
      <c r="AS51">
        <v>-0.11626075953245163</v>
      </c>
      <c r="AT51">
        <v>-0.10599751025438309</v>
      </c>
      <c r="AU51">
        <v>-9.5822185277938843E-2</v>
      </c>
      <c r="AV51">
        <v>-0.10588669031858444</v>
      </c>
      <c r="AW51">
        <v>-0.11518505960702896</v>
      </c>
      <c r="AX51">
        <v>-0.1106870248913765</v>
      </c>
      <c r="AY51">
        <v>-0.10788282006978989</v>
      </c>
      <c r="AZ51">
        <v>-0.13254536688327789</v>
      </c>
      <c r="BA51">
        <v>-0.13254672288894653</v>
      </c>
      <c r="BB51">
        <v>-0.12750251591205597</v>
      </c>
      <c r="BC51">
        <v>-0.10335537046194077</v>
      </c>
      <c r="BD51">
        <v>-9.0522639453411102E-2</v>
      </c>
      <c r="BE51">
        <v>-2.9715918004512787E-2</v>
      </c>
      <c r="BF51">
        <v>-2.3818159475922585E-2</v>
      </c>
      <c r="BG51">
        <v>-2.2196706384420395E-2</v>
      </c>
      <c r="BH51">
        <v>-3.0133923515677452E-2</v>
      </c>
      <c r="BI51">
        <v>-2.7821222320199013E-2</v>
      </c>
      <c r="BJ51">
        <v>-3.6538794636726379E-2</v>
      </c>
      <c r="BK51">
        <v>-6.6168822348117828E-2</v>
      </c>
      <c r="BL51">
        <v>-7.1365244686603546E-2</v>
      </c>
      <c r="BM51">
        <v>-6.461111456155777E-2</v>
      </c>
      <c r="BN51">
        <v>-6.1670418828725815E-2</v>
      </c>
      <c r="BO51">
        <v>-5.1672298461198807E-2</v>
      </c>
      <c r="BP51">
        <v>-4.8157226294279099E-2</v>
      </c>
      <c r="BQ51">
        <v>-5.0322804600000381E-2</v>
      </c>
      <c r="BR51">
        <v>-4.0833812206983566E-2</v>
      </c>
      <c r="BS51">
        <v>-3.2884515821933746E-2</v>
      </c>
      <c r="BT51">
        <v>-4.2250815778970718E-2</v>
      </c>
      <c r="BU51">
        <v>-4.7615442425012589E-2</v>
      </c>
      <c r="BV51">
        <v>-4.099784791469574E-2</v>
      </c>
      <c r="BW51">
        <v>-3.9581511169672012E-2</v>
      </c>
      <c r="BX51">
        <v>-5.9572812169790268E-2</v>
      </c>
      <c r="BY51">
        <v>-5.9813804924488068E-2</v>
      </c>
      <c r="BZ51">
        <v>-5.869690328836441E-2</v>
      </c>
      <c r="CA51">
        <v>-3.8303494453430176E-2</v>
      </c>
      <c r="CB51">
        <v>-3.1798537820577621E-2</v>
      </c>
      <c r="CC51">
        <v>7.1155750192701817E-3</v>
      </c>
      <c r="CD51">
        <v>1.1263566091656685E-2</v>
      </c>
      <c r="CE51">
        <v>1.117311418056488E-2</v>
      </c>
      <c r="CF51">
        <v>3.6251863930374384E-3</v>
      </c>
      <c r="CG51">
        <v>5.4574445821344852E-3</v>
      </c>
      <c r="CH51">
        <v>-2.2374193940777332E-4</v>
      </c>
      <c r="CI51">
        <v>-2.196052111685276E-2</v>
      </c>
      <c r="CJ51">
        <v>-2.0336093381047249E-2</v>
      </c>
      <c r="CK51">
        <v>-1.7210127785801888E-2</v>
      </c>
      <c r="CL51">
        <v>-1.4873942360281944E-2</v>
      </c>
      <c r="CM51">
        <v>-4.9093058332800865E-3</v>
      </c>
      <c r="CN51">
        <v>-1.3523166999220848E-3</v>
      </c>
      <c r="CO51">
        <v>-4.6543767675757408E-3</v>
      </c>
      <c r="CP51">
        <v>4.2983670718967915E-3</v>
      </c>
      <c r="CQ51">
        <v>1.0705921798944473E-2</v>
      </c>
      <c r="CR51">
        <v>1.8232003785669804E-3</v>
      </c>
      <c r="CS51">
        <v>-8.1692833919078112E-4</v>
      </c>
      <c r="CT51">
        <v>7.2686625644564629E-3</v>
      </c>
      <c r="CU51">
        <v>7.7237668447196484E-3</v>
      </c>
      <c r="CV51">
        <v>-9.0322410687804222E-3</v>
      </c>
      <c r="CW51">
        <v>-9.4392066821455956E-3</v>
      </c>
      <c r="CX51">
        <v>-1.1042351834475994E-2</v>
      </c>
      <c r="CY51">
        <v>6.7512355744838715E-3</v>
      </c>
      <c r="CZ51">
        <v>8.8735949248075485E-3</v>
      </c>
      <c r="DA51">
        <v>4.3947067111730576E-2</v>
      </c>
      <c r="DB51">
        <v>4.6345293521881104E-2</v>
      </c>
      <c r="DC51">
        <v>4.4542934745550156E-2</v>
      </c>
      <c r="DD51">
        <v>3.7384297698736191E-2</v>
      </c>
      <c r="DE51">
        <v>3.8736112415790558E-2</v>
      </c>
      <c r="DF51">
        <v>3.6091312766075134E-2</v>
      </c>
      <c r="DG51">
        <v>2.2247780114412308E-2</v>
      </c>
      <c r="DH51">
        <v>3.069305419921875E-2</v>
      </c>
      <c r="DI51">
        <v>3.0190862715244293E-2</v>
      </c>
      <c r="DJ51">
        <v>3.1922534108161926E-2</v>
      </c>
      <c r="DK51">
        <v>4.1853688657283783E-2</v>
      </c>
      <c r="DL51">
        <v>4.545259103178978E-2</v>
      </c>
      <c r="DM51">
        <v>4.1014049202203751E-2</v>
      </c>
      <c r="DN51">
        <v>4.9430545419454575E-2</v>
      </c>
      <c r="DO51">
        <v>5.4296359419822693E-2</v>
      </c>
      <c r="DP51">
        <v>4.5897215604782104E-2</v>
      </c>
      <c r="DQ51">
        <v>4.598158597946167E-2</v>
      </c>
      <c r="DR51">
        <v>5.5535174906253815E-2</v>
      </c>
      <c r="DS51">
        <v>5.5029045790433884E-2</v>
      </c>
      <c r="DT51">
        <v>4.1508328169584274E-2</v>
      </c>
      <c r="DU51">
        <v>4.0935389697551727E-2</v>
      </c>
      <c r="DV51">
        <v>3.6612201482057571E-2</v>
      </c>
      <c r="DW51">
        <v>5.1805965602397919E-2</v>
      </c>
      <c r="DX51">
        <v>4.9545727670192719E-2</v>
      </c>
      <c r="DY51">
        <v>9.7125895321369171E-2</v>
      </c>
      <c r="DZ51">
        <v>9.6997730433940887E-2</v>
      </c>
      <c r="EA51">
        <v>9.2723652720451355E-2</v>
      </c>
      <c r="EB51">
        <v>8.6127087473869324E-2</v>
      </c>
      <c r="EC51">
        <v>8.6785219609737396E-2</v>
      </c>
      <c r="ED51">
        <v>8.8524483144283295E-2</v>
      </c>
      <c r="EE51">
        <v>8.6077548563480377E-2</v>
      </c>
      <c r="EF51">
        <v>0.10437104105949402</v>
      </c>
      <c r="EG51">
        <v>9.8630361258983612E-2</v>
      </c>
      <c r="EH51">
        <v>9.9489219486713409E-2</v>
      </c>
      <c r="EI51">
        <v>0.10937202721834183</v>
      </c>
      <c r="EJ51">
        <v>0.11303144693374634</v>
      </c>
      <c r="EK51">
        <v>0.106952004134655</v>
      </c>
      <c r="EL51">
        <v>0.1145942434668541</v>
      </c>
      <c r="EM51">
        <v>0.11723402887582779</v>
      </c>
      <c r="EN51">
        <v>0.10953309386968613</v>
      </c>
      <c r="EO51">
        <v>0.11355120688676834</v>
      </c>
      <c r="EP51">
        <v>0.12522435188293457</v>
      </c>
      <c r="EQ51">
        <v>0.12333035469055176</v>
      </c>
      <c r="ER51">
        <v>0.1144808828830719</v>
      </c>
      <c r="ES51">
        <v>0.11366830766201019</v>
      </c>
      <c r="ET51">
        <v>0.10541780292987823</v>
      </c>
      <c r="EU51">
        <v>0.11685784161090851</v>
      </c>
      <c r="EV51">
        <v>0.1082698255777359</v>
      </c>
      <c r="EW51">
        <v>51.3477783203125</v>
      </c>
      <c r="EX51">
        <v>51.01312255859375</v>
      </c>
      <c r="EY51">
        <v>50.593555450439453</v>
      </c>
      <c r="EZ51">
        <v>50.186851501464844</v>
      </c>
      <c r="FA51">
        <v>49.759334564208984</v>
      </c>
      <c r="FB51">
        <v>49.352619171142578</v>
      </c>
      <c r="FC51">
        <v>49.278347015380859</v>
      </c>
      <c r="FD51">
        <v>50.386001586914063</v>
      </c>
      <c r="FE51">
        <v>52.132827758789063</v>
      </c>
      <c r="FF51">
        <v>54.034496307373047</v>
      </c>
      <c r="FG51">
        <v>56.016494750976563</v>
      </c>
      <c r="FH51">
        <v>57.626609802246094</v>
      </c>
      <c r="FI51">
        <v>58.370800018310547</v>
      </c>
      <c r="FJ51">
        <v>58.984329223632813</v>
      </c>
      <c r="FK51">
        <v>59.531730651855469</v>
      </c>
      <c r="FL51">
        <v>58.726783752441406</v>
      </c>
      <c r="FM51">
        <v>59.319889068603516</v>
      </c>
      <c r="FN51">
        <v>58.150596618652344</v>
      </c>
      <c r="FO51">
        <v>56.648178100585938</v>
      </c>
      <c r="FP51">
        <v>55.249099731445313</v>
      </c>
      <c r="FQ51">
        <v>53.936599731445313</v>
      </c>
      <c r="FR51">
        <v>53.198139190673828</v>
      </c>
      <c r="FS51">
        <v>52.776344299316406</v>
      </c>
      <c r="FT51">
        <v>52.207359313964844</v>
      </c>
      <c r="FU51">
        <v>4.0197823196649551E-2</v>
      </c>
      <c r="FV51">
        <v>5.6483037769794464E-2</v>
      </c>
      <c r="FW51">
        <v>6.2387477606534958E-2</v>
      </c>
      <c r="FX51">
        <v>4.5434650033712387E-2</v>
      </c>
      <c r="FY51" s="45">
        <v>2.2100000381469727</v>
      </c>
      <c r="FZ51" s="38">
        <v>23.41</v>
      </c>
      <c r="GA51" s="38">
        <v>1</v>
      </c>
    </row>
    <row r="52" spans="1:183" x14ac:dyDescent="0.2">
      <c r="A52" t="s">
        <v>186</v>
      </c>
      <c r="B52" t="s">
        <v>222</v>
      </c>
      <c r="C52" t="s">
        <v>2</v>
      </c>
      <c r="D52" t="s">
        <v>202</v>
      </c>
      <c r="E52" t="s">
        <v>208</v>
      </c>
      <c r="F52" t="s">
        <v>181</v>
      </c>
      <c r="G52" t="s">
        <v>1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 s="45">
        <v>5.820000171661377</v>
      </c>
      <c r="FZ52" s="38">
        <v>14.31</v>
      </c>
      <c r="GA52" s="38">
        <v>0</v>
      </c>
    </row>
    <row r="53" spans="1:183" x14ac:dyDescent="0.2">
      <c r="A53" t="s">
        <v>186</v>
      </c>
      <c r="B53" t="s">
        <v>222</v>
      </c>
      <c r="C53" t="s">
        <v>2</v>
      </c>
      <c r="D53" t="s">
        <v>202</v>
      </c>
      <c r="E53" t="s">
        <v>208</v>
      </c>
      <c r="F53" t="s">
        <v>182</v>
      </c>
      <c r="G53" t="s">
        <v>1</v>
      </c>
      <c r="H53">
        <v>231</v>
      </c>
      <c r="I53">
        <v>0.17458528280258179</v>
      </c>
      <c r="J53">
        <v>0.16581833362579346</v>
      </c>
      <c r="K53">
        <v>0.1492445319890976</v>
      </c>
      <c r="L53">
        <v>0.14522397518157959</v>
      </c>
      <c r="M53">
        <v>0.14503854513168335</v>
      </c>
      <c r="N53">
        <v>0.16331595182418823</v>
      </c>
      <c r="O53">
        <v>0.18624551594257355</v>
      </c>
      <c r="P53">
        <v>0.20080699026584625</v>
      </c>
      <c r="Q53">
        <v>0.19564501941204071</v>
      </c>
      <c r="R53">
        <v>0.18163935840129852</v>
      </c>
      <c r="S53">
        <v>0.18131415545940399</v>
      </c>
      <c r="T53">
        <v>0.18278083205223083</v>
      </c>
      <c r="U53">
        <v>0.18049441277980804</v>
      </c>
      <c r="V53">
        <v>0.16671106219291687</v>
      </c>
      <c r="W53">
        <v>0.1603579968214035</v>
      </c>
      <c r="X53">
        <v>0.16400426626205444</v>
      </c>
      <c r="Y53">
        <v>0.17512735724449158</v>
      </c>
      <c r="Z53">
        <v>0.18204477429389954</v>
      </c>
      <c r="AA53">
        <v>0.20764690637588501</v>
      </c>
      <c r="AB53">
        <v>0.20938616991043091</v>
      </c>
      <c r="AC53">
        <v>0.23049493134021759</v>
      </c>
      <c r="AD53">
        <v>0.24761246144771576</v>
      </c>
      <c r="AE53">
        <v>0.22753708064556122</v>
      </c>
      <c r="AF53">
        <v>0.19391760230064392</v>
      </c>
      <c r="AG53">
        <v>-0.1009880006313324</v>
      </c>
      <c r="AH53">
        <v>-8.5790492594242096E-2</v>
      </c>
      <c r="AI53">
        <v>-8.4714427590370178E-2</v>
      </c>
      <c r="AJ53">
        <v>-8.5384920239448547E-2</v>
      </c>
      <c r="AK53">
        <v>-8.3033293485641479E-2</v>
      </c>
      <c r="AL53">
        <v>-7.4242807924747467E-2</v>
      </c>
      <c r="AM53">
        <v>-7.2869978845119476E-2</v>
      </c>
      <c r="AN53">
        <v>-8.8495731353759766E-2</v>
      </c>
      <c r="AO53">
        <v>-8.7607525289058685E-2</v>
      </c>
      <c r="AP53">
        <v>-8.173244446516037E-2</v>
      </c>
      <c r="AQ53">
        <v>-8.6400873959064484E-2</v>
      </c>
      <c r="AR53">
        <v>-9.4077259302139282E-2</v>
      </c>
      <c r="AS53">
        <v>-8.4858804941177368E-2</v>
      </c>
      <c r="AT53">
        <v>-8.8522583246231079E-2</v>
      </c>
      <c r="AU53">
        <v>-8.7585359811782837E-2</v>
      </c>
      <c r="AV53">
        <v>-9.1222360730171204E-2</v>
      </c>
      <c r="AW53">
        <v>-8.4472879767417908E-2</v>
      </c>
      <c r="AX53">
        <v>-9.8341524600982666E-2</v>
      </c>
      <c r="AY53">
        <v>-8.4447473287582397E-2</v>
      </c>
      <c r="AZ53">
        <v>-0.10346569865942001</v>
      </c>
      <c r="BA53">
        <v>-0.10973745584487915</v>
      </c>
      <c r="BB53">
        <v>-0.1219911202788353</v>
      </c>
      <c r="BC53">
        <v>-0.11848057806491852</v>
      </c>
      <c r="BD53">
        <v>-0.11250236630439758</v>
      </c>
      <c r="BE53">
        <v>-3.2424971461296082E-2</v>
      </c>
      <c r="BF53">
        <v>-1.9882069900631905E-2</v>
      </c>
      <c r="BG53">
        <v>-2.2849453613162041E-2</v>
      </c>
      <c r="BH53">
        <v>-2.3194527253508568E-2</v>
      </c>
      <c r="BI53">
        <v>-2.2775009274482727E-2</v>
      </c>
      <c r="BJ53">
        <v>-1.4682440087199211E-2</v>
      </c>
      <c r="BK53">
        <v>-1.082292478531599E-2</v>
      </c>
      <c r="BL53">
        <v>-2.310650423169136E-2</v>
      </c>
      <c r="BM53">
        <v>-2.0826041698455811E-2</v>
      </c>
      <c r="BN53">
        <v>-1.9975706934928894E-2</v>
      </c>
      <c r="BO53">
        <v>-2.2290527820587158E-2</v>
      </c>
      <c r="BP53">
        <v>-2.6712208986282349E-2</v>
      </c>
      <c r="BQ53">
        <v>-1.9077394157648087E-2</v>
      </c>
      <c r="BR53">
        <v>-2.3353202268481255E-2</v>
      </c>
      <c r="BS53">
        <v>-2.4890100583434105E-2</v>
      </c>
      <c r="BT53">
        <v>-2.7057576924562454E-2</v>
      </c>
      <c r="BU53">
        <v>-1.848292164504528E-2</v>
      </c>
      <c r="BV53">
        <v>-2.988707460463047E-2</v>
      </c>
      <c r="BW53">
        <v>-1.4063358306884766E-2</v>
      </c>
      <c r="BX53">
        <v>-3.2507296651601791E-2</v>
      </c>
      <c r="BY53">
        <v>-3.815782442688942E-2</v>
      </c>
      <c r="BZ53">
        <v>-4.6110488474369049E-2</v>
      </c>
      <c r="CA53">
        <v>-4.3191675096750259E-2</v>
      </c>
      <c r="CB53">
        <v>-4.1388455778360367E-2</v>
      </c>
      <c r="CC53">
        <v>1.5061573125422001E-2</v>
      </c>
      <c r="CD53">
        <v>2.5765903294086456E-2</v>
      </c>
      <c r="CE53">
        <v>1.9998040050268173E-2</v>
      </c>
      <c r="CF53">
        <v>1.9878346472978592E-2</v>
      </c>
      <c r="CG53">
        <v>1.8959695473313332E-2</v>
      </c>
      <c r="CH53">
        <v>2.6568891480565071E-2</v>
      </c>
      <c r="CI53">
        <v>3.2150678336620331E-2</v>
      </c>
      <c r="CJ53">
        <v>2.218187227845192E-2</v>
      </c>
      <c r="CK53">
        <v>2.5426613166928291E-2</v>
      </c>
      <c r="CL53">
        <v>2.2796820849180222E-2</v>
      </c>
      <c r="CM53">
        <v>2.2112105041742325E-2</v>
      </c>
      <c r="CN53">
        <v>1.994461752474308E-2</v>
      </c>
      <c r="CO53">
        <v>2.6482611894607544E-2</v>
      </c>
      <c r="CP53">
        <v>2.1782912313938141E-2</v>
      </c>
      <c r="CQ53">
        <v>1.8532445654273033E-2</v>
      </c>
      <c r="CR53">
        <v>1.7382754012942314E-2</v>
      </c>
      <c r="CS53">
        <v>2.7221521362662315E-2</v>
      </c>
      <c r="CT53">
        <v>1.7524270340800285E-2</v>
      </c>
      <c r="CU53">
        <v>3.4684464335441589E-2</v>
      </c>
      <c r="CV53">
        <v>1.6638275235891342E-2</v>
      </c>
      <c r="CW53">
        <v>1.1418011970818043E-2</v>
      </c>
      <c r="CX53">
        <v>6.4442106522619724E-3</v>
      </c>
      <c r="CY53">
        <v>8.9531904086470604E-3</v>
      </c>
      <c r="CZ53">
        <v>7.8648235648870468E-3</v>
      </c>
      <c r="DA53">
        <v>6.2548115849494934E-2</v>
      </c>
      <c r="DB53">
        <v>7.1413874626159668E-2</v>
      </c>
      <c r="DC53">
        <v>6.2845535576343536E-2</v>
      </c>
      <c r="DD53">
        <v>6.2951222062110901E-2</v>
      </c>
      <c r="DE53">
        <v>6.069440022110939E-2</v>
      </c>
      <c r="DF53">
        <v>6.7820221185684204E-2</v>
      </c>
      <c r="DG53">
        <v>7.5124278664588928E-2</v>
      </c>
      <c r="DH53">
        <v>6.7470252513885498E-2</v>
      </c>
      <c r="DI53">
        <v>7.1679264307022095E-2</v>
      </c>
      <c r="DJ53">
        <v>6.5569348633289337E-2</v>
      </c>
      <c r="DK53">
        <v>6.6514737904071808E-2</v>
      </c>
      <c r="DL53">
        <v>6.6601447761058807E-2</v>
      </c>
      <c r="DM53">
        <v>7.2042614221572876E-2</v>
      </c>
      <c r="DN53">
        <v>6.6919028759002686E-2</v>
      </c>
      <c r="DO53">
        <v>6.195499375462532E-2</v>
      </c>
      <c r="DP53">
        <v>6.1823084950447083E-2</v>
      </c>
      <c r="DQ53">
        <v>7.2925962507724762E-2</v>
      </c>
      <c r="DR53">
        <v>6.493561714887619E-2</v>
      </c>
      <c r="DS53">
        <v>8.3432286977767944E-2</v>
      </c>
      <c r="DT53">
        <v>6.5783843398094177E-2</v>
      </c>
      <c r="DU53">
        <v>6.0993846505880356E-2</v>
      </c>
      <c r="DV53">
        <v>5.8998908847570419E-2</v>
      </c>
      <c r="DW53">
        <v>6.1098054051399231E-2</v>
      </c>
      <c r="DX53">
        <v>5.711810290813446E-2</v>
      </c>
      <c r="DY53">
        <v>0.13111114501953125</v>
      </c>
      <c r="DZ53">
        <v>0.13732230663299561</v>
      </c>
      <c r="EA53">
        <v>0.12471050769090652</v>
      </c>
      <c r="EB53">
        <v>0.12514160573482513</v>
      </c>
      <c r="EC53">
        <v>0.12095268815755844</v>
      </c>
      <c r="ED53">
        <v>0.12738059461116791</v>
      </c>
      <c r="EE53">
        <v>0.13717134296894073</v>
      </c>
      <c r="EF53">
        <v>0.13285946846008301</v>
      </c>
      <c r="EG53">
        <v>0.13846075534820557</v>
      </c>
      <c r="EH53">
        <v>0.12732608616352081</v>
      </c>
      <c r="EI53">
        <v>0.13062508404254913</v>
      </c>
      <c r="EJ53">
        <v>0.13396649062633514</v>
      </c>
      <c r="EK53">
        <v>0.13782402873039246</v>
      </c>
      <c r="EL53">
        <v>0.13208840787410736</v>
      </c>
      <c r="EM53">
        <v>0.1246502548456192</v>
      </c>
      <c r="EN53">
        <v>0.12598787248134613</v>
      </c>
      <c r="EO53">
        <v>0.13891592621803284</v>
      </c>
      <c r="EP53">
        <v>0.13339006900787354</v>
      </c>
      <c r="EQ53">
        <v>0.15381640195846558</v>
      </c>
      <c r="ER53">
        <v>0.1367422491312027</v>
      </c>
      <c r="ES53">
        <v>0.13257348537445068</v>
      </c>
      <c r="ET53">
        <v>0.13487954437732697</v>
      </c>
      <c r="EU53">
        <v>0.13638696074485779</v>
      </c>
      <c r="EV53">
        <v>0.12823201715946198</v>
      </c>
      <c r="EW53">
        <v>53.572498321533203</v>
      </c>
      <c r="EX53">
        <v>52.74505615234375</v>
      </c>
      <c r="EY53">
        <v>52.301982879638672</v>
      </c>
      <c r="EZ53">
        <v>51.919414520263672</v>
      </c>
      <c r="FA53">
        <v>51.307479858398438</v>
      </c>
      <c r="FB53">
        <v>50.857803344726563</v>
      </c>
      <c r="FC53">
        <v>50.781951904296875</v>
      </c>
      <c r="FD53">
        <v>52.335041046142578</v>
      </c>
      <c r="FE53">
        <v>54.960899353027344</v>
      </c>
      <c r="FF53">
        <v>57.871017456054688</v>
      </c>
      <c r="FG53">
        <v>60.817897796630859</v>
      </c>
      <c r="FH53">
        <v>63.558322906494141</v>
      </c>
      <c r="FI53">
        <v>65.867385864257813</v>
      </c>
      <c r="FJ53">
        <v>68.090141296386719</v>
      </c>
      <c r="FK53">
        <v>69.096214294433594</v>
      </c>
      <c r="FL53">
        <v>69.538337707519531</v>
      </c>
      <c r="FM53">
        <v>68.674179077148438</v>
      </c>
      <c r="FN53">
        <v>67.008255004882813</v>
      </c>
      <c r="FO53">
        <v>64.489456176757813</v>
      </c>
      <c r="FP53">
        <v>60.869251251220703</v>
      </c>
      <c r="FQ53">
        <v>57.873088836669922</v>
      </c>
      <c r="FR53">
        <v>55.952922821044922</v>
      </c>
      <c r="FS53">
        <v>54.6422119140625</v>
      </c>
      <c r="FT53">
        <v>53.866550445556641</v>
      </c>
      <c r="FU53">
        <v>4.2891263961791992E-2</v>
      </c>
      <c r="FV53">
        <v>5.6620314717292786E-2</v>
      </c>
      <c r="FW53">
        <v>6.232062354683876E-2</v>
      </c>
      <c r="FX53">
        <v>4.8519302159547806E-2</v>
      </c>
      <c r="FY53" s="45">
        <v>2.9600000381469727</v>
      </c>
      <c r="FZ53" s="38">
        <v>58.46</v>
      </c>
      <c r="GA53" s="38">
        <v>1</v>
      </c>
    </row>
    <row r="54" spans="1:183" x14ac:dyDescent="0.2">
      <c r="A54" t="s">
        <v>186</v>
      </c>
      <c r="B54" t="s">
        <v>222</v>
      </c>
      <c r="C54" t="s">
        <v>2</v>
      </c>
      <c r="D54" t="s">
        <v>202</v>
      </c>
      <c r="E54" t="s">
        <v>208</v>
      </c>
      <c r="F54" t="s">
        <v>183</v>
      </c>
      <c r="G54" t="s">
        <v>1</v>
      </c>
      <c r="H54">
        <v>528</v>
      </c>
      <c r="I54">
        <v>0.32531514763832092</v>
      </c>
      <c r="J54">
        <v>0.28843235969543457</v>
      </c>
      <c r="K54">
        <v>0.27641192078590393</v>
      </c>
      <c r="L54">
        <v>0.27456006407737732</v>
      </c>
      <c r="M54">
        <v>0.28611829876899719</v>
      </c>
      <c r="N54">
        <v>0.31503444910049438</v>
      </c>
      <c r="O54">
        <v>0.40566712617874146</v>
      </c>
      <c r="P54">
        <v>0.45945024490356445</v>
      </c>
      <c r="Q54">
        <v>0.40872395038604736</v>
      </c>
      <c r="R54">
        <v>0.38969829678535461</v>
      </c>
      <c r="S54">
        <v>0.36665806174278259</v>
      </c>
      <c r="T54">
        <v>0.3557237982749939</v>
      </c>
      <c r="U54">
        <v>0.35051184892654419</v>
      </c>
      <c r="V54">
        <v>0.33258950710296631</v>
      </c>
      <c r="W54">
        <v>0.33217769861221313</v>
      </c>
      <c r="X54">
        <v>0.33953696489334106</v>
      </c>
      <c r="Y54">
        <v>0.36819785833358765</v>
      </c>
      <c r="Z54">
        <v>0.42498436570167542</v>
      </c>
      <c r="AA54">
        <v>0.4630730152130127</v>
      </c>
      <c r="AB54">
        <v>0.49750915169715881</v>
      </c>
      <c r="AC54">
        <v>0.54740238189697266</v>
      </c>
      <c r="AD54">
        <v>0.54440206289291382</v>
      </c>
      <c r="AE54">
        <v>0.46480828523635864</v>
      </c>
      <c r="AF54">
        <v>0.39335143566131592</v>
      </c>
      <c r="AG54">
        <v>-0.22022745013237</v>
      </c>
      <c r="AH54">
        <v>-0.21533039212226868</v>
      </c>
      <c r="AI54">
        <v>-0.19652277231216431</v>
      </c>
      <c r="AJ54">
        <v>-0.1809445321559906</v>
      </c>
      <c r="AK54">
        <v>-0.17593193054199219</v>
      </c>
      <c r="AL54">
        <v>-0.16104573011398315</v>
      </c>
      <c r="AM54">
        <v>-0.16415728628635406</v>
      </c>
      <c r="AN54">
        <v>-0.19185550510883331</v>
      </c>
      <c r="AO54">
        <v>-0.16331689059734344</v>
      </c>
      <c r="AP54">
        <v>-0.14860935509204865</v>
      </c>
      <c r="AQ54">
        <v>-0.12187054753303528</v>
      </c>
      <c r="AR54">
        <v>-0.12052534520626068</v>
      </c>
      <c r="AS54">
        <v>-0.12715490162372589</v>
      </c>
      <c r="AT54">
        <v>-0.12473582476377487</v>
      </c>
      <c r="AU54">
        <v>-0.12642188370227814</v>
      </c>
      <c r="AV54">
        <v>-0.13091367483139038</v>
      </c>
      <c r="AW54">
        <v>-0.13252021372318268</v>
      </c>
      <c r="AX54">
        <v>-0.11921357363462448</v>
      </c>
      <c r="AY54">
        <v>-0.10586104542016983</v>
      </c>
      <c r="AZ54">
        <v>-0.13476315140724182</v>
      </c>
      <c r="BA54">
        <v>-0.15386436879634857</v>
      </c>
      <c r="BB54">
        <v>-0.21764566004276276</v>
      </c>
      <c r="BC54">
        <v>-0.23633378744125366</v>
      </c>
      <c r="BD54">
        <v>-0.20956756174564362</v>
      </c>
      <c r="BE54">
        <v>-0.13961274921894073</v>
      </c>
      <c r="BF54">
        <v>-0.13726681470870972</v>
      </c>
      <c r="BG54">
        <v>-0.12034130841493607</v>
      </c>
      <c r="BH54">
        <v>-0.10679424554109573</v>
      </c>
      <c r="BI54">
        <v>-0.10178285092115402</v>
      </c>
      <c r="BJ54">
        <v>-8.5460692644119263E-2</v>
      </c>
      <c r="BK54">
        <v>-8.1479333341121674E-2</v>
      </c>
      <c r="BL54">
        <v>-0.10453672707080841</v>
      </c>
      <c r="BM54">
        <v>-7.8695669770240784E-2</v>
      </c>
      <c r="BN54">
        <v>-6.4238525927066803E-2</v>
      </c>
      <c r="BO54">
        <v>-4.5324902981519699E-2</v>
      </c>
      <c r="BP54">
        <v>-4.447169229388237E-2</v>
      </c>
      <c r="BQ54">
        <v>-5.0409648567438126E-2</v>
      </c>
      <c r="BR54">
        <v>-4.8642463982105255E-2</v>
      </c>
      <c r="BS54">
        <v>-4.8846177756786346E-2</v>
      </c>
      <c r="BT54">
        <v>-5.2389912307262421E-2</v>
      </c>
      <c r="BU54">
        <v>-5.102255567908287E-2</v>
      </c>
      <c r="BV54">
        <v>-3.6537662148475647E-2</v>
      </c>
      <c r="BW54">
        <v>-2.1453218534588814E-2</v>
      </c>
      <c r="BX54">
        <v>-4.8114705830812454E-2</v>
      </c>
      <c r="BY54">
        <v>-6.7465491592884064E-2</v>
      </c>
      <c r="BZ54">
        <v>-0.12844328582286835</v>
      </c>
      <c r="CA54">
        <v>-0.14725479483604431</v>
      </c>
      <c r="CB54">
        <v>-0.12577168643474579</v>
      </c>
      <c r="CC54">
        <v>-8.3779260516166687E-2</v>
      </c>
      <c r="CD54">
        <v>-8.3200223743915558E-2</v>
      </c>
      <c r="CE54">
        <v>-6.7578256130218506E-2</v>
      </c>
      <c r="CF54">
        <v>-5.5437982082366943E-2</v>
      </c>
      <c r="CG54">
        <v>-5.0427425652742386E-2</v>
      </c>
      <c r="CH54">
        <v>-3.3110730350017548E-2</v>
      </c>
      <c r="CI54">
        <v>-2.4216828867793083E-2</v>
      </c>
      <c r="CJ54">
        <v>-4.4060006737709045E-2</v>
      </c>
      <c r="CK54">
        <v>-2.0087270066142082E-2</v>
      </c>
      <c r="CL54">
        <v>-5.8035501278936863E-3</v>
      </c>
      <c r="CM54">
        <v>7.6903770677745342E-3</v>
      </c>
      <c r="CN54">
        <v>8.202841505408287E-3</v>
      </c>
      <c r="CO54">
        <v>2.7438853867352009E-3</v>
      </c>
      <c r="CP54">
        <v>4.0595652535557747E-3</v>
      </c>
      <c r="CQ54">
        <v>4.882520530372858E-3</v>
      </c>
      <c r="CR54">
        <v>1.9954033195972443E-3</v>
      </c>
      <c r="CS54">
        <v>5.4224762134253979E-3</v>
      </c>
      <c r="CT54">
        <v>2.072342112660408E-2</v>
      </c>
      <c r="CU54">
        <v>3.7007387727499008E-2</v>
      </c>
      <c r="CV54">
        <v>1.1897741816937923E-2</v>
      </c>
      <c r="CW54">
        <v>-7.6258908957242966E-3</v>
      </c>
      <c r="CX54">
        <v>-6.6661976277828217E-2</v>
      </c>
      <c r="CY54">
        <v>-8.5558943450450897E-2</v>
      </c>
      <c r="CZ54">
        <v>-6.7734904587268829E-2</v>
      </c>
      <c r="DA54">
        <v>-2.794576995074749E-2</v>
      </c>
      <c r="DB54">
        <v>-2.9133627191185951E-2</v>
      </c>
      <c r="DC54">
        <v>-1.4815204776823521E-2</v>
      </c>
      <c r="DD54">
        <v>-4.0817209519445896E-3</v>
      </c>
      <c r="DE54">
        <v>9.2800304992124438E-4</v>
      </c>
      <c r="DF54">
        <v>1.9239231944084167E-2</v>
      </c>
      <c r="DG54">
        <v>3.3045671880245209E-2</v>
      </c>
      <c r="DH54">
        <v>1.6416711732745171E-2</v>
      </c>
      <c r="DI54">
        <v>3.8521129637956619E-2</v>
      </c>
      <c r="DJ54">
        <v>5.2631430327892303E-2</v>
      </c>
      <c r="DK54">
        <v>6.0705658048391342E-2</v>
      </c>
      <c r="DL54">
        <v>6.0877375304698944E-2</v>
      </c>
      <c r="DM54">
        <v>5.5897418409585953E-2</v>
      </c>
      <c r="DN54">
        <v>5.6761596351861954E-2</v>
      </c>
      <c r="DO54">
        <v>5.8611221611499786E-2</v>
      </c>
      <c r="DP54">
        <v>5.6380718946456909E-2</v>
      </c>
      <c r="DQ54">
        <v>6.1867509037256241E-2</v>
      </c>
      <c r="DR54">
        <v>7.7984504401683807E-2</v>
      </c>
      <c r="DS54">
        <v>9.5467992126941681E-2</v>
      </c>
      <c r="DT54">
        <v>7.1910187602043152E-2</v>
      </c>
      <c r="DU54">
        <v>5.2213709801435471E-2</v>
      </c>
      <c r="DV54">
        <v>-4.8806737177073956E-3</v>
      </c>
      <c r="DW54">
        <v>-2.3863097652792931E-2</v>
      </c>
      <c r="DX54">
        <v>-9.6981283277273178E-3</v>
      </c>
      <c r="DY54">
        <v>5.2668925374746323E-2</v>
      </c>
      <c r="DZ54">
        <v>4.8929952085018158E-2</v>
      </c>
      <c r="EA54">
        <v>6.1366260051727295E-2</v>
      </c>
      <c r="EB54">
        <v>7.0068560540676117E-2</v>
      </c>
      <c r="EC54">
        <v>7.5077086687088013E-2</v>
      </c>
      <c r="ED54">
        <v>9.4824261963367462E-2</v>
      </c>
      <c r="EE54">
        <v>0.1157236248254776</v>
      </c>
      <c r="EF54">
        <v>0.10373548418283463</v>
      </c>
      <c r="EG54">
        <v>0.12314234673976898</v>
      </c>
      <c r="EH54">
        <v>0.13700225949287415</v>
      </c>
      <c r="EI54">
        <v>0.13725130259990692</v>
      </c>
      <c r="EJ54">
        <v>0.13693103194236755</v>
      </c>
      <c r="EK54">
        <v>0.13264267146587372</v>
      </c>
      <c r="EL54">
        <v>0.13285495340824127</v>
      </c>
      <c r="EM54">
        <v>0.13618692755699158</v>
      </c>
      <c r="EN54">
        <v>0.13490447402000427</v>
      </c>
      <c r="EO54">
        <v>0.14336517453193665</v>
      </c>
      <c r="EP54">
        <v>0.16066041588783264</v>
      </c>
      <c r="EQ54">
        <v>0.17987582087516785</v>
      </c>
      <c r="ER54">
        <v>0.15855862200260162</v>
      </c>
      <c r="ES54">
        <v>0.13861258327960968</v>
      </c>
      <c r="ET54">
        <v>8.432171493768692E-2</v>
      </c>
      <c r="EU54">
        <v>6.5215907990932465E-2</v>
      </c>
      <c r="EV54">
        <v>7.4097760021686554E-2</v>
      </c>
      <c r="EW54">
        <v>55.102222442626953</v>
      </c>
      <c r="EX54">
        <v>54.158336639404297</v>
      </c>
      <c r="EY54">
        <v>53.52447509765625</v>
      </c>
      <c r="EZ54">
        <v>53.029006958007813</v>
      </c>
      <c r="FA54">
        <v>52.679592132568359</v>
      </c>
      <c r="FB54">
        <v>52.336685180664063</v>
      </c>
      <c r="FC54">
        <v>52.742424011230469</v>
      </c>
      <c r="FD54">
        <v>54.591022491455078</v>
      </c>
      <c r="FE54">
        <v>56.936759948730469</v>
      </c>
      <c r="FF54">
        <v>59.246707916259766</v>
      </c>
      <c r="FG54">
        <v>61.633747100830078</v>
      </c>
      <c r="FH54">
        <v>64.188385009765625</v>
      </c>
      <c r="FI54">
        <v>66.488090515136719</v>
      </c>
      <c r="FJ54">
        <v>68.033065795898438</v>
      </c>
      <c r="FK54">
        <v>69.151649475097656</v>
      </c>
      <c r="FL54">
        <v>69.708869934082031</v>
      </c>
      <c r="FM54">
        <v>69.503425598144531</v>
      </c>
      <c r="FN54">
        <v>68.512428283691406</v>
      </c>
      <c r="FO54">
        <v>66.532943725585938</v>
      </c>
      <c r="FP54">
        <v>63.396297454833984</v>
      </c>
      <c r="FQ54">
        <v>60.428585052490234</v>
      </c>
      <c r="FR54">
        <v>58.765106201171875</v>
      </c>
      <c r="FS54">
        <v>57.1295166015625</v>
      </c>
      <c r="FT54">
        <v>56.092491149902344</v>
      </c>
      <c r="FU54">
        <v>5.1149852573871613E-2</v>
      </c>
      <c r="FV54">
        <v>6.8651869893074036E-2</v>
      </c>
      <c r="FW54">
        <v>7.4183404445648193E-2</v>
      </c>
      <c r="FX54">
        <v>5.972747877240181E-2</v>
      </c>
      <c r="FY54" s="45">
        <v>6.9800000190734863</v>
      </c>
      <c r="FZ54" s="38">
        <v>153.49</v>
      </c>
      <c r="GA54" s="38">
        <v>1</v>
      </c>
    </row>
    <row r="55" spans="1:183" x14ac:dyDescent="0.2">
      <c r="A55" t="s">
        <v>186</v>
      </c>
      <c r="B55" t="s">
        <v>222</v>
      </c>
      <c r="C55" t="s">
        <v>2</v>
      </c>
      <c r="D55" t="s">
        <v>202</v>
      </c>
      <c r="E55" t="s">
        <v>208</v>
      </c>
      <c r="F55" t="s">
        <v>184</v>
      </c>
      <c r="G55" t="s">
        <v>1</v>
      </c>
      <c r="H55">
        <v>172</v>
      </c>
      <c r="I55">
        <v>0.11271817237138748</v>
      </c>
      <c r="J55">
        <v>0.10360857099294662</v>
      </c>
      <c r="K55">
        <v>0.10063175112009048</v>
      </c>
      <c r="L55">
        <v>0.10364869236946106</v>
      </c>
      <c r="M55">
        <v>0.11134412884712219</v>
      </c>
      <c r="N55">
        <v>0.12447640299797058</v>
      </c>
      <c r="O55">
        <v>0.15351426601409912</v>
      </c>
      <c r="P55">
        <v>0.17013539373874664</v>
      </c>
      <c r="Q55">
        <v>0.14993156492710114</v>
      </c>
      <c r="R55">
        <v>0.14663630723953247</v>
      </c>
      <c r="S55">
        <v>0.14172190427780151</v>
      </c>
      <c r="T55">
        <v>0.14040073752403259</v>
      </c>
      <c r="U55">
        <v>0.12723903357982635</v>
      </c>
      <c r="V55">
        <v>0.13212540745735168</v>
      </c>
      <c r="W55">
        <v>0.12505853176116943</v>
      </c>
      <c r="X55">
        <v>0.12183550745248795</v>
      </c>
      <c r="Y55">
        <v>0.13333964347839355</v>
      </c>
      <c r="Z55">
        <v>0.14175009727478027</v>
      </c>
      <c r="AA55">
        <v>0.15818594396114349</v>
      </c>
      <c r="AB55">
        <v>0.16744606196880341</v>
      </c>
      <c r="AC55">
        <v>0.17995242774486542</v>
      </c>
      <c r="AD55">
        <v>0.18596845865249634</v>
      </c>
      <c r="AE55">
        <v>0.16650217771530151</v>
      </c>
      <c r="AF55">
        <v>0.13120932877063751</v>
      </c>
      <c r="AG55">
        <v>-0.11392250657081604</v>
      </c>
      <c r="AH55">
        <v>-9.6012167632579803E-2</v>
      </c>
      <c r="AI55">
        <v>-9.1220088303089142E-2</v>
      </c>
      <c r="AJ55">
        <v>-8.6837440729141235E-2</v>
      </c>
      <c r="AK55">
        <v>-8.5728093981742859E-2</v>
      </c>
      <c r="AL55">
        <v>-0.10004560649394989</v>
      </c>
      <c r="AM55">
        <v>-0.11199436336755753</v>
      </c>
      <c r="AN55">
        <v>-0.12711295485496521</v>
      </c>
      <c r="AO55">
        <v>-0.11763826757669449</v>
      </c>
      <c r="AP55">
        <v>-0.11268541216850281</v>
      </c>
      <c r="AQ55">
        <v>-0.10345084220170975</v>
      </c>
      <c r="AR55">
        <v>-0.10067015886306763</v>
      </c>
      <c r="AS55">
        <v>-0.10566084086894989</v>
      </c>
      <c r="AT55">
        <v>-8.9631378650665283E-2</v>
      </c>
      <c r="AU55">
        <v>-9.9140562117099762E-2</v>
      </c>
      <c r="AV55">
        <v>-0.11128725856542587</v>
      </c>
      <c r="AW55">
        <v>-0.11093274503946304</v>
      </c>
      <c r="AX55">
        <v>-0.11577034741640091</v>
      </c>
      <c r="AY55">
        <v>-0.12045677751302719</v>
      </c>
      <c r="AZ55">
        <v>-0.12104679644107819</v>
      </c>
      <c r="BA55">
        <v>-0.13315798342227936</v>
      </c>
      <c r="BB55">
        <v>-0.14535878598690033</v>
      </c>
      <c r="BC55">
        <v>-0.12854629755020142</v>
      </c>
      <c r="BD55">
        <v>-0.13746783137321472</v>
      </c>
      <c r="BE55">
        <v>-5.8384999632835388E-2</v>
      </c>
      <c r="BF55">
        <v>-4.4269487261772156E-2</v>
      </c>
      <c r="BG55">
        <v>-3.9603564888238907E-2</v>
      </c>
      <c r="BH55">
        <v>-3.5434741526842117E-2</v>
      </c>
      <c r="BI55">
        <v>-3.3054355531930923E-2</v>
      </c>
      <c r="BJ55">
        <v>-4.4118903577327728E-2</v>
      </c>
      <c r="BK55">
        <v>-4.9902979284524918E-2</v>
      </c>
      <c r="BL55">
        <v>-5.8643355965614319E-2</v>
      </c>
      <c r="BM55">
        <v>-5.0662379711866379E-2</v>
      </c>
      <c r="BN55">
        <v>-4.6444524079561234E-2</v>
      </c>
      <c r="BO55">
        <v>-3.7551518529653549E-2</v>
      </c>
      <c r="BP55">
        <v>-3.5431776195764542E-2</v>
      </c>
      <c r="BQ55">
        <v>-4.2869184166193008E-2</v>
      </c>
      <c r="BR55">
        <v>-2.7987213805317879E-2</v>
      </c>
      <c r="BS55">
        <v>-3.6530084908008575E-2</v>
      </c>
      <c r="BT55">
        <v>-4.7588203102350235E-2</v>
      </c>
      <c r="BU55">
        <v>-4.4996961951255798E-2</v>
      </c>
      <c r="BV55">
        <v>-4.8293821513652802E-2</v>
      </c>
      <c r="BW55">
        <v>-5.0134744495153427E-2</v>
      </c>
      <c r="BX55">
        <v>-5.1398638635873795E-2</v>
      </c>
      <c r="BY55">
        <v>-6.2530457973480225E-2</v>
      </c>
      <c r="BZ55">
        <v>-7.3264047503471375E-2</v>
      </c>
      <c r="CA55">
        <v>-6.1763051897287369E-2</v>
      </c>
      <c r="CB55">
        <v>-7.5783081352710724E-2</v>
      </c>
      <c r="CC55">
        <v>-1.9919890910387039E-2</v>
      </c>
      <c r="CD55">
        <v>-8.4326602518558502E-3</v>
      </c>
      <c r="CE55">
        <v>-3.8541222456842661E-3</v>
      </c>
      <c r="CF55">
        <v>1.6661123663652688E-4</v>
      </c>
      <c r="CG55">
        <v>3.4273152705281973E-3</v>
      </c>
      <c r="CH55">
        <v>-5.3842361085116863E-3</v>
      </c>
      <c r="CI55">
        <v>-6.8986793048679829E-3</v>
      </c>
      <c r="CJ55">
        <v>-1.1221515946090221E-2</v>
      </c>
      <c r="CK55">
        <v>-4.2750844731926918E-3</v>
      </c>
      <c r="CL55">
        <v>-5.662915064021945E-4</v>
      </c>
      <c r="CM55">
        <v>8.090154267847538E-3</v>
      </c>
      <c r="CN55">
        <v>9.7521301358938217E-3</v>
      </c>
      <c r="CO55">
        <v>6.2012259149923921E-4</v>
      </c>
      <c r="CP55">
        <v>1.4707348309457302E-2</v>
      </c>
      <c r="CQ55">
        <v>6.8337414413690567E-3</v>
      </c>
      <c r="CR55">
        <v>-3.4704320132732391E-3</v>
      </c>
      <c r="CS55">
        <v>6.6995603265240788E-4</v>
      </c>
      <c r="CT55">
        <v>-1.5597826568409801E-3</v>
      </c>
      <c r="CU55">
        <v>-1.4299182221293449E-3</v>
      </c>
      <c r="CV55">
        <v>-3.1605383846908808E-3</v>
      </c>
      <c r="CW55">
        <v>-1.3614055700600147E-2</v>
      </c>
      <c r="CX55">
        <v>-2.3331454023718834E-2</v>
      </c>
      <c r="CY55">
        <v>-1.5509181655943394E-2</v>
      </c>
      <c r="CZ55">
        <v>-3.3060412853956223E-2</v>
      </c>
      <c r="DA55">
        <v>1.854521781206131E-2</v>
      </c>
      <c r="DB55">
        <v>2.7404164895415306E-2</v>
      </c>
      <c r="DC55">
        <v>3.1895320862531662E-2</v>
      </c>
      <c r="DD55">
        <v>3.5767965018749237E-2</v>
      </c>
      <c r="DE55">
        <v>3.9908986538648605E-2</v>
      </c>
      <c r="DF55">
        <v>3.3350430428981781E-2</v>
      </c>
      <c r="DG55">
        <v>3.6105621606111526E-2</v>
      </c>
      <c r="DH55">
        <v>3.6200322210788727E-2</v>
      </c>
      <c r="DI55">
        <v>4.2112212628126144E-2</v>
      </c>
      <c r="DJ55">
        <v>4.531194269657135E-2</v>
      </c>
      <c r="DK55">
        <v>5.3731825202703476E-2</v>
      </c>
      <c r="DL55">
        <v>5.4936036467552185E-2</v>
      </c>
      <c r="DM55">
        <v>4.410943016409874E-2</v>
      </c>
      <c r="DN55">
        <v>5.7401910424232483E-2</v>
      </c>
      <c r="DO55">
        <v>5.0197567790746689E-2</v>
      </c>
      <c r="DP55">
        <v>4.0647339075803757E-2</v>
      </c>
      <c r="DQ55">
        <v>4.633687436580658E-2</v>
      </c>
      <c r="DR55">
        <v>4.5174255967140198E-2</v>
      </c>
      <c r="DS55">
        <v>4.7274906188249588E-2</v>
      </c>
      <c r="DT55">
        <v>4.507756233215332E-2</v>
      </c>
      <c r="DU55">
        <v>3.5302348434925079E-2</v>
      </c>
      <c r="DV55">
        <v>2.6601141318678856E-2</v>
      </c>
      <c r="DW55">
        <v>3.0744686722755432E-2</v>
      </c>
      <c r="DX55">
        <v>9.662257507443428E-3</v>
      </c>
      <c r="DY55">
        <v>7.4082724750041962E-2</v>
      </c>
      <c r="DZ55">
        <v>7.9146847128868103E-2</v>
      </c>
      <c r="EA55">
        <v>8.35118368268013E-2</v>
      </c>
      <c r="EB55">
        <v>8.7170667946338654E-2</v>
      </c>
      <c r="EC55">
        <v>9.2582724988460541E-2</v>
      </c>
      <c r="ED55">
        <v>8.9277133345603943E-2</v>
      </c>
      <c r="EE55">
        <v>9.8197005689144135E-2</v>
      </c>
      <c r="EF55">
        <v>0.10466992855072021</v>
      </c>
      <c r="EG55">
        <v>0.10908810049295425</v>
      </c>
      <c r="EH55">
        <v>0.11155282706022263</v>
      </c>
      <c r="EI55">
        <v>0.11963114887475967</v>
      </c>
      <c r="EJ55">
        <v>0.12017441540956497</v>
      </c>
      <c r="EK55">
        <v>0.10690107941627502</v>
      </c>
      <c r="EL55">
        <v>0.11904607713222504</v>
      </c>
      <c r="EM55">
        <v>0.11280804872512817</v>
      </c>
      <c r="EN55">
        <v>0.10434639453887939</v>
      </c>
      <c r="EO55">
        <v>0.11227265000343323</v>
      </c>
      <c r="EP55">
        <v>0.11265078186988831</v>
      </c>
      <c r="EQ55">
        <v>0.11759693920612335</v>
      </c>
      <c r="ER55">
        <v>0.11472571641206741</v>
      </c>
      <c r="ES55">
        <v>0.10592986643314362</v>
      </c>
      <c r="ET55">
        <v>9.869588166475296E-2</v>
      </c>
      <c r="EU55">
        <v>9.7527928650379181E-2</v>
      </c>
      <c r="EV55">
        <v>7.1347005665302277E-2</v>
      </c>
      <c r="EW55">
        <v>53.267971038818359</v>
      </c>
      <c r="EX55">
        <v>52.432029724121094</v>
      </c>
      <c r="EY55">
        <v>51.399669647216797</v>
      </c>
      <c r="EZ55">
        <v>50.896610260009766</v>
      </c>
      <c r="FA55">
        <v>50.21160888671875</v>
      </c>
      <c r="FB55">
        <v>49.638076782226563</v>
      </c>
      <c r="FC55">
        <v>50.134983062744141</v>
      </c>
      <c r="FD55">
        <v>53.364715576171875</v>
      </c>
      <c r="FE55">
        <v>56.728504180908203</v>
      </c>
      <c r="FF55">
        <v>59.891441345214844</v>
      </c>
      <c r="FG55">
        <v>62.972347259521484</v>
      </c>
      <c r="FH55">
        <v>65.540496826171875</v>
      </c>
      <c r="FI55">
        <v>67.494094848632813</v>
      </c>
      <c r="FJ55">
        <v>69.383583068847656</v>
      </c>
      <c r="FK55">
        <v>71.123680114746094</v>
      </c>
      <c r="FL55">
        <v>72.191154479980469</v>
      </c>
      <c r="FM55">
        <v>72.592529296875</v>
      </c>
      <c r="FN55">
        <v>72.079643249511719</v>
      </c>
      <c r="FO55">
        <v>70.18896484375</v>
      </c>
      <c r="FP55">
        <v>66.729042053222656</v>
      </c>
      <c r="FQ55">
        <v>61.822647094726563</v>
      </c>
      <c r="FR55">
        <v>58.374843597412109</v>
      </c>
      <c r="FS55">
        <v>56.3734130859375</v>
      </c>
      <c r="FT55">
        <v>54.534549713134766</v>
      </c>
      <c r="FU55">
        <v>3.9827980101108551E-2</v>
      </c>
      <c r="FV55">
        <v>5.5991780012845993E-2</v>
      </c>
      <c r="FW55">
        <v>6.0678306967020035E-2</v>
      </c>
      <c r="FX55">
        <v>4.5275419950485229E-2</v>
      </c>
      <c r="FY55" s="45">
        <v>2.9100000858306885</v>
      </c>
      <c r="FZ55" s="38">
        <v>50.22</v>
      </c>
      <c r="GA55" s="38">
        <v>1</v>
      </c>
    </row>
    <row r="56" spans="1:183" x14ac:dyDescent="0.2">
      <c r="A56" t="s">
        <v>186</v>
      </c>
      <c r="B56" t="s">
        <v>222</v>
      </c>
      <c r="C56" t="s">
        <v>2</v>
      </c>
      <c r="D56" t="s">
        <v>202</v>
      </c>
      <c r="E56" t="s">
        <v>208</v>
      </c>
      <c r="F56" t="s">
        <v>185</v>
      </c>
      <c r="G56" t="s">
        <v>1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 s="45">
        <v>2.1500000953674316</v>
      </c>
      <c r="FZ56" s="38">
        <v>24.04</v>
      </c>
      <c r="GA56" s="38">
        <v>0</v>
      </c>
    </row>
    <row r="57" spans="1:183" x14ac:dyDescent="0.2">
      <c r="A57" t="s">
        <v>186</v>
      </c>
      <c r="B57" t="s">
        <v>222</v>
      </c>
      <c r="C57" t="s">
        <v>2</v>
      </c>
      <c r="D57" t="s">
        <v>202</v>
      </c>
      <c r="E57" t="s">
        <v>209</v>
      </c>
      <c r="F57" t="s">
        <v>1</v>
      </c>
      <c r="G57" t="s">
        <v>198</v>
      </c>
      <c r="H57">
        <v>3787</v>
      </c>
      <c r="I57">
        <v>2.3258411884307861</v>
      </c>
      <c r="J57">
        <v>1.9934368133544922</v>
      </c>
      <c r="K57">
        <v>1.8235101699829102</v>
      </c>
      <c r="L57">
        <v>1.7296360731124878</v>
      </c>
      <c r="M57">
        <v>1.7160893678665161</v>
      </c>
      <c r="N57">
        <v>1.8044253587722778</v>
      </c>
      <c r="O57">
        <v>2.0251364707946777</v>
      </c>
      <c r="P57">
        <v>2.2932963371276855</v>
      </c>
      <c r="Q57">
        <v>2.200934886932373</v>
      </c>
      <c r="R57">
        <v>2.1605708599090576</v>
      </c>
      <c r="S57">
        <v>2.162205696105957</v>
      </c>
      <c r="T57">
        <v>2.2172033786773682</v>
      </c>
      <c r="U57">
        <v>2.2973678112030029</v>
      </c>
      <c r="V57">
        <v>2.3320448398590088</v>
      </c>
      <c r="W57">
        <v>2.3821108341217041</v>
      </c>
      <c r="X57">
        <v>2.510509729385376</v>
      </c>
      <c r="Y57">
        <v>2.7107770442962646</v>
      </c>
      <c r="Z57">
        <v>2.9949052333831787</v>
      </c>
      <c r="AA57">
        <v>3.3194630146026611</v>
      </c>
      <c r="AB57">
        <v>3.5264513492584229</v>
      </c>
      <c r="AC57">
        <v>3.715125560760498</v>
      </c>
      <c r="AD57">
        <v>3.8462326526641846</v>
      </c>
      <c r="AE57">
        <v>3.4683384895324707</v>
      </c>
      <c r="AF57">
        <v>2.8691344261169434</v>
      </c>
      <c r="AG57">
        <v>-0.59680044651031494</v>
      </c>
      <c r="AH57">
        <v>-0.55195850133895874</v>
      </c>
      <c r="AI57">
        <v>-0.45147055387496948</v>
      </c>
      <c r="AJ57">
        <v>-0.37426966428756714</v>
      </c>
      <c r="AK57">
        <v>-0.33122676610946655</v>
      </c>
      <c r="AL57">
        <v>-0.32285025715827942</v>
      </c>
      <c r="AM57">
        <v>-0.37488418817520142</v>
      </c>
      <c r="AN57">
        <v>-0.40103808045387268</v>
      </c>
      <c r="AO57">
        <v>-0.3953777551651001</v>
      </c>
      <c r="AP57">
        <v>-0.31057262420654297</v>
      </c>
      <c r="AQ57">
        <v>-0.17384679615497589</v>
      </c>
      <c r="AR57">
        <v>-0.13531568646430969</v>
      </c>
      <c r="AS57">
        <v>-8.1768035888671875E-2</v>
      </c>
      <c r="AT57">
        <v>-6.0960534960031509E-2</v>
      </c>
      <c r="AU57">
        <v>-4.4550582766532898E-2</v>
      </c>
      <c r="AV57">
        <v>-4.2510643601417542E-2</v>
      </c>
      <c r="AW57">
        <v>-2.5415636599063873E-2</v>
      </c>
      <c r="AX57">
        <v>-5.4772946983575821E-2</v>
      </c>
      <c r="AY57">
        <v>-1.4639535918831825E-2</v>
      </c>
      <c r="AZ57">
        <v>-5.3512264043092728E-2</v>
      </c>
      <c r="BA57">
        <v>-0.12741421163082123</v>
      </c>
      <c r="BB57">
        <v>-0.34507977962493896</v>
      </c>
      <c r="BC57">
        <v>-0.47294044494628906</v>
      </c>
      <c r="BD57">
        <v>-0.58445364236831665</v>
      </c>
      <c r="BE57">
        <v>-0.43648615479469299</v>
      </c>
      <c r="BF57">
        <v>-0.4028298556804657</v>
      </c>
      <c r="BG57">
        <v>-0.31204944849014282</v>
      </c>
      <c r="BH57">
        <v>-0.24106019735336304</v>
      </c>
      <c r="BI57">
        <v>-0.20050695538520813</v>
      </c>
      <c r="BJ57">
        <v>-0.19067703187465668</v>
      </c>
      <c r="BK57">
        <v>-0.23313471674919128</v>
      </c>
      <c r="BL57">
        <v>-0.25097492337226868</v>
      </c>
      <c r="BM57">
        <v>-0.24279509484767914</v>
      </c>
      <c r="BN57">
        <v>-0.15561649203300476</v>
      </c>
      <c r="BO57">
        <v>-1.7418619245290756E-2</v>
      </c>
      <c r="BP57">
        <v>2.5349922478199005E-2</v>
      </c>
      <c r="BQ57">
        <v>8.1317529082298279E-2</v>
      </c>
      <c r="BR57">
        <v>0.10459361970424652</v>
      </c>
      <c r="BS57">
        <v>0.12392190843820572</v>
      </c>
      <c r="BT57">
        <v>0.13055020570755005</v>
      </c>
      <c r="BU57">
        <v>0.15461429953575134</v>
      </c>
      <c r="BV57">
        <v>0.13040478527545929</v>
      </c>
      <c r="BW57">
        <v>0.1734434962272644</v>
      </c>
      <c r="BX57">
        <v>0.13371260464191437</v>
      </c>
      <c r="BY57">
        <v>5.8342073112726212E-2</v>
      </c>
      <c r="BZ57">
        <v>-0.15962767601013184</v>
      </c>
      <c r="CA57">
        <v>-0.29400911927223206</v>
      </c>
      <c r="CB57">
        <v>-0.41471961140632629</v>
      </c>
      <c r="CC57">
        <v>-0.32545298337936401</v>
      </c>
      <c r="CD57">
        <v>-0.2995438277721405</v>
      </c>
      <c r="CE57">
        <v>-0.21548682451248169</v>
      </c>
      <c r="CF57">
        <v>-0.14879973232746124</v>
      </c>
      <c r="CG57">
        <v>-0.109970822930336</v>
      </c>
      <c r="CH57">
        <v>-9.9134266376495361E-2</v>
      </c>
      <c r="CI57">
        <v>-0.13495947420597076</v>
      </c>
      <c r="CJ57">
        <v>-0.14704164862632751</v>
      </c>
      <c r="CK57">
        <v>-0.13711680471897125</v>
      </c>
      <c r="CL57">
        <v>-4.8294343054294586E-2</v>
      </c>
      <c r="CM57">
        <v>9.092305600643158E-2</v>
      </c>
      <c r="CN57">
        <v>0.13662643730640411</v>
      </c>
      <c r="CO57">
        <v>0.19427008926868439</v>
      </c>
      <c r="CP57">
        <v>0.21925592422485352</v>
      </c>
      <c r="CQ57">
        <v>0.24060544371604919</v>
      </c>
      <c r="CR57">
        <v>0.25041162967681885</v>
      </c>
      <c r="CS57">
        <v>0.27930247783660889</v>
      </c>
      <c r="CT57">
        <v>0.25865831971168518</v>
      </c>
      <c r="CU57">
        <v>0.3037092387676239</v>
      </c>
      <c r="CV57">
        <v>0.26338398456573486</v>
      </c>
      <c r="CW57">
        <v>0.18699631094932556</v>
      </c>
      <c r="CX57">
        <v>-3.1184127554297447E-2</v>
      </c>
      <c r="CY57">
        <v>-0.17008183896541595</v>
      </c>
      <c r="CZ57">
        <v>-0.29716232419013977</v>
      </c>
      <c r="DA57">
        <v>-0.21441981196403503</v>
      </c>
      <c r="DB57">
        <v>-0.19625779986381531</v>
      </c>
      <c r="DC57">
        <v>-0.11892419308423996</v>
      </c>
      <c r="DD57">
        <v>-5.6539267301559448E-2</v>
      </c>
      <c r="DE57">
        <v>-1.9434686750173569E-2</v>
      </c>
      <c r="DF57">
        <v>-7.5915004126727581E-3</v>
      </c>
      <c r="DG57">
        <v>-3.6784231662750244E-2</v>
      </c>
      <c r="DH57">
        <v>-4.3108366429805756E-2</v>
      </c>
      <c r="DI57">
        <v>-3.1438514590263367E-2</v>
      </c>
      <c r="DJ57">
        <v>5.902780219912529E-2</v>
      </c>
      <c r="DK57">
        <v>0.19926473498344421</v>
      </c>
      <c r="DL57">
        <v>0.24790295958518982</v>
      </c>
      <c r="DM57">
        <v>0.30722266435623169</v>
      </c>
      <c r="DN57">
        <v>0.33391821384429932</v>
      </c>
      <c r="DO57">
        <v>0.35728898644447327</v>
      </c>
      <c r="DP57">
        <v>0.37027305364608765</v>
      </c>
      <c r="DQ57">
        <v>0.40399065613746643</v>
      </c>
      <c r="DR57">
        <v>0.38691183924674988</v>
      </c>
      <c r="DS57">
        <v>0.4339749813079834</v>
      </c>
      <c r="DT57">
        <v>0.39305534958839417</v>
      </c>
      <c r="DU57">
        <v>0.31565055251121521</v>
      </c>
      <c r="DV57">
        <v>9.725942462682724E-2</v>
      </c>
      <c r="DW57">
        <v>-4.6154554933309555E-2</v>
      </c>
      <c r="DX57">
        <v>-0.17960505187511444</v>
      </c>
      <c r="DY57">
        <v>-5.4105538874864578E-2</v>
      </c>
      <c r="DZ57">
        <v>-4.7129180282354355E-2</v>
      </c>
      <c r="EA57">
        <v>2.04969123005867E-2</v>
      </c>
      <c r="EB57">
        <v>7.6670192182064056E-2</v>
      </c>
      <c r="EC57">
        <v>0.11128511279821396</v>
      </c>
      <c r="ED57">
        <v>0.1245817169547081</v>
      </c>
      <c r="EE57">
        <v>0.10496523231267929</v>
      </c>
      <c r="EF57">
        <v>0.10695479065179825</v>
      </c>
      <c r="EG57">
        <v>0.12114415317773819</v>
      </c>
      <c r="EH57">
        <v>0.2139839380979538</v>
      </c>
      <c r="EI57">
        <v>0.35569289326667786</v>
      </c>
      <c r="EJ57">
        <v>0.40856856107711792</v>
      </c>
      <c r="EK57">
        <v>0.47030821442604065</v>
      </c>
      <c r="EL57">
        <v>0.49947237968444824</v>
      </c>
      <c r="EM57">
        <v>0.52576148509979248</v>
      </c>
      <c r="EN57">
        <v>0.54333388805389404</v>
      </c>
      <c r="EO57">
        <v>0.58402061462402344</v>
      </c>
      <c r="EP57">
        <v>0.57208961248397827</v>
      </c>
      <c r="EQ57">
        <v>0.62205803394317627</v>
      </c>
      <c r="ER57">
        <v>0.58028024435043335</v>
      </c>
      <c r="ES57">
        <v>0.50140684843063354</v>
      </c>
      <c r="ET57">
        <v>0.28271150588989258</v>
      </c>
      <c r="EU57">
        <v>0.13277676701545715</v>
      </c>
      <c r="EV57">
        <v>-9.8710097372531891E-3</v>
      </c>
      <c r="EW57">
        <v>62.248355865478516</v>
      </c>
      <c r="EX57">
        <v>61.446987152099609</v>
      </c>
      <c r="EY57">
        <v>60.657379150390625</v>
      </c>
      <c r="EZ57">
        <v>59.954238891601563</v>
      </c>
      <c r="FA57">
        <v>59.319484710693359</v>
      </c>
      <c r="FB57">
        <v>58.775691986083984</v>
      </c>
      <c r="FC57">
        <v>59.172786712646484</v>
      </c>
      <c r="FD57">
        <v>61.364288330078125</v>
      </c>
      <c r="FE57">
        <v>64.240409851074219</v>
      </c>
      <c r="FF57">
        <v>67.488868713378906</v>
      </c>
      <c r="FG57">
        <v>70.72430419921875</v>
      </c>
      <c r="FH57">
        <v>73.976837158203125</v>
      </c>
      <c r="FI57">
        <v>76.681739807128906</v>
      </c>
      <c r="FJ57">
        <v>78.956817626953125</v>
      </c>
      <c r="FK57">
        <v>80.423957824707031</v>
      </c>
      <c r="FL57">
        <v>81.43365478515625</v>
      </c>
      <c r="FM57">
        <v>81.3402099609375</v>
      </c>
      <c r="FN57">
        <v>80.335647583007813</v>
      </c>
      <c r="FO57">
        <v>78.026161193847656</v>
      </c>
      <c r="FP57">
        <v>74.88580322265625</v>
      </c>
      <c r="FQ57">
        <v>70.397171020507813</v>
      </c>
      <c r="FR57">
        <v>67.555244445800781</v>
      </c>
      <c r="FS57">
        <v>65.761215209960938</v>
      </c>
      <c r="FT57">
        <v>64.430503845214844</v>
      </c>
      <c r="FU57">
        <v>0.10585924237966537</v>
      </c>
      <c r="FV57">
        <v>0.1520753800868988</v>
      </c>
      <c r="FW57">
        <v>0.15964730083942413</v>
      </c>
      <c r="FX57">
        <v>0.1155107170343399</v>
      </c>
      <c r="FY57" s="45">
        <v>9.2299995422363281</v>
      </c>
      <c r="FZ57" s="38">
        <v>956</v>
      </c>
      <c r="GA57" s="38">
        <v>1</v>
      </c>
    </row>
    <row r="58" spans="1:183" x14ac:dyDescent="0.2">
      <c r="A58" t="s">
        <v>186</v>
      </c>
      <c r="B58" t="s">
        <v>222</v>
      </c>
      <c r="C58" t="s">
        <v>2</v>
      </c>
      <c r="D58" t="s">
        <v>202</v>
      </c>
      <c r="E58" t="s">
        <v>209</v>
      </c>
      <c r="F58" t="s">
        <v>1</v>
      </c>
      <c r="G58" t="s">
        <v>200</v>
      </c>
      <c r="H58">
        <v>463</v>
      </c>
      <c r="I58">
        <v>0.39068186283111572</v>
      </c>
      <c r="J58">
        <v>0.34195947647094727</v>
      </c>
      <c r="K58">
        <v>0.31981557607650757</v>
      </c>
      <c r="L58">
        <v>0.29549223184585571</v>
      </c>
      <c r="M58">
        <v>0.29434463381767273</v>
      </c>
      <c r="N58">
        <v>0.28719907999038696</v>
      </c>
      <c r="O58">
        <v>0.32605984807014465</v>
      </c>
      <c r="P58">
        <v>0.34601655602455139</v>
      </c>
      <c r="Q58">
        <v>0.35028329491615295</v>
      </c>
      <c r="R58">
        <v>0.35628780722618103</v>
      </c>
      <c r="S58">
        <v>0.3673209547996521</v>
      </c>
      <c r="T58">
        <v>0.38692718744277954</v>
      </c>
      <c r="U58">
        <v>0.41120177507400513</v>
      </c>
      <c r="V58">
        <v>0.43331316113471985</v>
      </c>
      <c r="W58">
        <v>0.46340569853782654</v>
      </c>
      <c r="X58">
        <v>0.49296277761459351</v>
      </c>
      <c r="Y58">
        <v>0.52314293384552002</v>
      </c>
      <c r="Z58">
        <v>0.5452423095703125</v>
      </c>
      <c r="AA58">
        <v>0.56912338733673096</v>
      </c>
      <c r="AB58">
        <v>0.58412951231002808</v>
      </c>
      <c r="AC58">
        <v>0.5849226713180542</v>
      </c>
      <c r="AD58">
        <v>0.59985452890396118</v>
      </c>
      <c r="AE58">
        <v>0.54625439643859863</v>
      </c>
      <c r="AF58">
        <v>0.472453773021698</v>
      </c>
      <c r="AG58">
        <v>-0.20783716440200806</v>
      </c>
      <c r="AH58">
        <v>-0.20563192665576935</v>
      </c>
      <c r="AI58">
        <v>-0.18574313819408417</v>
      </c>
      <c r="AJ58">
        <v>-0.18186257779598236</v>
      </c>
      <c r="AK58">
        <v>-0.16965916752815247</v>
      </c>
      <c r="AL58">
        <v>-0.17641183733940125</v>
      </c>
      <c r="AM58">
        <v>-0.16242745518684387</v>
      </c>
      <c r="AN58">
        <v>-0.18056592345237732</v>
      </c>
      <c r="AO58">
        <v>-0.18807004392147064</v>
      </c>
      <c r="AP58">
        <v>-0.15655036270618439</v>
      </c>
      <c r="AQ58">
        <v>-0.15592063963413239</v>
      </c>
      <c r="AR58">
        <v>-0.16386511921882629</v>
      </c>
      <c r="AS58">
        <v>-0.16219872236251831</v>
      </c>
      <c r="AT58">
        <v>-0.16012991964817047</v>
      </c>
      <c r="AU58">
        <v>-0.15285849571228027</v>
      </c>
      <c r="AV58">
        <v>-0.15205255150794983</v>
      </c>
      <c r="AW58">
        <v>-0.14735871553421021</v>
      </c>
      <c r="AX58">
        <v>-0.1515771746635437</v>
      </c>
      <c r="AY58">
        <v>-0.15139114856719971</v>
      </c>
      <c r="AZ58">
        <v>-0.16545219719409943</v>
      </c>
      <c r="BA58">
        <v>-0.17356827855110168</v>
      </c>
      <c r="BB58">
        <v>-0.20065705478191376</v>
      </c>
      <c r="BC58">
        <v>-0.2053106427192688</v>
      </c>
      <c r="BD58">
        <v>-0.19279439747333527</v>
      </c>
      <c r="BE58">
        <v>-0.10892606526613235</v>
      </c>
      <c r="BF58">
        <v>-0.11111155897378922</v>
      </c>
      <c r="BG58">
        <v>-9.5453716814517975E-2</v>
      </c>
      <c r="BH58">
        <v>-9.553905576467514E-2</v>
      </c>
      <c r="BI58">
        <v>-8.3437256515026093E-2</v>
      </c>
      <c r="BJ58">
        <v>-9.0361818671226501E-2</v>
      </c>
      <c r="BK58">
        <v>-7.3169790208339691E-2</v>
      </c>
      <c r="BL58">
        <v>-8.6472615599632263E-2</v>
      </c>
      <c r="BM58">
        <v>-9.1715574264526367E-2</v>
      </c>
      <c r="BN58">
        <v>-6.3318260014057159E-2</v>
      </c>
      <c r="BO58">
        <v>-5.8703552931547165E-2</v>
      </c>
      <c r="BP58">
        <v>-6.2979482114315033E-2</v>
      </c>
      <c r="BQ58">
        <v>-5.9512462466955185E-2</v>
      </c>
      <c r="BR58">
        <v>-5.4501257836818695E-2</v>
      </c>
      <c r="BS58">
        <v>-4.5384101569652557E-2</v>
      </c>
      <c r="BT58">
        <v>-4.2234964668750763E-2</v>
      </c>
      <c r="BU58">
        <v>-3.5593025386333466E-2</v>
      </c>
      <c r="BV58">
        <v>-3.946160152554512E-2</v>
      </c>
      <c r="BW58">
        <v>-3.7974953651428223E-2</v>
      </c>
      <c r="BX58">
        <v>-5.1973983645439148E-2</v>
      </c>
      <c r="BY58">
        <v>-6.1555515974760056E-2</v>
      </c>
      <c r="BZ58">
        <v>-8.7924592196941376E-2</v>
      </c>
      <c r="CA58">
        <v>-9.6110507845878601E-2</v>
      </c>
      <c r="CB58">
        <v>-8.8536620140075684E-2</v>
      </c>
      <c r="CC58">
        <v>-4.0420535951852798E-2</v>
      </c>
      <c r="CD58">
        <v>-4.5647043734788895E-2</v>
      </c>
      <c r="CE58">
        <v>-3.2919541001319885E-2</v>
      </c>
      <c r="CF58">
        <v>-3.5751651972532272E-2</v>
      </c>
      <c r="CG58">
        <v>-2.3720221593976021E-2</v>
      </c>
      <c r="CH58">
        <v>-3.0763836577534676E-2</v>
      </c>
      <c r="CI58">
        <v>-1.1350203305482864E-2</v>
      </c>
      <c r="CJ58">
        <v>-2.1303879097104073E-2</v>
      </c>
      <c r="CK58">
        <v>-2.4980764836072922E-2</v>
      </c>
      <c r="CL58">
        <v>1.2540076859295368E-3</v>
      </c>
      <c r="CM58">
        <v>8.6287055164575577E-3</v>
      </c>
      <c r="CN58">
        <v>6.8936026655137539E-3</v>
      </c>
      <c r="CO58">
        <v>1.160773541778326E-2</v>
      </c>
      <c r="CP58">
        <v>1.8656827509403229E-2</v>
      </c>
      <c r="CQ58">
        <v>2.9052339494228363E-2</v>
      </c>
      <c r="CR58">
        <v>3.3824361860752106E-2</v>
      </c>
      <c r="CS58">
        <v>4.1815552860498428E-2</v>
      </c>
      <c r="CT58">
        <v>3.818931058049202E-2</v>
      </c>
      <c r="CU58">
        <v>4.0576759725809097E-2</v>
      </c>
      <c r="CV58">
        <v>2.6620674878358841E-2</v>
      </c>
      <c r="CW58">
        <v>1.6024185344576836E-2</v>
      </c>
      <c r="CX58">
        <v>-9.8464228212833405E-3</v>
      </c>
      <c r="CY58">
        <v>-2.0478829741477966E-2</v>
      </c>
      <c r="CZ58">
        <v>-1.6327999532222748E-2</v>
      </c>
      <c r="DA58">
        <v>2.8084989637136459E-2</v>
      </c>
      <c r="DB58">
        <v>1.9817471504211426E-2</v>
      </c>
      <c r="DC58">
        <v>2.9614632949233055E-2</v>
      </c>
      <c r="DD58">
        <v>2.4035753682255745E-2</v>
      </c>
      <c r="DE58">
        <v>3.5996809601783752E-2</v>
      </c>
      <c r="DF58">
        <v>2.883414551615715E-2</v>
      </c>
      <c r="DG58">
        <v>5.0469383597373962E-2</v>
      </c>
      <c r="DH58">
        <v>4.3864857405424118E-2</v>
      </c>
      <c r="DI58">
        <v>4.1754044592380524E-2</v>
      </c>
      <c r="DJ58">
        <v>6.5826274454593658E-2</v>
      </c>
      <c r="DK58">
        <v>7.596096396446228E-2</v>
      </c>
      <c r="DL58">
        <v>7.6766684651374817E-2</v>
      </c>
      <c r="DM58">
        <v>8.2727931439876556E-2</v>
      </c>
      <c r="DN58">
        <v>9.1814912855625153E-2</v>
      </c>
      <c r="DO58">
        <v>0.10348878055810928</v>
      </c>
      <c r="DP58">
        <v>0.10988368839025497</v>
      </c>
      <c r="DQ58">
        <v>0.11922413110733032</v>
      </c>
      <c r="DR58">
        <v>0.11584021896123886</v>
      </c>
      <c r="DS58">
        <v>0.11912847310304642</v>
      </c>
      <c r="DT58">
        <v>0.10521533340215683</v>
      </c>
      <c r="DU58">
        <v>9.3603886663913727E-2</v>
      </c>
      <c r="DV58">
        <v>6.8231746554374695E-2</v>
      </c>
      <c r="DW58">
        <v>5.5152852088212967E-2</v>
      </c>
      <c r="DX58">
        <v>5.588061735033989E-2</v>
      </c>
      <c r="DY58">
        <v>0.12699608504772186</v>
      </c>
      <c r="DZ58">
        <v>0.11433783173561096</v>
      </c>
      <c r="EA58">
        <v>0.1199040487408638</v>
      </c>
      <c r="EB58">
        <v>0.11035927385091782</v>
      </c>
      <c r="EC58">
        <v>0.12221872061491013</v>
      </c>
      <c r="ED58">
        <v>0.11488416790962219</v>
      </c>
      <c r="EE58">
        <v>0.13972705602645874</v>
      </c>
      <c r="EF58">
        <v>0.13795816898345947</v>
      </c>
      <c r="EG58">
        <v>0.1381085067987442</v>
      </c>
      <c r="EH58">
        <v>0.15905837714672089</v>
      </c>
      <c r="EI58">
        <v>0.1731780469417572</v>
      </c>
      <c r="EJ58">
        <v>0.17765232920646667</v>
      </c>
      <c r="EK58">
        <v>0.18541419506072998</v>
      </c>
      <c r="EL58">
        <v>0.19744357466697693</v>
      </c>
      <c r="EM58">
        <v>0.210963174700737</v>
      </c>
      <c r="EN58">
        <v>0.21970127522945404</v>
      </c>
      <c r="EO58">
        <v>0.23098981380462646</v>
      </c>
      <c r="EP58">
        <v>0.22795580327510834</v>
      </c>
      <c r="EQ58">
        <v>0.2325446754693985</v>
      </c>
      <c r="ER58">
        <v>0.21869353950023651</v>
      </c>
      <c r="ES58">
        <v>0.20561665296554565</v>
      </c>
      <c r="ET58">
        <v>0.18096421658992767</v>
      </c>
      <c r="EU58">
        <v>0.16435298323631287</v>
      </c>
      <c r="EV58">
        <v>0.16013839840888977</v>
      </c>
      <c r="EW58">
        <v>64.063606262207031</v>
      </c>
      <c r="EX58">
        <v>63.018196105957031</v>
      </c>
      <c r="EY58">
        <v>61.947685241699219</v>
      </c>
      <c r="EZ58">
        <v>61.111576080322266</v>
      </c>
      <c r="FA58">
        <v>60.256797790527344</v>
      </c>
      <c r="FB58">
        <v>59.647174835205078</v>
      </c>
      <c r="FC58">
        <v>59.531002044677734</v>
      </c>
      <c r="FD58">
        <v>62.187969207763672</v>
      </c>
      <c r="FE58">
        <v>65.776115417480469</v>
      </c>
      <c r="FF58">
        <v>69.743759155273438</v>
      </c>
      <c r="FG58">
        <v>73.288543701171875</v>
      </c>
      <c r="FH58">
        <v>76.956321716308594</v>
      </c>
      <c r="FI58">
        <v>80.07415771484375</v>
      </c>
      <c r="FJ58">
        <v>82.621841430664063</v>
      </c>
      <c r="FK58">
        <v>84.453842163085938</v>
      </c>
      <c r="FL58">
        <v>85.491653442382813</v>
      </c>
      <c r="FM58">
        <v>85.562698364257813</v>
      </c>
      <c r="FN58">
        <v>84.687362670898438</v>
      </c>
      <c r="FO58">
        <v>82.400321960449219</v>
      </c>
      <c r="FP58">
        <v>78.826179504394531</v>
      </c>
      <c r="FQ58">
        <v>74.154899597167969</v>
      </c>
      <c r="FR58">
        <v>70.560440063476563</v>
      </c>
      <c r="FS58">
        <v>68.282852172851563</v>
      </c>
      <c r="FT58">
        <v>66.576278686523438</v>
      </c>
      <c r="FU58">
        <v>6.7167647182941437E-2</v>
      </c>
      <c r="FV58">
        <v>9.4056479632854462E-2</v>
      </c>
      <c r="FW58">
        <v>9.7809851169586182E-2</v>
      </c>
      <c r="FX58">
        <v>7.212761789560318E-2</v>
      </c>
      <c r="FY58" s="45">
        <v>5.820000171661377</v>
      </c>
      <c r="FZ58" s="38">
        <v>227.39000000000001</v>
      </c>
      <c r="GA58" s="38">
        <v>1</v>
      </c>
    </row>
    <row r="59" spans="1:183" x14ac:dyDescent="0.2">
      <c r="A59" t="s">
        <v>186</v>
      </c>
      <c r="B59" t="s">
        <v>222</v>
      </c>
      <c r="C59" t="s">
        <v>2</v>
      </c>
      <c r="D59" t="s">
        <v>202</v>
      </c>
      <c r="E59" t="s">
        <v>209</v>
      </c>
      <c r="F59" t="s">
        <v>1</v>
      </c>
      <c r="G59" t="s">
        <v>1</v>
      </c>
      <c r="H59">
        <v>4250</v>
      </c>
      <c r="I59">
        <v>2.7515754699707031</v>
      </c>
      <c r="J59">
        <v>2.3677840232849121</v>
      </c>
      <c r="K59">
        <v>2.175262451171875</v>
      </c>
      <c r="L59">
        <v>2.0528297424316406</v>
      </c>
      <c r="M59">
        <v>2.0383031368255615</v>
      </c>
      <c r="N59">
        <v>2.1135773658752441</v>
      </c>
      <c r="O59">
        <v>2.3770647048950195</v>
      </c>
      <c r="P59">
        <v>2.6609518527984619</v>
      </c>
      <c r="Q59">
        <v>2.5779867172241211</v>
      </c>
      <c r="R59">
        <v>2.5472335815429688</v>
      </c>
      <c r="S59">
        <v>2.5634732246398926</v>
      </c>
      <c r="T59">
        <v>2.6423239707946777</v>
      </c>
      <c r="U59">
        <v>2.7515347003936768</v>
      </c>
      <c r="V59">
        <v>2.8142149448394775</v>
      </c>
      <c r="W59">
        <v>2.9022762775421143</v>
      </c>
      <c r="X59">
        <v>3.0648012161254883</v>
      </c>
      <c r="Y59">
        <v>3.297126293182373</v>
      </c>
      <c r="Z59">
        <v>3.5991873741149902</v>
      </c>
      <c r="AA59">
        <v>3.9424173831939697</v>
      </c>
      <c r="AB59">
        <v>4.1610159873962402</v>
      </c>
      <c r="AC59">
        <v>4.3431401252746582</v>
      </c>
      <c r="AD59">
        <v>4.4888172149658203</v>
      </c>
      <c r="AE59">
        <v>4.0548839569091797</v>
      </c>
      <c r="AF59">
        <v>3.3817007541656494</v>
      </c>
      <c r="AG59">
        <v>-0.69460886716842651</v>
      </c>
      <c r="AH59">
        <v>-0.65667605400085449</v>
      </c>
      <c r="AI59">
        <v>-0.541259765625</v>
      </c>
      <c r="AJ59">
        <v>-0.46814256906509399</v>
      </c>
      <c r="AK59">
        <v>-0.41148826479911804</v>
      </c>
      <c r="AL59">
        <v>-0.4121575653553009</v>
      </c>
      <c r="AM59">
        <v>-0.43717408180236816</v>
      </c>
      <c r="AN59">
        <v>-0.47869986295700073</v>
      </c>
      <c r="AO59">
        <v>-0.48004800081253052</v>
      </c>
      <c r="AP59">
        <v>-0.35952812433242798</v>
      </c>
      <c r="AQ59">
        <v>-0.22264108061790466</v>
      </c>
      <c r="AR59">
        <v>-0.19098930060863495</v>
      </c>
      <c r="AS59">
        <v>-0.13471683859825134</v>
      </c>
      <c r="AT59">
        <v>-0.10808002203702927</v>
      </c>
      <c r="AU59">
        <v>-7.9801008105278015E-2</v>
      </c>
      <c r="AV59">
        <v>-7.2875969111919403E-2</v>
      </c>
      <c r="AW59">
        <v>-4.6077650040388107E-2</v>
      </c>
      <c r="AX59">
        <v>-7.8032776713371277E-2</v>
      </c>
      <c r="AY59">
        <v>-3.7020180374383926E-2</v>
      </c>
      <c r="AZ59">
        <v>-9.3187950551509857E-2</v>
      </c>
      <c r="BA59">
        <v>-0.17694425582885742</v>
      </c>
      <c r="BB59">
        <v>-0.42113465070724487</v>
      </c>
      <c r="BC59">
        <v>-0.55576717853546143</v>
      </c>
      <c r="BD59">
        <v>-0.654194176197052</v>
      </c>
      <c r="BE59">
        <v>-0.50051218271255493</v>
      </c>
      <c r="BF59">
        <v>-0.47440588474273682</v>
      </c>
      <c r="BG59">
        <v>-0.36952003836631775</v>
      </c>
      <c r="BH59">
        <v>-0.30401471257209778</v>
      </c>
      <c r="BI59">
        <v>-0.24936477839946747</v>
      </c>
      <c r="BJ59">
        <v>-0.24902771413326263</v>
      </c>
      <c r="BK59">
        <v>-0.26432594656944275</v>
      </c>
      <c r="BL59">
        <v>-0.29598793387413025</v>
      </c>
      <c r="BM59">
        <v>-0.29380074143409729</v>
      </c>
      <c r="BN59">
        <v>-0.1735135018825531</v>
      </c>
      <c r="BO59">
        <v>-3.2771460711956024E-2</v>
      </c>
      <c r="BP59">
        <v>4.7307061031460762E-3</v>
      </c>
      <c r="BQ59">
        <v>6.4143940806388855E-2</v>
      </c>
      <c r="BR59">
        <v>9.4747990369796753E-2</v>
      </c>
      <c r="BS59">
        <v>0.12659114599227905</v>
      </c>
      <c r="BT59">
        <v>0.13873369991779327</v>
      </c>
      <c r="BU59">
        <v>0.17235806584358215</v>
      </c>
      <c r="BV59">
        <v>0.14472843706607819</v>
      </c>
      <c r="BW59">
        <v>0.18892963230609894</v>
      </c>
      <c r="BX59">
        <v>0.13211835920810699</v>
      </c>
      <c r="BY59">
        <v>4.6210110187530518E-2</v>
      </c>
      <c r="BZ59">
        <v>-0.1977413147687912</v>
      </c>
      <c r="CA59">
        <v>-0.33993878960609436</v>
      </c>
      <c r="CB59">
        <v>-0.44900745153427124</v>
      </c>
      <c r="CC59">
        <v>-0.36608138680458069</v>
      </c>
      <c r="CD59">
        <v>-0.34816610813140869</v>
      </c>
      <c r="CE59">
        <v>-0.25057366490364075</v>
      </c>
      <c r="CF59">
        <v>-0.19034028053283691</v>
      </c>
      <c r="CG59">
        <v>-0.13707852363586426</v>
      </c>
      <c r="CH59">
        <v>-0.13604447245597839</v>
      </c>
      <c r="CI59">
        <v>-0.14461183547973633</v>
      </c>
      <c r="CJ59">
        <v>-0.16944220662117004</v>
      </c>
      <c r="CK59">
        <v>-0.16480645537376404</v>
      </c>
      <c r="CL59">
        <v>-4.4680345803499222E-2</v>
      </c>
      <c r="CM59">
        <v>9.8731659352779388E-2</v>
      </c>
      <c r="CN59">
        <v>0.14028578996658325</v>
      </c>
      <c r="CO59">
        <v>0.20187430083751678</v>
      </c>
      <c r="CP59">
        <v>0.23522605001926422</v>
      </c>
      <c r="CQ59">
        <v>0.26953771710395813</v>
      </c>
      <c r="CR59">
        <v>0.28529390692710876</v>
      </c>
      <c r="CS59">
        <v>0.32364597916603088</v>
      </c>
      <c r="CT59">
        <v>0.29901218414306641</v>
      </c>
      <c r="CU59">
        <v>0.34542179107666016</v>
      </c>
      <c r="CV59">
        <v>0.28816482424736023</v>
      </c>
      <c r="CW59">
        <v>0.20076614618301392</v>
      </c>
      <c r="CX59">
        <v>-4.3019767850637436E-2</v>
      </c>
      <c r="CY59">
        <v>-0.19045667350292206</v>
      </c>
      <c r="CZ59">
        <v>-0.30689573287963867</v>
      </c>
      <c r="DA59">
        <v>-0.23165060579776764</v>
      </c>
      <c r="DB59">
        <v>-0.22192633152008057</v>
      </c>
      <c r="DC59">
        <v>-0.13162727653980255</v>
      </c>
      <c r="DD59">
        <v>-7.6665833592414856E-2</v>
      </c>
      <c r="DE59">
        <v>-2.4792276322841644E-2</v>
      </c>
      <c r="DF59">
        <v>-2.3061230778694153E-2</v>
      </c>
      <c r="DG59">
        <v>-2.4897735565900803E-2</v>
      </c>
      <c r="DH59">
        <v>-4.289647564291954E-2</v>
      </c>
      <c r="DI59">
        <v>-3.5812169313430786E-2</v>
      </c>
      <c r="DJ59">
        <v>8.4152810275554657E-2</v>
      </c>
      <c r="DK59">
        <v>0.2302347868680954</v>
      </c>
      <c r="DL59">
        <v>0.2758408784866333</v>
      </c>
      <c r="DM59">
        <v>0.33960467576980591</v>
      </c>
      <c r="DN59">
        <v>0.37570410966873169</v>
      </c>
      <c r="DO59">
        <v>0.41248428821563721</v>
      </c>
      <c r="DP59">
        <v>0.43185412883758545</v>
      </c>
      <c r="DQ59">
        <v>0.47493389248847961</v>
      </c>
      <c r="DR59">
        <v>0.45329591631889343</v>
      </c>
      <c r="DS59">
        <v>0.50191396474838257</v>
      </c>
      <c r="DT59">
        <v>0.44421127438545227</v>
      </c>
      <c r="DU59">
        <v>0.35532218217849731</v>
      </c>
      <c r="DV59">
        <v>0.11170177161693573</v>
      </c>
      <c r="DW59">
        <v>-4.0974568575620651E-2</v>
      </c>
      <c r="DX59">
        <v>-0.1647840291261673</v>
      </c>
      <c r="DY59">
        <v>-3.7553910166025162E-2</v>
      </c>
      <c r="DZ59">
        <v>-3.9656154811382294E-2</v>
      </c>
      <c r="EA59">
        <v>4.0112413465976715E-2</v>
      </c>
      <c r="EB59">
        <v>8.7462007999420166E-2</v>
      </c>
      <c r="EC59">
        <v>0.13733123242855072</v>
      </c>
      <c r="ED59">
        <v>0.14006862044334412</v>
      </c>
      <c r="EE59">
        <v>0.14795041084289551</v>
      </c>
      <c r="EF59">
        <v>0.13981544971466064</v>
      </c>
      <c r="EG59">
        <v>0.15043509006500244</v>
      </c>
      <c r="EH59">
        <v>0.27016744017601013</v>
      </c>
      <c r="EI59">
        <v>0.42010441422462463</v>
      </c>
      <c r="EJ59">
        <v>0.47156089544296265</v>
      </c>
      <c r="EK59">
        <v>0.53846544027328491</v>
      </c>
      <c r="EL59">
        <v>0.57853209972381592</v>
      </c>
      <c r="EM59">
        <v>0.61887645721435547</v>
      </c>
      <c r="EN59">
        <v>0.64346379041671753</v>
      </c>
      <c r="EO59">
        <v>0.69336962699890137</v>
      </c>
      <c r="EP59">
        <v>0.67605715990066528</v>
      </c>
      <c r="EQ59">
        <v>0.72786378860473633</v>
      </c>
      <c r="ER59">
        <v>0.66951757669448853</v>
      </c>
      <c r="ES59">
        <v>0.57847654819488525</v>
      </c>
      <c r="ET59">
        <v>0.3350951075553894</v>
      </c>
      <c r="EU59">
        <v>0.1748538464307785</v>
      </c>
      <c r="EV59">
        <v>4.0402714163064957E-2</v>
      </c>
      <c r="EW59">
        <v>62.582118988037109</v>
      </c>
      <c r="EX59">
        <v>61.745147705078125</v>
      </c>
      <c r="EY59">
        <v>60.906852722167969</v>
      </c>
      <c r="EZ59">
        <v>60.181480407714844</v>
      </c>
      <c r="FA59">
        <v>59.501712799072266</v>
      </c>
      <c r="FB59">
        <v>58.939476013183594</v>
      </c>
      <c r="FC59">
        <v>59.236518859863281</v>
      </c>
      <c r="FD59">
        <v>61.506423950195313</v>
      </c>
      <c r="FE59">
        <v>64.519790649414063</v>
      </c>
      <c r="FF59">
        <v>67.899566650390625</v>
      </c>
      <c r="FG59">
        <v>71.220504760742188</v>
      </c>
      <c r="FH59">
        <v>74.578582763671875</v>
      </c>
      <c r="FI59">
        <v>77.388694763183594</v>
      </c>
      <c r="FJ59">
        <v>79.7403564453125</v>
      </c>
      <c r="FK59">
        <v>81.307998657226563</v>
      </c>
      <c r="FL59">
        <v>82.324974060058594</v>
      </c>
      <c r="FM59">
        <v>82.249053955078125</v>
      </c>
      <c r="FN59">
        <v>81.224693298339844</v>
      </c>
      <c r="FO59">
        <v>78.88079833984375</v>
      </c>
      <c r="FP59">
        <v>75.640037536621094</v>
      </c>
      <c r="FQ59">
        <v>71.083381652832031</v>
      </c>
      <c r="FR59">
        <v>68.092849731445313</v>
      </c>
      <c r="FS59">
        <v>66.208824157714844</v>
      </c>
      <c r="FT59">
        <v>64.808578491210938</v>
      </c>
      <c r="FU59">
        <v>0.12943464517593384</v>
      </c>
      <c r="FV59">
        <v>0.18427671492099762</v>
      </c>
      <c r="FW59">
        <v>0.1928228884935379</v>
      </c>
      <c r="FX59">
        <v>0.1404365599155426</v>
      </c>
      <c r="FY59" s="45">
        <v>9.2299995422363281</v>
      </c>
      <c r="FZ59" s="38">
        <v>1183.3900000000001</v>
      </c>
      <c r="GA59" s="38">
        <v>1</v>
      </c>
    </row>
    <row r="60" spans="1:183" x14ac:dyDescent="0.2">
      <c r="A60" t="s">
        <v>186</v>
      </c>
      <c r="B60" t="s">
        <v>222</v>
      </c>
      <c r="C60" t="s">
        <v>2</v>
      </c>
      <c r="D60" t="s">
        <v>202</v>
      </c>
      <c r="E60" t="s">
        <v>209</v>
      </c>
      <c r="F60" t="s">
        <v>178</v>
      </c>
      <c r="G60" t="s">
        <v>1</v>
      </c>
      <c r="H60">
        <v>2712</v>
      </c>
      <c r="I60">
        <v>1.511530876159668</v>
      </c>
      <c r="J60">
        <v>1.2856893539428711</v>
      </c>
      <c r="K60">
        <v>1.1633154153823853</v>
      </c>
      <c r="L60">
        <v>1.0878392457962036</v>
      </c>
      <c r="M60">
        <v>1.0656033754348755</v>
      </c>
      <c r="N60">
        <v>1.1062629222869873</v>
      </c>
      <c r="O60">
        <v>1.2568378448486328</v>
      </c>
      <c r="P60">
        <v>1.4425742626190186</v>
      </c>
      <c r="Q60">
        <v>1.3688981533050537</v>
      </c>
      <c r="R60">
        <v>1.3314963579177856</v>
      </c>
      <c r="S60">
        <v>1.3200200796127319</v>
      </c>
      <c r="T60">
        <v>1.3358491659164429</v>
      </c>
      <c r="U60">
        <v>1.3895943164825439</v>
      </c>
      <c r="V60">
        <v>1.4088603258132935</v>
      </c>
      <c r="W60">
        <v>1.4277383089065552</v>
      </c>
      <c r="X60">
        <v>1.4820929765701294</v>
      </c>
      <c r="Y60">
        <v>1.599285364151001</v>
      </c>
      <c r="Z60">
        <v>1.7701218128204346</v>
      </c>
      <c r="AA60">
        <v>1.9767850637435913</v>
      </c>
      <c r="AB60">
        <v>2.1503074169158936</v>
      </c>
      <c r="AC60">
        <v>2.312157154083252</v>
      </c>
      <c r="AD60">
        <v>2.4459521770477295</v>
      </c>
      <c r="AE60">
        <v>2.247208833694458</v>
      </c>
      <c r="AF60">
        <v>1.8662756681442261</v>
      </c>
      <c r="AG60">
        <v>-0.49969509243965149</v>
      </c>
      <c r="AH60">
        <v>-0.47141098976135254</v>
      </c>
      <c r="AI60">
        <v>-0.39021360874176025</v>
      </c>
      <c r="AJ60">
        <v>-0.32504415512084961</v>
      </c>
      <c r="AK60">
        <v>-0.2838420569896698</v>
      </c>
      <c r="AL60">
        <v>-0.26077046990394592</v>
      </c>
      <c r="AM60">
        <v>-0.25765201449394226</v>
      </c>
      <c r="AN60">
        <v>-0.2561093270778656</v>
      </c>
      <c r="AO60">
        <v>-0.25714015960693359</v>
      </c>
      <c r="AP60">
        <v>-0.21169818937778473</v>
      </c>
      <c r="AQ60">
        <v>-0.15189346671104431</v>
      </c>
      <c r="AR60">
        <v>-0.14418254792690277</v>
      </c>
      <c r="AS60">
        <v>-0.11299701035022736</v>
      </c>
      <c r="AT60">
        <v>-0.1002877876162529</v>
      </c>
      <c r="AU60">
        <v>-9.9733844399452209E-2</v>
      </c>
      <c r="AV60">
        <v>-0.10942982882261276</v>
      </c>
      <c r="AW60">
        <v>-8.4714524447917938E-2</v>
      </c>
      <c r="AX60">
        <v>-0.10486819595098495</v>
      </c>
      <c r="AY60">
        <v>-0.10696659982204437</v>
      </c>
      <c r="AZ60">
        <v>-9.1743938624858856E-2</v>
      </c>
      <c r="BA60">
        <v>-0.13368120789527893</v>
      </c>
      <c r="BB60">
        <v>-0.25825881958007813</v>
      </c>
      <c r="BC60">
        <v>-0.35821294784545898</v>
      </c>
      <c r="BD60">
        <v>-0.45993062853813171</v>
      </c>
      <c r="BE60">
        <v>-0.38891464471817017</v>
      </c>
      <c r="BF60">
        <v>-0.36726891994476318</v>
      </c>
      <c r="BG60">
        <v>-0.2936992347240448</v>
      </c>
      <c r="BH60">
        <v>-0.23401859402656555</v>
      </c>
      <c r="BI60">
        <v>-0.19581611454486847</v>
      </c>
      <c r="BJ60">
        <v>-0.17463843524456024</v>
      </c>
      <c r="BK60">
        <v>-0.16933618485927582</v>
      </c>
      <c r="BL60">
        <v>-0.16380579769611359</v>
      </c>
      <c r="BM60">
        <v>-0.16553792357444763</v>
      </c>
      <c r="BN60">
        <v>-0.1199580505490303</v>
      </c>
      <c r="BO60">
        <v>-5.9314161539077759E-2</v>
      </c>
      <c r="BP60">
        <v>-4.9618940800428391E-2</v>
      </c>
      <c r="BQ60">
        <v>-1.594577357172966E-2</v>
      </c>
      <c r="BR60">
        <v>-6.3484808197245002E-4</v>
      </c>
      <c r="BS60">
        <v>1.8024509772658348E-3</v>
      </c>
      <c r="BT60">
        <v>-5.2164825610816479E-3</v>
      </c>
      <c r="BU60">
        <v>2.3111689835786819E-2</v>
      </c>
      <c r="BV60">
        <v>6.6532068885862827E-3</v>
      </c>
      <c r="BW60">
        <v>6.8282247520983219E-3</v>
      </c>
      <c r="BX60">
        <v>2.2913137450814247E-2</v>
      </c>
      <c r="BY60">
        <v>-1.9577298313379288E-2</v>
      </c>
      <c r="BZ60">
        <v>-0.14220470190048218</v>
      </c>
      <c r="CA60">
        <v>-0.24382629990577698</v>
      </c>
      <c r="CB60">
        <v>-0.34856674075126648</v>
      </c>
      <c r="CC60">
        <v>-0.31218844652175903</v>
      </c>
      <c r="CD60">
        <v>-0.29514041543006897</v>
      </c>
      <c r="CE60">
        <v>-0.22685366868972778</v>
      </c>
      <c r="CF60">
        <v>-0.17097455263137817</v>
      </c>
      <c r="CG60">
        <v>-0.13484960794448853</v>
      </c>
      <c r="CH60">
        <v>-0.11498364806175232</v>
      </c>
      <c r="CI60">
        <v>-0.10816890746355057</v>
      </c>
      <c r="CJ60">
        <v>-9.9876642227172852E-2</v>
      </c>
      <c r="CK60">
        <v>-0.10209447890520096</v>
      </c>
      <c r="CL60">
        <v>-5.6419111788272858E-2</v>
      </c>
      <c r="CM60">
        <v>4.8059830442070961E-3</v>
      </c>
      <c r="CN60">
        <v>1.5875523909926414E-2</v>
      </c>
      <c r="CO60">
        <v>5.1271617412567139E-2</v>
      </c>
      <c r="CP60">
        <v>6.8384476006031036E-2</v>
      </c>
      <c r="CQ60">
        <v>7.2126179933547974E-2</v>
      </c>
      <c r="CR60">
        <v>6.6961362957954407E-2</v>
      </c>
      <c r="CS60">
        <v>9.7791798412799835E-2</v>
      </c>
      <c r="CT60">
        <v>8.3892591297626495E-2</v>
      </c>
      <c r="CU60">
        <v>8.5642173886299133E-2</v>
      </c>
      <c r="CV60">
        <v>0.10232427716255188</v>
      </c>
      <c r="CW60">
        <v>5.9450719505548477E-2</v>
      </c>
      <c r="CX60">
        <v>-6.1825964599847794E-2</v>
      </c>
      <c r="CY60">
        <v>-0.16460245847702026</v>
      </c>
      <c r="CZ60">
        <v>-0.27143645286560059</v>
      </c>
      <c r="DA60">
        <v>-0.2354622483253479</v>
      </c>
      <c r="DB60">
        <v>-0.22301192581653595</v>
      </c>
      <c r="DC60">
        <v>-0.16000810265541077</v>
      </c>
      <c r="DD60">
        <v>-0.10793051868677139</v>
      </c>
      <c r="DE60">
        <v>-7.3883108794689178E-2</v>
      </c>
      <c r="DF60">
        <v>-5.5328864604234695E-2</v>
      </c>
      <c r="DG60">
        <v>-4.7001633793115616E-2</v>
      </c>
      <c r="DH60">
        <v>-3.5947486758232117E-2</v>
      </c>
      <c r="DI60">
        <v>-3.8651037961244583E-2</v>
      </c>
      <c r="DJ60">
        <v>7.1198255755007267E-3</v>
      </c>
      <c r="DK60">
        <v>6.8926125764846802E-2</v>
      </c>
      <c r="DL60">
        <v>8.1369988620281219E-2</v>
      </c>
      <c r="DM60">
        <v>0.11848900467157364</v>
      </c>
      <c r="DN60">
        <v>0.13740380108356476</v>
      </c>
      <c r="DO60">
        <v>0.14244991540908813</v>
      </c>
      <c r="DP60">
        <v>0.13913920521736145</v>
      </c>
      <c r="DQ60">
        <v>0.17247191071510315</v>
      </c>
      <c r="DR60">
        <v>0.16113197803497314</v>
      </c>
      <c r="DS60">
        <v>0.16445612907409668</v>
      </c>
      <c r="DT60">
        <v>0.18173541128635406</v>
      </c>
      <c r="DU60">
        <v>0.13847874104976654</v>
      </c>
      <c r="DV60">
        <v>1.8552765250205994E-2</v>
      </c>
      <c r="DW60">
        <v>-8.537861704826355E-2</v>
      </c>
      <c r="DX60">
        <v>-0.19430616497993469</v>
      </c>
      <c r="DY60">
        <v>-0.12468179315328598</v>
      </c>
      <c r="DZ60">
        <v>-0.1188698410987854</v>
      </c>
      <c r="EA60">
        <v>-6.3493713736534119E-2</v>
      </c>
      <c r="EB60">
        <v>-1.690494641661644E-2</v>
      </c>
      <c r="EC60">
        <v>1.4142841100692749E-2</v>
      </c>
      <c r="ED60">
        <v>3.0803168192505836E-2</v>
      </c>
      <c r="EE60">
        <v>4.1314192116260529E-2</v>
      </c>
      <c r="EF60">
        <v>5.6356057524681091E-2</v>
      </c>
      <c r="EG60">
        <v>5.2951212972402573E-2</v>
      </c>
      <c r="EH60">
        <v>9.8859958350658417E-2</v>
      </c>
      <c r="EI60">
        <v>0.16150543093681335</v>
      </c>
      <c r="EJ60">
        <v>0.1759335994720459</v>
      </c>
      <c r="EK60">
        <v>0.21554024517536163</v>
      </c>
      <c r="EL60">
        <v>0.23705674707889557</v>
      </c>
      <c r="EM60">
        <v>0.24398620426654816</v>
      </c>
      <c r="EN60">
        <v>0.24335254728794098</v>
      </c>
      <c r="EO60">
        <v>0.28029811382293701</v>
      </c>
      <c r="EP60">
        <v>0.27265337109565735</v>
      </c>
      <c r="EQ60">
        <v>0.27825096249580383</v>
      </c>
      <c r="ER60">
        <v>0.29639250040054321</v>
      </c>
      <c r="ES60">
        <v>0.25258263945579529</v>
      </c>
      <c r="ET60">
        <v>0.13460688292980194</v>
      </c>
      <c r="EU60">
        <v>2.9008027166128159E-2</v>
      </c>
      <c r="EV60">
        <v>-8.2942292094230652E-2</v>
      </c>
      <c r="EW60">
        <v>61.053215026855469</v>
      </c>
      <c r="EX60">
        <v>60.385528564453125</v>
      </c>
      <c r="EY60">
        <v>59.642173767089844</v>
      </c>
      <c r="EZ60">
        <v>59.038425445556641</v>
      </c>
      <c r="FA60">
        <v>58.440128326416016</v>
      </c>
      <c r="FB60">
        <v>58.032875061035156</v>
      </c>
      <c r="FC60">
        <v>58.388004302978516</v>
      </c>
      <c r="FD60">
        <v>60.154605865478516</v>
      </c>
      <c r="FE60">
        <v>62.552097320556641</v>
      </c>
      <c r="FF60">
        <v>65.438491821289063</v>
      </c>
      <c r="FG60">
        <v>68.558441162109375</v>
      </c>
      <c r="FH60">
        <v>71.623497009277344</v>
      </c>
      <c r="FI60">
        <v>74.1707763671875</v>
      </c>
      <c r="FJ60">
        <v>76.330902099609375</v>
      </c>
      <c r="FK60">
        <v>77.631126403808594</v>
      </c>
      <c r="FL60">
        <v>78.389427185058594</v>
      </c>
      <c r="FM60">
        <v>77.981048583984375</v>
      </c>
      <c r="FN60">
        <v>76.848472595214844</v>
      </c>
      <c r="FO60">
        <v>74.616233825683594</v>
      </c>
      <c r="FP60">
        <v>71.465744018554688</v>
      </c>
      <c r="FQ60">
        <v>67.540847778320313</v>
      </c>
      <c r="FR60">
        <v>65.189224243164063</v>
      </c>
      <c r="FS60">
        <v>63.928253173828125</v>
      </c>
      <c r="FT60">
        <v>62.8424072265625</v>
      </c>
      <c r="FU60">
        <v>6.5064214169979095E-2</v>
      </c>
      <c r="FV60">
        <v>9.1279119253158569E-2</v>
      </c>
      <c r="FW60">
        <v>9.5748618245124817E-2</v>
      </c>
      <c r="FX60">
        <v>7.406635582447052E-2</v>
      </c>
      <c r="FY60" s="45">
        <v>9.2299995422363281</v>
      </c>
      <c r="FZ60" s="38">
        <v>700.61</v>
      </c>
      <c r="GA60" s="38">
        <v>1</v>
      </c>
    </row>
    <row r="61" spans="1:183" x14ac:dyDescent="0.2">
      <c r="A61" t="s">
        <v>186</v>
      </c>
      <c r="B61" t="s">
        <v>222</v>
      </c>
      <c r="C61" t="s">
        <v>2</v>
      </c>
      <c r="D61" t="s">
        <v>202</v>
      </c>
      <c r="E61" t="s">
        <v>209</v>
      </c>
      <c r="F61" t="s">
        <v>179</v>
      </c>
      <c r="G61" t="s">
        <v>1</v>
      </c>
      <c r="H61">
        <v>136</v>
      </c>
      <c r="I61">
        <v>0.18955996632575989</v>
      </c>
      <c r="J61">
        <v>0.17006510496139526</v>
      </c>
      <c r="K61">
        <v>0.15340949594974518</v>
      </c>
      <c r="L61">
        <v>0.13768395781517029</v>
      </c>
      <c r="M61">
        <v>0.13346827030181885</v>
      </c>
      <c r="N61">
        <v>0.1345730721950531</v>
      </c>
      <c r="O61">
        <v>0.15118403732776642</v>
      </c>
      <c r="P61">
        <v>0.13313163816928864</v>
      </c>
      <c r="Q61">
        <v>0.14501373469829559</v>
      </c>
      <c r="R61">
        <v>0.15576177835464478</v>
      </c>
      <c r="S61">
        <v>0.15972027182579041</v>
      </c>
      <c r="T61">
        <v>0.16494102776050568</v>
      </c>
      <c r="U61">
        <v>0.18477359414100647</v>
      </c>
      <c r="V61">
        <v>0.20087775588035583</v>
      </c>
      <c r="W61">
        <v>0.21625688672065735</v>
      </c>
      <c r="X61">
        <v>0.24662494659423828</v>
      </c>
      <c r="Y61">
        <v>0.27026361227035522</v>
      </c>
      <c r="Z61">
        <v>0.29496437311172485</v>
      </c>
      <c r="AA61">
        <v>0.31833821535110474</v>
      </c>
      <c r="AB61">
        <v>0.33428221940994263</v>
      </c>
      <c r="AC61">
        <v>0.32882583141326904</v>
      </c>
      <c r="AD61">
        <v>0.32365110516548157</v>
      </c>
      <c r="AE61">
        <v>0.27613237500190735</v>
      </c>
      <c r="AF61">
        <v>0.2361132949590683</v>
      </c>
      <c r="AG61">
        <v>-0.10844343900680542</v>
      </c>
      <c r="AH61">
        <v>-9.1267898678779602E-2</v>
      </c>
      <c r="AI61">
        <v>-9.0165674686431885E-2</v>
      </c>
      <c r="AJ61">
        <v>-8.298637717962265E-2</v>
      </c>
      <c r="AK61">
        <v>-7.8299887478351593E-2</v>
      </c>
      <c r="AL61">
        <v>-9.6918083727359772E-2</v>
      </c>
      <c r="AM61">
        <v>-0.10159787535667419</v>
      </c>
      <c r="AN61">
        <v>-0.11117390543222427</v>
      </c>
      <c r="AO61">
        <v>-0.10963795334100723</v>
      </c>
      <c r="AP61">
        <v>-9.3444310128688812E-2</v>
      </c>
      <c r="AQ61">
        <v>-9.0250298380851746E-2</v>
      </c>
      <c r="AR61">
        <v>-0.10339085757732391</v>
      </c>
      <c r="AS61">
        <v>-0.10484179854393005</v>
      </c>
      <c r="AT61">
        <v>-0.104327492415905</v>
      </c>
      <c r="AU61">
        <v>-0.10642342269420624</v>
      </c>
      <c r="AV61">
        <v>-0.10108646005392075</v>
      </c>
      <c r="AW61">
        <v>-0.11133614927530289</v>
      </c>
      <c r="AX61">
        <v>-0.11891677975654602</v>
      </c>
      <c r="AY61">
        <v>-0.11081384867429733</v>
      </c>
      <c r="AZ61">
        <v>-0.1218067929148674</v>
      </c>
      <c r="BA61">
        <v>-0.12549494206905365</v>
      </c>
      <c r="BB61">
        <v>-0.1350424587726593</v>
      </c>
      <c r="BC61">
        <v>-0.1253935694694519</v>
      </c>
      <c r="BD61">
        <v>-0.11350113898515701</v>
      </c>
      <c r="BE61">
        <v>-3.7110179662704468E-2</v>
      </c>
      <c r="BF61">
        <v>-2.6733670383691788E-2</v>
      </c>
      <c r="BG61">
        <v>-2.7263518422842026E-2</v>
      </c>
      <c r="BH61">
        <v>-2.5890346616506577E-2</v>
      </c>
      <c r="BI61">
        <v>-2.2811146453022957E-2</v>
      </c>
      <c r="BJ61">
        <v>-3.86219322681427E-2</v>
      </c>
      <c r="BK61">
        <v>-3.6927692592144012E-2</v>
      </c>
      <c r="BL61">
        <v>-4.9818620085716248E-2</v>
      </c>
      <c r="BM61">
        <v>-4.3302632868289948E-2</v>
      </c>
      <c r="BN61">
        <v>-2.5629023090004921E-2</v>
      </c>
      <c r="BO61">
        <v>-1.8099542707204819E-2</v>
      </c>
      <c r="BP61">
        <v>-2.80951838940382E-2</v>
      </c>
      <c r="BQ61">
        <v>-2.4560973048210144E-2</v>
      </c>
      <c r="BR61">
        <v>-2.1695829927921295E-2</v>
      </c>
      <c r="BS61">
        <v>-2.0383320748806E-2</v>
      </c>
      <c r="BT61">
        <v>-1.2173446826636791E-2</v>
      </c>
      <c r="BU61">
        <v>-1.7867719754576683E-2</v>
      </c>
      <c r="BV61">
        <v>-2.4546263739466667E-2</v>
      </c>
      <c r="BW61">
        <v>-1.5507721342146397E-2</v>
      </c>
      <c r="BX61">
        <v>-2.7571497485041618E-2</v>
      </c>
      <c r="BY61">
        <v>-3.4431304782629013E-2</v>
      </c>
      <c r="BZ61">
        <v>-4.5755632221698761E-2</v>
      </c>
      <c r="CA61">
        <v>-4.0079478174448013E-2</v>
      </c>
      <c r="CB61">
        <v>-3.4179661422967911E-2</v>
      </c>
      <c r="CC61">
        <v>1.2295023538172245E-2</v>
      </c>
      <c r="CD61">
        <v>1.7962541431188583E-2</v>
      </c>
      <c r="CE61">
        <v>1.6302324831485748E-2</v>
      </c>
      <c r="CF61">
        <v>1.3654188252985477E-2</v>
      </c>
      <c r="CG61">
        <v>1.5620185062289238E-2</v>
      </c>
      <c r="CH61">
        <v>1.7538049723953009E-3</v>
      </c>
      <c r="CI61">
        <v>7.8626805916428566E-3</v>
      </c>
      <c r="CJ61">
        <v>-7.3241358622908592E-3</v>
      </c>
      <c r="CK61">
        <v>2.6410042773932219E-3</v>
      </c>
      <c r="CL61">
        <v>2.1339636296033859E-2</v>
      </c>
      <c r="CM61">
        <v>3.1871851533651352E-2</v>
      </c>
      <c r="CN61">
        <v>2.4054372683167458E-2</v>
      </c>
      <c r="CO61">
        <v>3.1041285023093224E-2</v>
      </c>
      <c r="CP61">
        <v>3.5534609109163284E-2</v>
      </c>
      <c r="CQ61">
        <v>3.9207793772220612E-2</v>
      </c>
      <c r="CR61">
        <v>4.9407433718442917E-2</v>
      </c>
      <c r="CS61">
        <v>4.6868227422237396E-2</v>
      </c>
      <c r="CT61">
        <v>4.0814466774463654E-2</v>
      </c>
      <c r="CU61">
        <v>5.0501011312007904E-2</v>
      </c>
      <c r="CV61">
        <v>3.769557923078537E-2</v>
      </c>
      <c r="CW61">
        <v>2.8639091178774834E-2</v>
      </c>
      <c r="CX61">
        <v>1.6084155067801476E-2</v>
      </c>
      <c r="CY61">
        <v>1.9008802250027657E-2</v>
      </c>
      <c r="CZ61">
        <v>2.0758148282766342E-2</v>
      </c>
      <c r="DA61">
        <v>6.1700224876403809E-2</v>
      </c>
      <c r="DB61">
        <v>6.2658749520778656E-2</v>
      </c>
      <c r="DC61">
        <v>5.9868168085813522E-2</v>
      </c>
      <c r="DD61">
        <v>5.3198724985122681E-2</v>
      </c>
      <c r="DE61">
        <v>5.4051518440246582E-2</v>
      </c>
      <c r="DF61">
        <v>4.2129542678594589E-2</v>
      </c>
      <c r="DG61">
        <v>5.2653051912784576E-2</v>
      </c>
      <c r="DH61">
        <v>3.5170350223779678E-2</v>
      </c>
      <c r="DI61">
        <v>4.8584643751382828E-2</v>
      </c>
      <c r="DJ61">
        <v>6.830829381942749E-2</v>
      </c>
      <c r="DK61">
        <v>8.1843242049217224E-2</v>
      </c>
      <c r="DL61">
        <v>7.6203927397727966E-2</v>
      </c>
      <c r="DM61">
        <v>8.6643539369106293E-2</v>
      </c>
      <c r="DN61">
        <v>9.2765048146247864E-2</v>
      </c>
      <c r="DO61">
        <v>9.8798908293247223E-2</v>
      </c>
      <c r="DP61">
        <v>0.1109883114695549</v>
      </c>
      <c r="DQ61">
        <v>0.11160417646169662</v>
      </c>
      <c r="DR61">
        <v>0.10617519915103912</v>
      </c>
      <c r="DS61">
        <v>0.11650974303483963</v>
      </c>
      <c r="DT61">
        <v>0.10296265780925751</v>
      </c>
      <c r="DU61">
        <v>9.170948714017868E-2</v>
      </c>
      <c r="DV61">
        <v>7.792394608259201E-2</v>
      </c>
      <c r="DW61">
        <v>7.8097082674503326E-2</v>
      </c>
      <c r="DX61">
        <v>7.5695961713790894E-2</v>
      </c>
      <c r="DY61">
        <v>0.13303348422050476</v>
      </c>
      <c r="DZ61">
        <v>0.12719298899173737</v>
      </c>
      <c r="EA61">
        <v>0.12277032434940338</v>
      </c>
      <c r="EB61">
        <v>0.11029475182294846</v>
      </c>
      <c r="EC61">
        <v>0.10954025387763977</v>
      </c>
      <c r="ED61">
        <v>0.10042569041252136</v>
      </c>
      <c r="EE61">
        <v>0.11732323467731476</v>
      </c>
      <c r="EF61">
        <v>9.6525631844997406E-2</v>
      </c>
      <c r="EG61">
        <v>0.11491996049880981</v>
      </c>
      <c r="EH61">
        <v>0.13612358272075653</v>
      </c>
      <c r="EI61">
        <v>0.15399399399757385</v>
      </c>
      <c r="EJ61">
        <v>0.15149959921836853</v>
      </c>
      <c r="EK61">
        <v>0.1669243723154068</v>
      </c>
      <c r="EL61">
        <v>0.17539671063423157</v>
      </c>
      <c r="EM61">
        <v>0.18483901023864746</v>
      </c>
      <c r="EN61">
        <v>0.19990132749080658</v>
      </c>
      <c r="EO61">
        <v>0.20507259666919708</v>
      </c>
      <c r="EP61">
        <v>0.20054571330547333</v>
      </c>
      <c r="EQ61">
        <v>0.21181586384773254</v>
      </c>
      <c r="ER61">
        <v>0.19719794392585754</v>
      </c>
      <c r="ES61">
        <v>0.18277311325073242</v>
      </c>
      <c r="ET61">
        <v>0.16721077263355255</v>
      </c>
      <c r="EU61">
        <v>0.16341117024421692</v>
      </c>
      <c r="EV61">
        <v>0.1550174355506897</v>
      </c>
      <c r="EW61">
        <v>79.596702575683594</v>
      </c>
      <c r="EX61">
        <v>77.661262512207031</v>
      </c>
      <c r="EY61">
        <v>75.652099609375</v>
      </c>
      <c r="EZ61">
        <v>73.679740905761719</v>
      </c>
      <c r="FA61">
        <v>71.966629028320313</v>
      </c>
      <c r="FB61">
        <v>70.548759460449219</v>
      </c>
      <c r="FC61">
        <v>70.685325622558594</v>
      </c>
      <c r="FD61">
        <v>73.129936218261719</v>
      </c>
      <c r="FE61">
        <v>77.301155090332031</v>
      </c>
      <c r="FF61">
        <v>81.325416564941406</v>
      </c>
      <c r="FG61">
        <v>84.673118591308594</v>
      </c>
      <c r="FH61">
        <v>87.962005615234375</v>
      </c>
      <c r="FI61">
        <v>91.297348022460938</v>
      </c>
      <c r="FJ61">
        <v>93.721603393554688</v>
      </c>
      <c r="FK61">
        <v>95.789878845214844</v>
      </c>
      <c r="FL61">
        <v>97.246879577636719</v>
      </c>
      <c r="FM61">
        <v>97.848312377929688</v>
      </c>
      <c r="FN61">
        <v>97.625022888183594</v>
      </c>
      <c r="FO61">
        <v>96.531753540039063</v>
      </c>
      <c r="FP61">
        <v>94.956108093261719</v>
      </c>
      <c r="FQ61">
        <v>92.328117370605469</v>
      </c>
      <c r="FR61">
        <v>89.444114685058594</v>
      </c>
      <c r="FS61">
        <v>86.710578918457031</v>
      </c>
      <c r="FT61">
        <v>83.726783752441406</v>
      </c>
      <c r="FU61">
        <v>5.4318960756063461E-2</v>
      </c>
      <c r="FV61">
        <v>7.8505314886569977E-2</v>
      </c>
      <c r="FW61">
        <v>8.2490444183349609E-2</v>
      </c>
      <c r="FX61">
        <v>5.5262289941310883E-2</v>
      </c>
      <c r="FY61" s="45">
        <v>2.6800000667572021</v>
      </c>
      <c r="FZ61" s="38">
        <v>35.800000000000004</v>
      </c>
      <c r="GA61" s="38">
        <v>1</v>
      </c>
    </row>
    <row r="62" spans="1:183" x14ac:dyDescent="0.2">
      <c r="A62" t="s">
        <v>186</v>
      </c>
      <c r="B62" t="s">
        <v>222</v>
      </c>
      <c r="C62" t="s">
        <v>2</v>
      </c>
      <c r="D62" t="s">
        <v>202</v>
      </c>
      <c r="E62" t="s">
        <v>209</v>
      </c>
      <c r="F62" t="s">
        <v>180</v>
      </c>
      <c r="G62" t="s">
        <v>1</v>
      </c>
      <c r="H62">
        <v>143</v>
      </c>
      <c r="I62">
        <v>8.8002957403659821E-2</v>
      </c>
      <c r="J62">
        <v>7.3795333504676819E-2</v>
      </c>
      <c r="K62">
        <v>8.0794252455234528E-2</v>
      </c>
      <c r="L62">
        <v>7.2485983371734619E-2</v>
      </c>
      <c r="M62">
        <v>7.2076834738254547E-2</v>
      </c>
      <c r="N62">
        <v>7.4994996190071106E-2</v>
      </c>
      <c r="O62">
        <v>9.6121177077293396E-2</v>
      </c>
      <c r="P62">
        <v>0.11410154402256012</v>
      </c>
      <c r="Q62">
        <v>0.10834667831659317</v>
      </c>
      <c r="R62">
        <v>9.7296446561813354E-2</v>
      </c>
      <c r="S62">
        <v>0.10865486413240433</v>
      </c>
      <c r="T62">
        <v>0.1107446551322937</v>
      </c>
      <c r="U62">
        <v>0.10792189836502075</v>
      </c>
      <c r="V62">
        <v>0.1121981292963028</v>
      </c>
      <c r="W62">
        <v>0.11500387638807297</v>
      </c>
      <c r="X62">
        <v>0.11773203313350677</v>
      </c>
      <c r="Y62">
        <v>0.11671361327171326</v>
      </c>
      <c r="Z62">
        <v>0.12109298259019852</v>
      </c>
      <c r="AA62">
        <v>0.14044326543807983</v>
      </c>
      <c r="AB62">
        <v>0.13562712073326111</v>
      </c>
      <c r="AC62">
        <v>0.14291082322597504</v>
      </c>
      <c r="AD62">
        <v>0.14075152575969696</v>
      </c>
      <c r="AE62">
        <v>0.11583589762449265</v>
      </c>
      <c r="AF62">
        <v>0.10212177038192749</v>
      </c>
      <c r="AG62">
        <v>-0.10474762320518494</v>
      </c>
      <c r="AH62">
        <v>-0.1052933856844902</v>
      </c>
      <c r="AI62">
        <v>-9.7175553441047668E-2</v>
      </c>
      <c r="AJ62">
        <v>-0.10121568292379379</v>
      </c>
      <c r="AK62">
        <v>-0.10883954167366028</v>
      </c>
      <c r="AL62">
        <v>-0.11411800235509872</v>
      </c>
      <c r="AM62">
        <v>-0.12468526512384415</v>
      </c>
      <c r="AN62">
        <v>-0.1331021636724472</v>
      </c>
      <c r="AO62">
        <v>-0.12308207899332047</v>
      </c>
      <c r="AP62">
        <v>-0.12620636820793152</v>
      </c>
      <c r="AQ62">
        <v>-0.11887983977794647</v>
      </c>
      <c r="AR62">
        <v>-0.10803503543138504</v>
      </c>
      <c r="AS62">
        <v>-0.11329507827758789</v>
      </c>
      <c r="AT62">
        <v>-0.10406923294067383</v>
      </c>
      <c r="AU62">
        <v>-0.10244079679250717</v>
      </c>
      <c r="AV62">
        <v>-9.5649734139442444E-2</v>
      </c>
      <c r="AW62">
        <v>-0.10628777742385864</v>
      </c>
      <c r="AX62">
        <v>-0.11109940707683563</v>
      </c>
      <c r="AY62">
        <v>-0.10498075187206268</v>
      </c>
      <c r="AZ62">
        <v>-0.11782284826040268</v>
      </c>
      <c r="BA62">
        <v>-0.11488842964172363</v>
      </c>
      <c r="BB62">
        <v>-0.12379918992519379</v>
      </c>
      <c r="BC62">
        <v>-0.12588772177696228</v>
      </c>
      <c r="BD62">
        <v>-0.11463852226734161</v>
      </c>
      <c r="BE62">
        <v>-4.4570457190275192E-2</v>
      </c>
      <c r="BF62">
        <v>-4.9429625272750854E-2</v>
      </c>
      <c r="BG62">
        <v>-4.1121069341897964E-2</v>
      </c>
      <c r="BH62">
        <v>-4.6741724014282227E-2</v>
      </c>
      <c r="BI62">
        <v>-5.2892379462718964E-2</v>
      </c>
      <c r="BJ62">
        <v>-5.5482923984527588E-2</v>
      </c>
      <c r="BK62">
        <v>-6.0514472424983978E-2</v>
      </c>
      <c r="BL62">
        <v>-6.3612744212150574E-2</v>
      </c>
      <c r="BM62">
        <v>-5.6937504559755325E-2</v>
      </c>
      <c r="BN62">
        <v>-5.961984395980835E-2</v>
      </c>
      <c r="BO62">
        <v>-4.7782927751541138E-2</v>
      </c>
      <c r="BP62">
        <v>-3.9031453430652618E-2</v>
      </c>
      <c r="BQ62">
        <v>-4.2998787015676498E-2</v>
      </c>
      <c r="BR62">
        <v>-3.495432436466217E-2</v>
      </c>
      <c r="BS62">
        <v>-3.360942006111145E-2</v>
      </c>
      <c r="BT62">
        <v>-2.7155177667737007E-2</v>
      </c>
      <c r="BU62">
        <v>-3.6133777350187302E-2</v>
      </c>
      <c r="BV62">
        <v>-3.9381057024002075E-2</v>
      </c>
      <c r="BW62">
        <v>-3.0112169682979584E-2</v>
      </c>
      <c r="BX62">
        <v>-4.4430721551179886E-2</v>
      </c>
      <c r="BY62">
        <v>-4.0274091064929962E-2</v>
      </c>
      <c r="BZ62">
        <v>-5.1785707473754883E-2</v>
      </c>
      <c r="CA62">
        <v>-5.6049246340990067E-2</v>
      </c>
      <c r="CB62">
        <v>-4.900239035487175E-2</v>
      </c>
      <c r="CC62">
        <v>-2.8919363394379616E-3</v>
      </c>
      <c r="CD62">
        <v>-1.0738552547991276E-2</v>
      </c>
      <c r="CE62">
        <v>-2.2979045752435923E-3</v>
      </c>
      <c r="CF62">
        <v>-9.0132215991616249E-3</v>
      </c>
      <c r="CG62">
        <v>-1.414354145526886E-2</v>
      </c>
      <c r="CH62">
        <v>-1.487245038151741E-2</v>
      </c>
      <c r="CI62">
        <v>-1.6069980338215828E-2</v>
      </c>
      <c r="CJ62">
        <v>-1.54845817014575E-2</v>
      </c>
      <c r="CK62">
        <v>-1.1125978082418442E-2</v>
      </c>
      <c r="CL62">
        <v>-1.3502217829227448E-2</v>
      </c>
      <c r="CM62">
        <v>1.4585778117179871E-3</v>
      </c>
      <c r="CN62">
        <v>8.7602129206061363E-3</v>
      </c>
      <c r="CO62">
        <v>5.6882086209952831E-3</v>
      </c>
      <c r="CP62">
        <v>1.2914448976516724E-2</v>
      </c>
      <c r="CQ62">
        <v>1.4062978327274323E-2</v>
      </c>
      <c r="CR62">
        <v>2.0283946767449379E-2</v>
      </c>
      <c r="CS62">
        <v>1.2454671785235405E-2</v>
      </c>
      <c r="CT62">
        <v>1.0290849022567272E-2</v>
      </c>
      <c r="CU62">
        <v>2.1741580218076706E-2</v>
      </c>
      <c r="CV62">
        <v>6.400437094271183E-3</v>
      </c>
      <c r="CW62">
        <v>1.140357181429863E-2</v>
      </c>
      <c r="CX62">
        <v>-1.9093884620815516E-3</v>
      </c>
      <c r="CY62">
        <v>-7.6793315820395947E-3</v>
      </c>
      <c r="CZ62">
        <v>-3.5430027637630701E-3</v>
      </c>
      <c r="DA62">
        <v>3.878658264875412E-2</v>
      </c>
      <c r="DB62">
        <v>2.7952518314123154E-2</v>
      </c>
      <c r="DC62">
        <v>3.6525260657072067E-2</v>
      </c>
      <c r="DD62">
        <v>2.8715278953313828E-2</v>
      </c>
      <c r="DE62">
        <v>2.4605296552181244E-2</v>
      </c>
      <c r="DF62">
        <v>2.5738025084137917E-2</v>
      </c>
      <c r="DG62">
        <v>2.8374511748552322E-2</v>
      </c>
      <c r="DH62">
        <v>3.2643578946590424E-2</v>
      </c>
      <c r="DI62">
        <v>3.4685548394918442E-2</v>
      </c>
      <c r="DJ62">
        <v>3.2615408301353455E-2</v>
      </c>
      <c r="DK62">
        <v>5.0700083374977112E-2</v>
      </c>
      <c r="DL62">
        <v>5.655188113451004E-2</v>
      </c>
      <c r="DM62">
        <v>5.4375205188989639E-2</v>
      </c>
      <c r="DN62">
        <v>6.0783222317695618E-2</v>
      </c>
      <c r="DO62">
        <v>6.1735376715660095E-2</v>
      </c>
      <c r="DP62">
        <v>6.7723073065280914E-2</v>
      </c>
      <c r="DQ62">
        <v>6.1043120920658112E-2</v>
      </c>
      <c r="DR62">
        <v>5.9962756931781769E-2</v>
      </c>
      <c r="DS62">
        <v>7.3595330119132996E-2</v>
      </c>
      <c r="DT62">
        <v>5.7231597602367401E-2</v>
      </c>
      <c r="DU62">
        <v>6.3081234693527222E-2</v>
      </c>
      <c r="DV62">
        <v>4.7966931015253067E-2</v>
      </c>
      <c r="DW62">
        <v>4.0690582245588303E-2</v>
      </c>
      <c r="DX62">
        <v>4.1916385293006897E-2</v>
      </c>
      <c r="DY62">
        <v>9.8963744938373566E-2</v>
      </c>
      <c r="DZ62">
        <v>8.3816282451152802E-2</v>
      </c>
      <c r="EA62">
        <v>9.2579744756221771E-2</v>
      </c>
      <c r="EB62">
        <v>8.3189241588115692E-2</v>
      </c>
      <c r="EC62">
        <v>8.0552458763122559E-2</v>
      </c>
      <c r="ED62">
        <v>8.4373101592063904E-2</v>
      </c>
      <c r="EE62">
        <v>9.2545300722122192E-2</v>
      </c>
      <c r="EF62">
        <v>0.10213300585746765</v>
      </c>
      <c r="EG62">
        <v>0.10083012282848358</v>
      </c>
      <c r="EH62">
        <v>9.9201932549476624E-2</v>
      </c>
      <c r="EI62">
        <v>0.12179699540138245</v>
      </c>
      <c r="EJ62">
        <v>0.12555545568466187</v>
      </c>
      <c r="EK62">
        <v>0.12467149645090103</v>
      </c>
      <c r="EL62">
        <v>0.12989813089370728</v>
      </c>
      <c r="EM62">
        <v>0.13056674599647522</v>
      </c>
      <c r="EN62">
        <v>0.1362176239490509</v>
      </c>
      <c r="EO62">
        <v>0.13119712471961975</v>
      </c>
      <c r="EP62">
        <v>0.13168109953403473</v>
      </c>
      <c r="EQ62">
        <v>0.1484639048576355</v>
      </c>
      <c r="ER62">
        <v>0.1306237131357193</v>
      </c>
      <c r="ES62">
        <v>0.1376955658197403</v>
      </c>
      <c r="ET62">
        <v>0.11998040974140167</v>
      </c>
      <c r="EU62">
        <v>0.11052905023097992</v>
      </c>
      <c r="EV62">
        <v>0.10755252093076706</v>
      </c>
      <c r="EW62">
        <v>54.855819702148438</v>
      </c>
      <c r="EX62">
        <v>54.298870086669922</v>
      </c>
      <c r="EY62">
        <v>54.035453796386719</v>
      </c>
      <c r="EZ62">
        <v>53.794853210449219</v>
      </c>
      <c r="FA62">
        <v>53.557426452636719</v>
      </c>
      <c r="FB62">
        <v>53.214370727539063</v>
      </c>
      <c r="FC62">
        <v>53.416519165039063</v>
      </c>
      <c r="FD62">
        <v>54.677173614501953</v>
      </c>
      <c r="FE62">
        <v>56.295726776123047</v>
      </c>
      <c r="FF62">
        <v>58.602672576904297</v>
      </c>
      <c r="FG62">
        <v>60.503059387207031</v>
      </c>
      <c r="FH62">
        <v>62.517402648925781</v>
      </c>
      <c r="FI62">
        <v>64.696273803710938</v>
      </c>
      <c r="FJ62">
        <v>65.371986389160156</v>
      </c>
      <c r="FK62">
        <v>65.903541564941406</v>
      </c>
      <c r="FL62">
        <v>66.656562805175781</v>
      </c>
      <c r="FM62">
        <v>65.292556762695313</v>
      </c>
      <c r="FN62">
        <v>64.433113098144531</v>
      </c>
      <c r="FO62">
        <v>63.384113311767578</v>
      </c>
      <c r="FP62">
        <v>61.349014282226563</v>
      </c>
      <c r="FQ62">
        <v>59.262260437011719</v>
      </c>
      <c r="FR62">
        <v>57.693351745605469</v>
      </c>
      <c r="FS62">
        <v>56.207500457763672</v>
      </c>
      <c r="FT62">
        <v>55.328102111816406</v>
      </c>
      <c r="FU62">
        <v>4.1968841105699539E-2</v>
      </c>
      <c r="FV62">
        <v>5.992542952299118E-2</v>
      </c>
      <c r="FW62">
        <v>6.4218021929264069E-2</v>
      </c>
      <c r="FX62">
        <v>4.6063389629125595E-2</v>
      </c>
      <c r="FY62" s="45">
        <v>2.9000000953674316</v>
      </c>
      <c r="FZ62" s="38">
        <v>25.5</v>
      </c>
      <c r="GA62" s="38">
        <v>1</v>
      </c>
    </row>
    <row r="63" spans="1:183" x14ac:dyDescent="0.2">
      <c r="A63" t="s">
        <v>186</v>
      </c>
      <c r="B63" t="s">
        <v>222</v>
      </c>
      <c r="C63" t="s">
        <v>2</v>
      </c>
      <c r="D63" t="s">
        <v>202</v>
      </c>
      <c r="E63" t="s">
        <v>209</v>
      </c>
      <c r="F63" t="s">
        <v>181</v>
      </c>
      <c r="G63" t="s">
        <v>1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 s="45">
        <v>8.5600004196166992</v>
      </c>
      <c r="FZ63" s="38">
        <v>25.1</v>
      </c>
      <c r="GA63" s="38">
        <v>0</v>
      </c>
    </row>
    <row r="64" spans="1:183" x14ac:dyDescent="0.2">
      <c r="A64" t="s">
        <v>186</v>
      </c>
      <c r="B64" t="s">
        <v>222</v>
      </c>
      <c r="C64" t="s">
        <v>2</v>
      </c>
      <c r="D64" t="s">
        <v>202</v>
      </c>
      <c r="E64" t="s">
        <v>209</v>
      </c>
      <c r="F64" t="s">
        <v>182</v>
      </c>
      <c r="G64" t="s">
        <v>1</v>
      </c>
      <c r="H64">
        <v>262</v>
      </c>
      <c r="I64">
        <v>0.19463570415973663</v>
      </c>
      <c r="J64">
        <v>0.17683069407939911</v>
      </c>
      <c r="K64">
        <v>0.16487471759319305</v>
      </c>
      <c r="L64">
        <v>0.16001391410827637</v>
      </c>
      <c r="M64">
        <v>0.16355881094932556</v>
      </c>
      <c r="N64">
        <v>0.16975942254066467</v>
      </c>
      <c r="O64">
        <v>0.18420290946960449</v>
      </c>
      <c r="P64">
        <v>0.20246390998363495</v>
      </c>
      <c r="Q64">
        <v>0.19940848648548126</v>
      </c>
      <c r="R64">
        <v>0.19549816846847534</v>
      </c>
      <c r="S64">
        <v>0.19950903952121735</v>
      </c>
      <c r="T64">
        <v>0.21243809163570404</v>
      </c>
      <c r="U64">
        <v>0.21075798571109772</v>
      </c>
      <c r="V64">
        <v>0.19861598312854767</v>
      </c>
      <c r="W64">
        <v>0.20308277010917664</v>
      </c>
      <c r="X64">
        <v>0.21090160310268402</v>
      </c>
      <c r="Y64">
        <v>0.22515980899333954</v>
      </c>
      <c r="Z64">
        <v>0.23610347509384155</v>
      </c>
      <c r="AA64">
        <v>0.26260471343994141</v>
      </c>
      <c r="AB64">
        <v>0.26705768704414368</v>
      </c>
      <c r="AC64">
        <v>0.2878955602645874</v>
      </c>
      <c r="AD64">
        <v>0.29808342456817627</v>
      </c>
      <c r="AE64">
        <v>0.2661527693271637</v>
      </c>
      <c r="AF64">
        <v>0.22536562383174896</v>
      </c>
      <c r="AG64">
        <v>-0.11378493905067444</v>
      </c>
      <c r="AH64">
        <v>-0.1075630709528923</v>
      </c>
      <c r="AI64">
        <v>-0.10387235879898071</v>
      </c>
      <c r="AJ64">
        <v>-9.462418407201767E-2</v>
      </c>
      <c r="AK64">
        <v>-7.9903960227966309E-2</v>
      </c>
      <c r="AL64">
        <v>-8.4178291261196136E-2</v>
      </c>
      <c r="AM64">
        <v>-9.6601575613021851E-2</v>
      </c>
      <c r="AN64">
        <v>-0.10188794881105423</v>
      </c>
      <c r="AO64">
        <v>-0.12254968285560608</v>
      </c>
      <c r="AP64">
        <v>-9.8643586039543152E-2</v>
      </c>
      <c r="AQ64">
        <v>-9.4897545874118805E-2</v>
      </c>
      <c r="AR64">
        <v>-8.4592752158641815E-2</v>
      </c>
      <c r="AS64">
        <v>-8.8483519852161407E-2</v>
      </c>
      <c r="AT64">
        <v>-9.4224803149700165E-2</v>
      </c>
      <c r="AU64">
        <v>-9.28010493516922E-2</v>
      </c>
      <c r="AV64">
        <v>-9.7638040781021118E-2</v>
      </c>
      <c r="AW64">
        <v>-9.3048170208930969E-2</v>
      </c>
      <c r="AX64">
        <v>-9.4326980412006378E-2</v>
      </c>
      <c r="AY64">
        <v>-9.1975361108779907E-2</v>
      </c>
      <c r="AZ64">
        <v>-0.11005472391843796</v>
      </c>
      <c r="BA64">
        <v>-0.1076798141002655</v>
      </c>
      <c r="BB64">
        <v>-0.12119908630847931</v>
      </c>
      <c r="BC64">
        <v>-0.13143222033977509</v>
      </c>
      <c r="BD64">
        <v>-0.12490343302488327</v>
      </c>
      <c r="BE64">
        <v>-4.5718450099229813E-2</v>
      </c>
      <c r="BF64">
        <v>-4.2580790817737579E-2</v>
      </c>
      <c r="BG64">
        <v>-4.1451312601566315E-2</v>
      </c>
      <c r="BH64">
        <v>-3.3941186964511871E-2</v>
      </c>
      <c r="BI64">
        <v>-2.2136008366942406E-2</v>
      </c>
      <c r="BJ64">
        <v>-2.764531783759594E-2</v>
      </c>
      <c r="BK64">
        <v>-3.4883085638284683E-2</v>
      </c>
      <c r="BL64">
        <v>-3.6605741828680038E-2</v>
      </c>
      <c r="BM64">
        <v>-5.2997417747974396E-2</v>
      </c>
      <c r="BN64">
        <v>-3.304029256105423E-2</v>
      </c>
      <c r="BO64">
        <v>-2.7177037671208382E-2</v>
      </c>
      <c r="BP64">
        <v>-1.4365400187671185E-2</v>
      </c>
      <c r="BQ64">
        <v>-1.8902555108070374E-2</v>
      </c>
      <c r="BR64">
        <v>-2.4671265855431557E-2</v>
      </c>
      <c r="BS64">
        <v>-2.2420195862650871E-2</v>
      </c>
      <c r="BT64">
        <v>-2.5679724290966988E-2</v>
      </c>
      <c r="BU64">
        <v>-1.8412036821246147E-2</v>
      </c>
      <c r="BV64">
        <v>-1.9231822341680527E-2</v>
      </c>
      <c r="BW64">
        <v>-1.4557197690010071E-2</v>
      </c>
      <c r="BX64">
        <v>-3.336377814412117E-2</v>
      </c>
      <c r="BY64">
        <v>-3.044450469315052E-2</v>
      </c>
      <c r="BZ64">
        <v>-4.3617118149995804E-2</v>
      </c>
      <c r="CA64">
        <v>-5.4950576275587082E-2</v>
      </c>
      <c r="CB64">
        <v>-5.1855456084012985E-2</v>
      </c>
      <c r="CC64">
        <v>1.4241910539567471E-3</v>
      </c>
      <c r="CD64">
        <v>2.425735117867589E-3</v>
      </c>
      <c r="CE64">
        <v>1.7813101876527071E-3</v>
      </c>
      <c r="CF64">
        <v>8.0876685678958893E-3</v>
      </c>
      <c r="CG64">
        <v>1.7873900011181831E-2</v>
      </c>
      <c r="CH64">
        <v>1.1509246192872524E-2</v>
      </c>
      <c r="CI64">
        <v>7.8629544004797935E-3</v>
      </c>
      <c r="CJ64">
        <v>8.6085190996527672E-3</v>
      </c>
      <c r="CK64">
        <v>-4.82573127374053E-3</v>
      </c>
      <c r="CL64">
        <v>1.2396350502967834E-2</v>
      </c>
      <c r="CM64">
        <v>1.9725978374481201E-2</v>
      </c>
      <c r="CN64">
        <v>3.4273847937583923E-2</v>
      </c>
      <c r="CO64">
        <v>2.9289007186889648E-2</v>
      </c>
      <c r="CP64">
        <v>2.3501304909586906E-2</v>
      </c>
      <c r="CQ64">
        <v>2.6325367391109467E-2</v>
      </c>
      <c r="CR64">
        <v>2.4158386513590813E-2</v>
      </c>
      <c r="CS64">
        <v>3.3280722796916962E-2</v>
      </c>
      <c r="CT64">
        <v>3.2778851687908173E-2</v>
      </c>
      <c r="CU64">
        <v>3.9062384516000748E-2</v>
      </c>
      <c r="CV64">
        <v>1.975213922560215E-2</v>
      </c>
      <c r="CW64">
        <v>2.3048432543873787E-2</v>
      </c>
      <c r="CX64">
        <v>1.0115918703377247E-2</v>
      </c>
      <c r="CY64">
        <v>-1.9796206615865231E-3</v>
      </c>
      <c r="CZ64">
        <v>-1.2626465177163482E-3</v>
      </c>
      <c r="DA64">
        <v>4.8566833138465881E-2</v>
      </c>
      <c r="DB64">
        <v>4.7432262450456619E-2</v>
      </c>
      <c r="DC64">
        <v>4.5013934373855591E-2</v>
      </c>
      <c r="DD64">
        <v>5.011652410030365E-2</v>
      </c>
      <c r="DE64">
        <v>5.7883810251951218E-2</v>
      </c>
      <c r="DF64">
        <v>5.0663810223340988E-2</v>
      </c>
      <c r="DG64">
        <v>5.0608992576599121E-2</v>
      </c>
      <c r="DH64">
        <v>5.3822778165340424E-2</v>
      </c>
      <c r="DI64">
        <v>4.3345954269170761E-2</v>
      </c>
      <c r="DJ64">
        <v>5.7832993566989899E-2</v>
      </c>
      <c r="DK64">
        <v>6.6628992557525635E-2</v>
      </c>
      <c r="DL64">
        <v>8.2913093268871307E-2</v>
      </c>
      <c r="DM64">
        <v>7.748056948184967E-2</v>
      </c>
      <c r="DN64">
        <v>7.1673877537250519E-2</v>
      </c>
      <c r="DO64">
        <v>7.5070932507514954E-2</v>
      </c>
      <c r="DP64">
        <v>7.3996499180793762E-2</v>
      </c>
      <c r="DQ64">
        <v>8.497348427772522E-2</v>
      </c>
      <c r="DR64">
        <v>8.478952944278717E-2</v>
      </c>
      <c r="DS64">
        <v>9.2681966722011566E-2</v>
      </c>
      <c r="DT64">
        <v>7.286805659532547E-2</v>
      </c>
      <c r="DU64">
        <v>7.6541371643543243E-2</v>
      </c>
      <c r="DV64">
        <v>6.3848957419395447E-2</v>
      </c>
      <c r="DW64">
        <v>5.0991334021091461E-2</v>
      </c>
      <c r="DX64">
        <v>4.9330160021781921E-2</v>
      </c>
      <c r="DY64">
        <v>0.11663331836462021</v>
      </c>
      <c r="DZ64">
        <v>0.11241453886032104</v>
      </c>
      <c r="EA64">
        <v>0.10743497312068939</v>
      </c>
      <c r="EB64">
        <v>0.11079952120780945</v>
      </c>
      <c r="EC64">
        <v>0.11565176397562027</v>
      </c>
      <c r="ED64">
        <v>0.10719678550958633</v>
      </c>
      <c r="EE64">
        <v>0.11232748627662659</v>
      </c>
      <c r="EF64">
        <v>0.11910498887300491</v>
      </c>
      <c r="EG64">
        <v>0.11289822310209274</v>
      </c>
      <c r="EH64">
        <v>0.12343628704547882</v>
      </c>
      <c r="EI64">
        <v>0.13434949517250061</v>
      </c>
      <c r="EJ64">
        <v>0.15314044058322906</v>
      </c>
      <c r="EK64">
        <v>0.14706152677536011</v>
      </c>
      <c r="EL64">
        <v>0.14122740924358368</v>
      </c>
      <c r="EM64">
        <v>0.14545178413391113</v>
      </c>
      <c r="EN64">
        <v>0.14595481753349304</v>
      </c>
      <c r="EO64">
        <v>0.15960961580276489</v>
      </c>
      <c r="EP64">
        <v>0.15988467633724213</v>
      </c>
      <c r="EQ64">
        <v>0.17010012269020081</v>
      </c>
      <c r="ER64">
        <v>0.14955900609493256</v>
      </c>
      <c r="ES64">
        <v>0.15377667546272278</v>
      </c>
      <c r="ET64">
        <v>0.14143092930316925</v>
      </c>
      <c r="EU64">
        <v>0.12747298181056976</v>
      </c>
      <c r="EV64">
        <v>0.1223781406879425</v>
      </c>
      <c r="EW64">
        <v>58.026172637939453</v>
      </c>
      <c r="EX64">
        <v>56.898670196533203</v>
      </c>
      <c r="EY64">
        <v>56.100032806396484</v>
      </c>
      <c r="EZ64">
        <v>55.134529113769531</v>
      </c>
      <c r="FA64">
        <v>54.360374450683594</v>
      </c>
      <c r="FB64">
        <v>53.741653442382813</v>
      </c>
      <c r="FC64">
        <v>54.358177185058594</v>
      </c>
      <c r="FD64">
        <v>57.375343322753906</v>
      </c>
      <c r="FE64">
        <v>61.004386901855469</v>
      </c>
      <c r="FF64">
        <v>65.874320983886719</v>
      </c>
      <c r="FG64">
        <v>70.537071228027344</v>
      </c>
      <c r="FH64">
        <v>75.037002563476563</v>
      </c>
      <c r="FI64">
        <v>78.830917358398438</v>
      </c>
      <c r="FJ64">
        <v>81.662757873535156</v>
      </c>
      <c r="FK64">
        <v>83.597236633300781</v>
      </c>
      <c r="FL64">
        <v>83.826927185058594</v>
      </c>
      <c r="FM64">
        <v>82.884017944335938</v>
      </c>
      <c r="FN64">
        <v>81.08673095703125</v>
      </c>
      <c r="FO64">
        <v>77.860328674316406</v>
      </c>
      <c r="FP64">
        <v>73.643646240234375</v>
      </c>
      <c r="FQ64">
        <v>68.315895080566406</v>
      </c>
      <c r="FR64">
        <v>64.794174194335938</v>
      </c>
      <c r="FS64">
        <v>62.137622833251953</v>
      </c>
      <c r="FT64">
        <v>60.070945739746094</v>
      </c>
      <c r="FU64">
        <v>4.5631006360054016E-2</v>
      </c>
      <c r="FV64">
        <v>6.2610521912574768E-2</v>
      </c>
      <c r="FW64">
        <v>6.634877622127533E-2</v>
      </c>
      <c r="FX64">
        <v>4.9236103892326355E-2</v>
      </c>
      <c r="FY64" s="45">
        <v>3.8399999141693115</v>
      </c>
      <c r="FZ64" s="38">
        <v>69.67</v>
      </c>
      <c r="GA64" s="38">
        <v>1</v>
      </c>
    </row>
    <row r="65" spans="1:183" x14ac:dyDescent="0.2">
      <c r="A65" t="s">
        <v>186</v>
      </c>
      <c r="B65" t="s">
        <v>222</v>
      </c>
      <c r="C65" t="s">
        <v>2</v>
      </c>
      <c r="D65" t="s">
        <v>202</v>
      </c>
      <c r="E65" t="s">
        <v>209</v>
      </c>
      <c r="F65" t="s">
        <v>183</v>
      </c>
      <c r="G65" t="s">
        <v>1</v>
      </c>
      <c r="H65">
        <v>648</v>
      </c>
      <c r="I65">
        <v>0.50527864694595337</v>
      </c>
      <c r="J65">
        <v>0.43330785632133484</v>
      </c>
      <c r="K65">
        <v>0.40443399548530579</v>
      </c>
      <c r="L65">
        <v>0.39357823133468628</v>
      </c>
      <c r="M65">
        <v>0.39917433261871338</v>
      </c>
      <c r="N65">
        <v>0.41004860401153564</v>
      </c>
      <c r="O65">
        <v>0.46202760934829712</v>
      </c>
      <c r="P65">
        <v>0.51303637027740479</v>
      </c>
      <c r="Q65">
        <v>0.50481390953063965</v>
      </c>
      <c r="R65">
        <v>0.51136201620101929</v>
      </c>
      <c r="S65">
        <v>0.51268219947814941</v>
      </c>
      <c r="T65">
        <v>0.52553039789199829</v>
      </c>
      <c r="U65">
        <v>0.54728949069976807</v>
      </c>
      <c r="V65">
        <v>0.56143641471862793</v>
      </c>
      <c r="W65">
        <v>0.57882881164550781</v>
      </c>
      <c r="X65">
        <v>0.61860090494155884</v>
      </c>
      <c r="Y65">
        <v>0.66239595413208008</v>
      </c>
      <c r="Z65">
        <v>0.73007082939147949</v>
      </c>
      <c r="AA65">
        <v>0.76322394609451294</v>
      </c>
      <c r="AB65">
        <v>0.80859440565109253</v>
      </c>
      <c r="AC65">
        <v>0.83037233352661133</v>
      </c>
      <c r="AD65">
        <v>0.83948063850402832</v>
      </c>
      <c r="AE65">
        <v>0.74113816022872925</v>
      </c>
      <c r="AF65">
        <v>0.61122351884841919</v>
      </c>
      <c r="AG65">
        <v>-0.14866341650485992</v>
      </c>
      <c r="AH65">
        <v>-0.1467779278755188</v>
      </c>
      <c r="AI65">
        <v>-0.1246781051158905</v>
      </c>
      <c r="AJ65">
        <v>-0.11626987159252167</v>
      </c>
      <c r="AK65">
        <v>-0.11696244776248932</v>
      </c>
      <c r="AL65">
        <v>-0.11533397436141968</v>
      </c>
      <c r="AM65">
        <v>-0.14210367202758789</v>
      </c>
      <c r="AN65">
        <v>-0.16889145970344543</v>
      </c>
      <c r="AO65">
        <v>-0.17027547955513</v>
      </c>
      <c r="AP65">
        <v>-0.13664311170578003</v>
      </c>
      <c r="AQ65">
        <v>-0.1065700501203537</v>
      </c>
      <c r="AR65">
        <v>-0.11351992934942245</v>
      </c>
      <c r="AS65">
        <v>-8.3985097706317902E-2</v>
      </c>
      <c r="AT65">
        <v>-8.919883519411087E-2</v>
      </c>
      <c r="AU65">
        <v>-7.9709649085998535E-2</v>
      </c>
      <c r="AV65">
        <v>-6.8067766726016998E-2</v>
      </c>
      <c r="AW65">
        <v>-7.756950706243515E-2</v>
      </c>
      <c r="AX65">
        <v>-7.6972626149654388E-2</v>
      </c>
      <c r="AY65">
        <v>-7.257012277841568E-2</v>
      </c>
      <c r="AZ65">
        <v>-6.2053177505731583E-2</v>
      </c>
      <c r="BA65">
        <v>-8.1713758409023285E-2</v>
      </c>
      <c r="BB65">
        <v>-0.1546810120344162</v>
      </c>
      <c r="BC65">
        <v>-0.16439156234264374</v>
      </c>
      <c r="BD65">
        <v>-0.15388461947441101</v>
      </c>
      <c r="BE65">
        <v>-6.7633636295795441E-2</v>
      </c>
      <c r="BF65">
        <v>-7.1138516068458557E-2</v>
      </c>
      <c r="BG65">
        <v>-5.5340312421321869E-2</v>
      </c>
      <c r="BH65">
        <v>-4.9717631191015244E-2</v>
      </c>
      <c r="BI65">
        <v>-4.9170192331075668E-2</v>
      </c>
      <c r="BJ65">
        <v>-4.5831937342882156E-2</v>
      </c>
      <c r="BK65">
        <v>-6.4828783273696899E-2</v>
      </c>
      <c r="BL65">
        <v>-8.6363822221755981E-2</v>
      </c>
      <c r="BM65">
        <v>-8.700300008058548E-2</v>
      </c>
      <c r="BN65">
        <v>-5.1713358610868454E-2</v>
      </c>
      <c r="BO65">
        <v>-2.1057412028312683E-2</v>
      </c>
      <c r="BP65">
        <v>-2.5633130222558975E-2</v>
      </c>
      <c r="BQ65">
        <v>3.6687985993921757E-3</v>
      </c>
      <c r="BR65">
        <v>2.5689703761599958E-4</v>
      </c>
      <c r="BS65">
        <v>1.0207170620560646E-2</v>
      </c>
      <c r="BT65">
        <v>2.2977244108915329E-2</v>
      </c>
      <c r="BU65">
        <v>1.6645673662424088E-2</v>
      </c>
      <c r="BV65">
        <v>1.9689310342073441E-2</v>
      </c>
      <c r="BW65">
        <v>2.404244989156723E-2</v>
      </c>
      <c r="BX65">
        <v>3.5362605005502701E-2</v>
      </c>
      <c r="BY65">
        <v>1.6232816502451897E-2</v>
      </c>
      <c r="BZ65">
        <v>-5.6296151131391525E-2</v>
      </c>
      <c r="CA65">
        <v>-7.1473561227321625E-2</v>
      </c>
      <c r="CB65">
        <v>-6.7906372249126434E-2</v>
      </c>
      <c r="CC65">
        <v>-1.1512661352753639E-2</v>
      </c>
      <c r="CD65">
        <v>-1.8750881776213646E-2</v>
      </c>
      <c r="CE65">
        <v>-7.3171686381101608E-3</v>
      </c>
      <c r="CF65">
        <v>-3.6237542517483234E-3</v>
      </c>
      <c r="CG65">
        <v>-2.2174871992319822E-3</v>
      </c>
      <c r="CH65">
        <v>2.3049595765769482E-3</v>
      </c>
      <c r="CI65">
        <v>-1.1308439075946808E-2</v>
      </c>
      <c r="CJ65">
        <v>-2.9205432161688805E-2</v>
      </c>
      <c r="CK65">
        <v>-2.9328731819987297E-2</v>
      </c>
      <c r="CL65">
        <v>7.1087251417338848E-3</v>
      </c>
      <c r="CM65">
        <v>3.8168381899595261E-2</v>
      </c>
      <c r="CN65">
        <v>3.523699939250946E-2</v>
      </c>
      <c r="CO65">
        <v>6.4377620816230774E-2</v>
      </c>
      <c r="CP65">
        <v>6.221366673707962E-2</v>
      </c>
      <c r="CQ65">
        <v>7.2483286261558533E-2</v>
      </c>
      <c r="CR65">
        <v>8.6034737527370453E-2</v>
      </c>
      <c r="CS65">
        <v>8.1898823380470276E-2</v>
      </c>
      <c r="CT65">
        <v>8.6637072265148163E-2</v>
      </c>
      <c r="CU65">
        <v>9.0956024825572968E-2</v>
      </c>
      <c r="CV65">
        <v>0.10283248126506805</v>
      </c>
      <c r="CW65">
        <v>8.4070317447185516E-2</v>
      </c>
      <c r="CX65">
        <v>1.1844906955957413E-2</v>
      </c>
      <c r="CY65">
        <v>-7.1188369765877724E-3</v>
      </c>
      <c r="CZ65">
        <v>-8.3580976352095604E-3</v>
      </c>
      <c r="DA65">
        <v>4.4608317315578461E-2</v>
      </c>
      <c r="DB65">
        <v>3.3636748790740967E-2</v>
      </c>
      <c r="DC65">
        <v>4.0705975145101547E-2</v>
      </c>
      <c r="DD65">
        <v>4.2470123618841171E-2</v>
      </c>
      <c r="DE65">
        <v>4.4735219329595566E-2</v>
      </c>
      <c r="DF65">
        <v>5.0441857427358627E-2</v>
      </c>
      <c r="DG65">
        <v>4.2211908847093582E-2</v>
      </c>
      <c r="DH65">
        <v>2.7952959761023521E-2</v>
      </c>
      <c r="DI65">
        <v>2.8345532715320587E-2</v>
      </c>
      <c r="DJ65">
        <v>6.5930813550949097E-2</v>
      </c>
      <c r="DK65">
        <v>9.7394175827503204E-2</v>
      </c>
      <c r="DL65">
        <v>9.6107132732868195E-2</v>
      </c>
      <c r="DM65">
        <v>0.12508644163608551</v>
      </c>
      <c r="DN65">
        <v>0.12417043745517731</v>
      </c>
      <c r="DO65">
        <v>0.13475939631462097</v>
      </c>
      <c r="DP65">
        <v>0.14909222722053528</v>
      </c>
      <c r="DQ65">
        <v>0.14715197682380676</v>
      </c>
      <c r="DR65">
        <v>0.15358483791351318</v>
      </c>
      <c r="DS65">
        <v>0.1578696072101593</v>
      </c>
      <c r="DT65">
        <v>0.17030236124992371</v>
      </c>
      <c r="DU65">
        <v>0.15190781652927399</v>
      </c>
      <c r="DV65">
        <v>7.9985961318016052E-2</v>
      </c>
      <c r="DW65">
        <v>5.7235885411500931E-2</v>
      </c>
      <c r="DX65">
        <v>5.1190175116062164E-2</v>
      </c>
      <c r="DY65">
        <v>0.12563809752464294</v>
      </c>
      <c r="DZ65">
        <v>0.10927616804838181</v>
      </c>
      <c r="EA65">
        <v>0.11004376411437988</v>
      </c>
      <c r="EB65">
        <v>0.1090223640203476</v>
      </c>
      <c r="EC65">
        <v>0.11252746731042862</v>
      </c>
      <c r="ED65">
        <v>0.11994389444589615</v>
      </c>
      <c r="EE65">
        <v>0.11948678642511368</v>
      </c>
      <c r="EF65">
        <v>0.11048059910535812</v>
      </c>
      <c r="EG65">
        <v>0.11161801218986511</v>
      </c>
      <c r="EH65">
        <v>0.15086056292057037</v>
      </c>
      <c r="EI65">
        <v>0.18290680646896362</v>
      </c>
      <c r="EJ65">
        <v>0.18399393558502197</v>
      </c>
      <c r="EK65">
        <v>0.21274034678936005</v>
      </c>
      <c r="EL65">
        <v>0.21362617611885071</v>
      </c>
      <c r="EM65">
        <v>0.2246762216091156</v>
      </c>
      <c r="EN65">
        <v>0.24013723433017731</v>
      </c>
      <c r="EO65">
        <v>0.2413671612739563</v>
      </c>
      <c r="EP65">
        <v>0.25024676322937012</v>
      </c>
      <c r="EQ65">
        <v>0.25448217988014221</v>
      </c>
      <c r="ER65">
        <v>0.26771813631057739</v>
      </c>
      <c r="ES65">
        <v>0.24985440075397491</v>
      </c>
      <c r="ET65">
        <v>0.17837083339691162</v>
      </c>
      <c r="EU65">
        <v>0.15015387535095215</v>
      </c>
      <c r="EV65">
        <v>0.13716842234134674</v>
      </c>
      <c r="EW65">
        <v>63.356075286865234</v>
      </c>
      <c r="EX65">
        <v>62.386054992675781</v>
      </c>
      <c r="EY65">
        <v>61.642414093017578</v>
      </c>
      <c r="EZ65">
        <v>60.842014312744141</v>
      </c>
      <c r="FA65">
        <v>60.252033233642578</v>
      </c>
      <c r="FB65">
        <v>59.437599182128906</v>
      </c>
      <c r="FC65">
        <v>59.884620666503906</v>
      </c>
      <c r="FD65">
        <v>62.265399932861328</v>
      </c>
      <c r="FE65">
        <v>65.314262390136719</v>
      </c>
      <c r="FF65">
        <v>69.019874572753906</v>
      </c>
      <c r="FG65">
        <v>72.653404235839844</v>
      </c>
      <c r="FH65">
        <v>76.49981689453125</v>
      </c>
      <c r="FI65">
        <v>79.588951110839844</v>
      </c>
      <c r="FJ65">
        <v>82.098739624023438</v>
      </c>
      <c r="FK65">
        <v>83.725677490234375</v>
      </c>
      <c r="FL65">
        <v>84.574417114257813</v>
      </c>
      <c r="FM65">
        <v>84.823280334472656</v>
      </c>
      <c r="FN65">
        <v>83.791740417480469</v>
      </c>
      <c r="FO65">
        <v>81.277992248535156</v>
      </c>
      <c r="FP65">
        <v>78.205703735351563</v>
      </c>
      <c r="FQ65">
        <v>73.600082397460938</v>
      </c>
      <c r="FR65">
        <v>70.215950012207031</v>
      </c>
      <c r="FS65">
        <v>67.900131225585938</v>
      </c>
      <c r="FT65">
        <v>66.491912841796875</v>
      </c>
      <c r="FU65">
        <v>5.5751092731952667E-2</v>
      </c>
      <c r="FV65">
        <v>7.9540126025676727E-2</v>
      </c>
      <c r="FW65">
        <v>8.4388613700866699E-2</v>
      </c>
      <c r="FX65">
        <v>6.065446138381958E-2</v>
      </c>
      <c r="FY65" s="45">
        <v>4.1500000953674316</v>
      </c>
      <c r="FZ65" s="38">
        <v>201.17000000000002</v>
      </c>
      <c r="GA65" s="38">
        <v>1</v>
      </c>
    </row>
    <row r="66" spans="1:183" x14ac:dyDescent="0.2">
      <c r="A66" t="s">
        <v>186</v>
      </c>
      <c r="B66" t="s">
        <v>222</v>
      </c>
      <c r="C66" t="s">
        <v>2</v>
      </c>
      <c r="D66" t="s">
        <v>202</v>
      </c>
      <c r="E66" t="s">
        <v>209</v>
      </c>
      <c r="F66" t="s">
        <v>184</v>
      </c>
      <c r="G66" t="s">
        <v>1</v>
      </c>
      <c r="H66">
        <v>194</v>
      </c>
      <c r="I66">
        <v>0.18749834597110748</v>
      </c>
      <c r="J66">
        <v>0.16669636964797974</v>
      </c>
      <c r="K66">
        <v>0.16094118356704712</v>
      </c>
      <c r="L66">
        <v>0.15303973853588104</v>
      </c>
      <c r="M66">
        <v>0.16162784397602081</v>
      </c>
      <c r="N66">
        <v>0.17080311477184296</v>
      </c>
      <c r="O66">
        <v>0.18301506340503693</v>
      </c>
      <c r="P66">
        <v>0.19181564450263977</v>
      </c>
      <c r="Q66">
        <v>0.19473089277744293</v>
      </c>
      <c r="R66">
        <v>0.19497562944889069</v>
      </c>
      <c r="S66">
        <v>0.20043377578258514</v>
      </c>
      <c r="T66">
        <v>0.22573778033256531</v>
      </c>
      <c r="U66">
        <v>0.23875272274017334</v>
      </c>
      <c r="V66">
        <v>0.24449369311332703</v>
      </c>
      <c r="W66">
        <v>0.25737383961677551</v>
      </c>
      <c r="X66">
        <v>0.27022302150726318</v>
      </c>
      <c r="Y66">
        <v>0.29148063063621521</v>
      </c>
      <c r="Z66">
        <v>0.31093409657478333</v>
      </c>
      <c r="AA66">
        <v>0.3431086540222168</v>
      </c>
      <c r="AB66">
        <v>0.34293362498283386</v>
      </c>
      <c r="AC66">
        <v>0.32181718945503235</v>
      </c>
      <c r="AD66">
        <v>0.31757500767707825</v>
      </c>
      <c r="AE66">
        <v>0.28365591168403625</v>
      </c>
      <c r="AF66">
        <v>0.23683209717273712</v>
      </c>
      <c r="AG66">
        <v>-0.10633993148803711</v>
      </c>
      <c r="AH66">
        <v>-8.7961055338382721E-2</v>
      </c>
      <c r="AI66">
        <v>-8.0242849886417389E-2</v>
      </c>
      <c r="AJ66">
        <v>-8.2119792699813843E-2</v>
      </c>
      <c r="AK66">
        <v>-7.7742613852024078E-2</v>
      </c>
      <c r="AL66">
        <v>-9.0386293828487396E-2</v>
      </c>
      <c r="AM66">
        <v>-0.10355927795171738</v>
      </c>
      <c r="AN66">
        <v>-0.11682131141424179</v>
      </c>
      <c r="AO66">
        <v>-0.10976336151361465</v>
      </c>
      <c r="AP66">
        <v>-0.10739398747682571</v>
      </c>
      <c r="AQ66">
        <v>-9.4542987644672394E-2</v>
      </c>
      <c r="AR66">
        <v>-7.8436069190502167E-2</v>
      </c>
      <c r="AS66">
        <v>-7.2365045547485352E-2</v>
      </c>
      <c r="AT66">
        <v>-7.316136360168457E-2</v>
      </c>
      <c r="AU66">
        <v>-6.6478893160820007E-2</v>
      </c>
      <c r="AV66">
        <v>-8.0861091613769531E-2</v>
      </c>
      <c r="AW66">
        <v>-8.3356417715549469E-2</v>
      </c>
      <c r="AX66">
        <v>-8.862314373254776E-2</v>
      </c>
      <c r="AY66">
        <v>-7.4879772961139679E-2</v>
      </c>
      <c r="AZ66">
        <v>-9.4404198229312897E-2</v>
      </c>
      <c r="BA66">
        <v>-0.11091341078281403</v>
      </c>
      <c r="BB66">
        <v>-0.10926723480224609</v>
      </c>
      <c r="BC66">
        <v>-0.11809637397527695</v>
      </c>
      <c r="BD66">
        <v>-0.11642370373010635</v>
      </c>
      <c r="BE66">
        <v>-4.329361766576767E-2</v>
      </c>
      <c r="BF66">
        <v>-3.0143342912197113E-2</v>
      </c>
      <c r="BG66">
        <v>-2.4161413311958313E-2</v>
      </c>
      <c r="BH66">
        <v>-2.8245652094483376E-2</v>
      </c>
      <c r="BI66">
        <v>-2.3954937234520912E-2</v>
      </c>
      <c r="BJ66">
        <v>-3.3895328640937805E-2</v>
      </c>
      <c r="BK66">
        <v>-4.2559660971164703E-2</v>
      </c>
      <c r="BL66">
        <v>-5.0696294754743576E-2</v>
      </c>
      <c r="BM66">
        <v>-4.1795574128627777E-2</v>
      </c>
      <c r="BN66">
        <v>-3.833712637424469E-2</v>
      </c>
      <c r="BO66">
        <v>-2.4308102205395699E-2</v>
      </c>
      <c r="BP66">
        <v>-5.4422649554908276E-3</v>
      </c>
      <c r="BQ66">
        <v>3.333814674988389E-4</v>
      </c>
      <c r="BR66">
        <v>1.3924064114689827E-3</v>
      </c>
      <c r="BS66">
        <v>8.702143095433712E-3</v>
      </c>
      <c r="BT66">
        <v>-1.9889697432518005E-3</v>
      </c>
      <c r="BU66">
        <v>-2.5920548941940069E-3</v>
      </c>
      <c r="BV66">
        <v>-6.2288478948175907E-3</v>
      </c>
      <c r="BW66">
        <v>9.577176533639431E-3</v>
      </c>
      <c r="BX66">
        <v>-1.156863197684288E-2</v>
      </c>
      <c r="BY66">
        <v>-3.0272461473941803E-2</v>
      </c>
      <c r="BZ66">
        <v>-3.0410164967179298E-2</v>
      </c>
      <c r="CA66">
        <v>-4.1762299835681915E-2</v>
      </c>
      <c r="CB66">
        <v>-4.5087017118930817E-2</v>
      </c>
      <c r="CC66">
        <v>3.7206689012236893E-4</v>
      </c>
      <c r="CD66">
        <v>9.9010253325104713E-3</v>
      </c>
      <c r="CE66">
        <v>1.4680420979857445E-2</v>
      </c>
      <c r="CF66">
        <v>9.0674124658107758E-3</v>
      </c>
      <c r="CG66">
        <v>1.3298243284225464E-2</v>
      </c>
      <c r="CH66">
        <v>5.2301455289125443E-3</v>
      </c>
      <c r="CI66">
        <v>-3.1151139410212636E-4</v>
      </c>
      <c r="CJ66">
        <v>-4.8983069136738777E-3</v>
      </c>
      <c r="CK66">
        <v>5.2787093445658684E-3</v>
      </c>
      <c r="CL66">
        <v>9.4914427027106285E-3</v>
      </c>
      <c r="CM66">
        <v>2.4336365982890129E-2</v>
      </c>
      <c r="CN66">
        <v>4.5113019645214081E-2</v>
      </c>
      <c r="CO66">
        <v>5.0684090703725815E-2</v>
      </c>
      <c r="CP66">
        <v>5.302811786532402E-2</v>
      </c>
      <c r="CQ66">
        <v>6.0772299766540527E-2</v>
      </c>
      <c r="CR66">
        <v>5.2637621760368347E-2</v>
      </c>
      <c r="CS66">
        <v>5.3345099091529846E-2</v>
      </c>
      <c r="CT66">
        <v>5.0837192684412003E-2</v>
      </c>
      <c r="CU66">
        <v>6.8071804940700531E-2</v>
      </c>
      <c r="CV66">
        <v>4.5803029090166092E-2</v>
      </c>
      <c r="CW66">
        <v>2.5579214096069336E-2</v>
      </c>
      <c r="CX66">
        <v>2.4205997586250305E-2</v>
      </c>
      <c r="CY66">
        <v>1.1106444522738457E-2</v>
      </c>
      <c r="CZ66">
        <v>4.3205516412854195E-3</v>
      </c>
      <c r="DA66">
        <v>4.4037751853466034E-2</v>
      </c>
      <c r="DB66">
        <v>4.9945395439863205E-2</v>
      </c>
      <c r="DC66">
        <v>5.3522255271673203E-2</v>
      </c>
      <c r="DD66">
        <v>4.6380475163459778E-2</v>
      </c>
      <c r="DE66">
        <v>5.0551421940326691E-2</v>
      </c>
      <c r="DF66">
        <v>4.4355619698762894E-2</v>
      </c>
      <c r="DG66">
        <v>4.1936639696359634E-2</v>
      </c>
      <c r="DH66">
        <v>4.0899679064750671E-2</v>
      </c>
      <c r="DI66">
        <v>5.2352994680404663E-2</v>
      </c>
      <c r="DJ66">
        <v>5.7320013642311096E-2</v>
      </c>
      <c r="DK66">
        <v>7.2980836033821106E-2</v>
      </c>
      <c r="DL66">
        <v>9.5668300986289978E-2</v>
      </c>
      <c r="DM66">
        <v>0.10103479772806168</v>
      </c>
      <c r="DN66">
        <v>0.10466382652521133</v>
      </c>
      <c r="DO66">
        <v>0.11284245550632477</v>
      </c>
      <c r="DP66">
        <v>0.10726421326398849</v>
      </c>
      <c r="DQ66">
        <v>0.10928225517272949</v>
      </c>
      <c r="DR66">
        <v>0.10790323466062546</v>
      </c>
      <c r="DS66">
        <v>0.12656643986701965</v>
      </c>
      <c r="DT66">
        <v>0.10317468643188477</v>
      </c>
      <c r="DU66">
        <v>8.1430889666080475E-2</v>
      </c>
      <c r="DV66">
        <v>7.882215827703476E-2</v>
      </c>
      <c r="DW66">
        <v>6.3975192606449127E-2</v>
      </c>
      <c r="DX66">
        <v>5.3728122264146805E-2</v>
      </c>
      <c r="DY66">
        <v>0.10708406567573547</v>
      </c>
      <c r="DZ66">
        <v>0.10776310414075851</v>
      </c>
      <c r="EA66">
        <v>0.10960369557142258</v>
      </c>
      <c r="EB66">
        <v>0.10025461763143539</v>
      </c>
      <c r="EC66">
        <v>0.10433910042047501</v>
      </c>
      <c r="ED66">
        <v>0.10084658861160278</v>
      </c>
      <c r="EE66">
        <v>0.10293626040220261</v>
      </c>
      <c r="EF66">
        <v>0.10702469944953918</v>
      </c>
      <c r="EG66">
        <v>0.12032078206539154</v>
      </c>
      <c r="EH66">
        <v>0.12637686729431152</v>
      </c>
      <c r="EI66">
        <v>0.14321571588516235</v>
      </c>
      <c r="EJ66">
        <v>0.16866210103034973</v>
      </c>
      <c r="EK66">
        <v>0.17373323440551758</v>
      </c>
      <c r="EL66">
        <v>0.17921759188175201</v>
      </c>
      <c r="EM66">
        <v>0.18802349269390106</v>
      </c>
      <c r="EN66">
        <v>0.18613633513450623</v>
      </c>
      <c r="EO66">
        <v>0.19004662334918976</v>
      </c>
      <c r="EP66">
        <v>0.19029752910137177</v>
      </c>
      <c r="EQ66">
        <v>0.21102339029312134</v>
      </c>
      <c r="ER66">
        <v>0.18601025640964508</v>
      </c>
      <c r="ES66">
        <v>0.1620718389749527</v>
      </c>
      <c r="ET66">
        <v>0.1576792299747467</v>
      </c>
      <c r="EU66">
        <v>0.14030925929546356</v>
      </c>
      <c r="EV66">
        <v>0.12506480515003204</v>
      </c>
      <c r="EW66">
        <v>65.89569091796875</v>
      </c>
      <c r="EX66">
        <v>64.970664978027344</v>
      </c>
      <c r="EY66">
        <v>63.841472625732422</v>
      </c>
      <c r="EZ66">
        <v>62.711071014404297</v>
      </c>
      <c r="FA66">
        <v>62.041240692138672</v>
      </c>
      <c r="FB66">
        <v>60.908393859863281</v>
      </c>
      <c r="FC66">
        <v>61.203250885009766</v>
      </c>
      <c r="FD66">
        <v>66.972442626953125</v>
      </c>
      <c r="FE66">
        <v>73.66168212890625</v>
      </c>
      <c r="FF66">
        <v>78.306365966796875</v>
      </c>
      <c r="FG66">
        <v>81.442359924316406</v>
      </c>
      <c r="FH66">
        <v>83.986923217773438</v>
      </c>
      <c r="FI66">
        <v>86.048873901367188</v>
      </c>
      <c r="FJ66">
        <v>88.115104675292969</v>
      </c>
      <c r="FK66">
        <v>89.609176635742188</v>
      </c>
      <c r="FL66">
        <v>91.045578002929688</v>
      </c>
      <c r="FM66">
        <v>91.661277770996094</v>
      </c>
      <c r="FN66">
        <v>91.403671264648438</v>
      </c>
      <c r="FO66">
        <v>90.224143981933594</v>
      </c>
      <c r="FP66">
        <v>85.531829833984375</v>
      </c>
      <c r="FQ66">
        <v>77.823646545410156</v>
      </c>
      <c r="FR66">
        <v>72.870796203613281</v>
      </c>
      <c r="FS66">
        <v>70.333267211914063</v>
      </c>
      <c r="FT66">
        <v>68.707405090332031</v>
      </c>
      <c r="FU66">
        <v>4.6125005930662155E-2</v>
      </c>
      <c r="FV66">
        <v>6.8118683993816376E-2</v>
      </c>
      <c r="FW66">
        <v>7.0188902318477631E-2</v>
      </c>
      <c r="FX66">
        <v>4.8770423978567123E-2</v>
      </c>
      <c r="FY66" s="45">
        <v>2.9800000190734863</v>
      </c>
      <c r="FZ66" s="38">
        <v>79.960000000000008</v>
      </c>
      <c r="GA66" s="38">
        <v>1</v>
      </c>
    </row>
    <row r="67" spans="1:183" x14ac:dyDescent="0.2">
      <c r="A67" t="s">
        <v>186</v>
      </c>
      <c r="B67" t="s">
        <v>222</v>
      </c>
      <c r="C67" t="s">
        <v>2</v>
      </c>
      <c r="D67" t="s">
        <v>202</v>
      </c>
      <c r="E67" t="s">
        <v>209</v>
      </c>
      <c r="F67" t="s">
        <v>185</v>
      </c>
      <c r="G67" t="s">
        <v>1</v>
      </c>
      <c r="H67">
        <v>105</v>
      </c>
      <c r="I67">
        <v>0.10434319823980331</v>
      </c>
      <c r="J67">
        <v>8.9875206351280212E-2</v>
      </c>
      <c r="K67">
        <v>8.0401532351970673E-2</v>
      </c>
      <c r="L67">
        <v>7.6499722898006439E-2</v>
      </c>
      <c r="M67">
        <v>6.8789757788181305E-2</v>
      </c>
      <c r="N67">
        <v>7.7776141464710236E-2</v>
      </c>
      <c r="O67">
        <v>8.5260704159736633E-2</v>
      </c>
      <c r="P67">
        <v>9.1752737760543823E-2</v>
      </c>
      <c r="Q67">
        <v>9.7066387534141541E-2</v>
      </c>
      <c r="R67">
        <v>0.10281000286340714</v>
      </c>
      <c r="S67">
        <v>0.10858430713415146</v>
      </c>
      <c r="T67">
        <v>0.11345360428094864</v>
      </c>
      <c r="U67">
        <v>0.1251654326915741</v>
      </c>
      <c r="V67">
        <v>0.14510336518287659</v>
      </c>
      <c r="W67">
        <v>0.16526928544044495</v>
      </c>
      <c r="X67">
        <v>0.18809413909912109</v>
      </c>
      <c r="Y67">
        <v>0.20451785624027252</v>
      </c>
      <c r="Z67">
        <v>0.22029249370098114</v>
      </c>
      <c r="AA67">
        <v>0.22336721420288086</v>
      </c>
      <c r="AB67">
        <v>0.20051875710487366</v>
      </c>
      <c r="AC67">
        <v>0.18506230413913727</v>
      </c>
      <c r="AD67">
        <v>0.18163798749446869</v>
      </c>
      <c r="AE67">
        <v>0.1593373566865921</v>
      </c>
      <c r="AF67">
        <v>0.1377267986536026</v>
      </c>
      <c r="AG67">
        <v>-8.5303649306297302E-2</v>
      </c>
      <c r="AH67">
        <v>-8.5022896528244019E-2</v>
      </c>
      <c r="AI67">
        <v>-7.6205335557460785E-2</v>
      </c>
      <c r="AJ67">
        <v>-7.1111232042312622E-2</v>
      </c>
      <c r="AK67">
        <v>-7.5983889400959015E-2</v>
      </c>
      <c r="AL67">
        <v>-8.4136217832565308E-2</v>
      </c>
      <c r="AM67">
        <v>-9.5010608434677124E-2</v>
      </c>
      <c r="AN67">
        <v>-0.11067482829093933</v>
      </c>
      <c r="AO67">
        <v>-0.11625818908214569</v>
      </c>
      <c r="AP67">
        <v>-0.11214792728424072</v>
      </c>
      <c r="AQ67">
        <v>-0.10379843413829803</v>
      </c>
      <c r="AR67">
        <v>-0.11323539167642593</v>
      </c>
      <c r="AS67">
        <v>-0.1215536966919899</v>
      </c>
      <c r="AT67">
        <v>-0.1156904473900795</v>
      </c>
      <c r="AU67">
        <v>-0.11384841054677963</v>
      </c>
      <c r="AV67">
        <v>-0.11437669396400452</v>
      </c>
      <c r="AW67">
        <v>-0.11534054577350616</v>
      </c>
      <c r="AX67">
        <v>-0.11224491894245148</v>
      </c>
      <c r="AY67">
        <v>-0.10624900460243225</v>
      </c>
      <c r="AZ67">
        <v>-0.12942364811897278</v>
      </c>
      <c r="BA67">
        <v>-0.13016508519649506</v>
      </c>
      <c r="BB67">
        <v>-0.12930387258529663</v>
      </c>
      <c r="BC67">
        <v>-0.10746116191148758</v>
      </c>
      <c r="BD67">
        <v>-9.353860467672348E-2</v>
      </c>
      <c r="BE67">
        <v>-3.0142206698656082E-2</v>
      </c>
      <c r="BF67">
        <v>-3.2454460859298706E-2</v>
      </c>
      <c r="BG67">
        <v>-2.8872177004814148E-2</v>
      </c>
      <c r="BH67">
        <v>-2.5701634585857391E-2</v>
      </c>
      <c r="BI67">
        <v>-3.1387701630592346E-2</v>
      </c>
      <c r="BJ67">
        <v>-3.5997346043586731E-2</v>
      </c>
      <c r="BK67">
        <v>-4.2310155928134918E-2</v>
      </c>
      <c r="BL67">
        <v>-5.3513865917921066E-2</v>
      </c>
      <c r="BM67">
        <v>-5.4143365472555161E-2</v>
      </c>
      <c r="BN67">
        <v>-4.991593211889267E-2</v>
      </c>
      <c r="BO67">
        <v>-4.1281107813119888E-2</v>
      </c>
      <c r="BP67">
        <v>-4.6607356518507004E-2</v>
      </c>
      <c r="BQ67">
        <v>-5.1793057471513748E-2</v>
      </c>
      <c r="BR67">
        <v>-4.3413572013378143E-2</v>
      </c>
      <c r="BS67">
        <v>-3.9664547890424728E-2</v>
      </c>
      <c r="BT67">
        <v>-3.7388194352388382E-2</v>
      </c>
      <c r="BU67">
        <v>-3.6626916378736496E-2</v>
      </c>
      <c r="BV67">
        <v>-3.3282414078712463E-2</v>
      </c>
      <c r="BW67">
        <v>-2.7971390634775162E-2</v>
      </c>
      <c r="BX67">
        <v>-5.2931815385818481E-2</v>
      </c>
      <c r="BY67">
        <v>-5.5013608187437057E-2</v>
      </c>
      <c r="BZ67">
        <v>-5.5057812482118607E-2</v>
      </c>
      <c r="CA67">
        <v>-4.0308665484189987E-2</v>
      </c>
      <c r="CB67">
        <v>-2.9918817803263664E-2</v>
      </c>
      <c r="CC67">
        <v>8.062439039349556E-3</v>
      </c>
      <c r="CD67">
        <v>3.9542815648019314E-3</v>
      </c>
      <c r="CE67">
        <v>3.9106258191168308E-3</v>
      </c>
      <c r="CF67">
        <v>5.7489112950861454E-3</v>
      </c>
      <c r="CG67">
        <v>-5.0051428843289614E-4</v>
      </c>
      <c r="CH67">
        <v>-2.656509168446064E-3</v>
      </c>
      <c r="CI67">
        <v>-5.8099855668842793E-3</v>
      </c>
      <c r="CJ67">
        <v>-1.3924361206591129E-2</v>
      </c>
      <c r="CK67">
        <v>-1.1122831143438816E-2</v>
      </c>
      <c r="CL67">
        <v>-6.8142376840114594E-3</v>
      </c>
      <c r="CM67">
        <v>2.0182027947157621E-3</v>
      </c>
      <c r="CN67">
        <v>-4.6098337043076754E-4</v>
      </c>
      <c r="CO67">
        <v>-3.4770499914884567E-3</v>
      </c>
      <c r="CP67">
        <v>6.6451667807996273E-3</v>
      </c>
      <c r="CQ67">
        <v>1.1714969761669636E-2</v>
      </c>
      <c r="CR67">
        <v>1.5933804214000702E-2</v>
      </c>
      <c r="CS67">
        <v>1.7889901995658875E-2</v>
      </c>
      <c r="CT67">
        <v>2.1406775340437889E-2</v>
      </c>
      <c r="CU67">
        <v>2.6243448257446289E-2</v>
      </c>
      <c r="CV67">
        <v>4.6199456846807152E-5</v>
      </c>
      <c r="CW67">
        <v>-2.9639264103025198E-3</v>
      </c>
      <c r="CX67">
        <v>-3.6352225579321384E-3</v>
      </c>
      <c r="CY67">
        <v>6.2009445391595364E-3</v>
      </c>
      <c r="CZ67">
        <v>1.4144054614007473E-2</v>
      </c>
      <c r="DA67">
        <v>4.6267084777355194E-2</v>
      </c>
      <c r="DB67">
        <v>4.0363021194934845E-2</v>
      </c>
      <c r="DC67">
        <v>3.6693427711725235E-2</v>
      </c>
      <c r="DD67">
        <v>3.7199456244707108E-2</v>
      </c>
      <c r="DE67">
        <v>3.0386671423912048E-2</v>
      </c>
      <c r="DF67">
        <v>3.0684327706694603E-2</v>
      </c>
      <c r="DG67">
        <v>3.0690185725688934E-2</v>
      </c>
      <c r="DH67">
        <v>2.5665145367383957E-2</v>
      </c>
      <c r="DI67">
        <v>3.1897705048322678E-2</v>
      </c>
      <c r="DJ67">
        <v>3.6287456750869751E-2</v>
      </c>
      <c r="DK67">
        <v>4.5317512005567551E-2</v>
      </c>
      <c r="DL67">
        <v>4.5685391873121262E-2</v>
      </c>
      <c r="DM67">
        <v>4.4838957488536835E-2</v>
      </c>
      <c r="DN67">
        <v>5.6703906506299973E-2</v>
      </c>
      <c r="DO67">
        <v>6.3094489276409149E-2</v>
      </c>
      <c r="DP67">
        <v>6.9255806505680084E-2</v>
      </c>
      <c r="DQ67">
        <v>7.2406716644763947E-2</v>
      </c>
      <c r="DR67">
        <v>7.609596848487854E-2</v>
      </c>
      <c r="DS67">
        <v>8.0458290874958038E-2</v>
      </c>
      <c r="DT67">
        <v>5.3024213761091232E-2</v>
      </c>
      <c r="DU67">
        <v>4.9085754901170731E-2</v>
      </c>
      <c r="DV67">
        <v>4.7787368297576904E-2</v>
      </c>
      <c r="DW67">
        <v>5.2710555493831635E-2</v>
      </c>
      <c r="DX67">
        <v>5.820692703127861E-2</v>
      </c>
      <c r="DY67">
        <v>0.10142852365970612</v>
      </c>
      <c r="DZ67">
        <v>9.2931464314460754E-2</v>
      </c>
      <c r="EA67">
        <v>8.402658998966217E-2</v>
      </c>
      <c r="EB67">
        <v>8.260904997587204E-2</v>
      </c>
      <c r="EC67">
        <v>7.4982859194278717E-2</v>
      </c>
      <c r="ED67">
        <v>7.8823201358318329E-2</v>
      </c>
      <c r="EE67">
        <v>8.339063823223114E-2</v>
      </c>
      <c r="EF67">
        <v>8.2826100289821625E-2</v>
      </c>
      <c r="EG67">
        <v>9.4012521207332611E-2</v>
      </c>
      <c r="EH67">
        <v>9.8519451916217804E-2</v>
      </c>
      <c r="EI67">
        <v>0.1078348383307457</v>
      </c>
      <c r="EJ67">
        <v>0.11231342703104019</v>
      </c>
      <c r="EK67">
        <v>0.11459960043430328</v>
      </c>
      <c r="EL67">
        <v>0.12898077070713043</v>
      </c>
      <c r="EM67">
        <v>0.13727834820747375</v>
      </c>
      <c r="EN67">
        <v>0.14624430239200592</v>
      </c>
      <c r="EO67">
        <v>0.15112034976482391</v>
      </c>
      <c r="EP67">
        <v>0.15505847334861755</v>
      </c>
      <c r="EQ67">
        <v>0.15873590111732483</v>
      </c>
      <c r="ER67">
        <v>0.12951605021953583</v>
      </c>
      <c r="ES67">
        <v>0.12423723191022873</v>
      </c>
      <c r="ET67">
        <v>0.12203342467546463</v>
      </c>
      <c r="EU67">
        <v>0.11986304819583893</v>
      </c>
      <c r="EV67">
        <v>0.12182671576738358</v>
      </c>
      <c r="EW67">
        <v>69.323928833007813</v>
      </c>
      <c r="EX67">
        <v>67.800460815429688</v>
      </c>
      <c r="EY67">
        <v>66.732139587402344</v>
      </c>
      <c r="EZ67">
        <v>65.908203125</v>
      </c>
      <c r="FA67">
        <v>65.172988891601563</v>
      </c>
      <c r="FB67">
        <v>64.306144714355469</v>
      </c>
      <c r="FC67">
        <v>64.898200988769531</v>
      </c>
      <c r="FD67">
        <v>69.278411865234375</v>
      </c>
      <c r="FE67">
        <v>73.49749755859375</v>
      </c>
      <c r="FF67">
        <v>76.849349975585938</v>
      </c>
      <c r="FG67">
        <v>80.580924987792969</v>
      </c>
      <c r="FH67">
        <v>83.619270324707031</v>
      </c>
      <c r="FI67">
        <v>86.590629577636719</v>
      </c>
      <c r="FJ67">
        <v>89.121757507324219</v>
      </c>
      <c r="FK67">
        <v>91.346260070800781</v>
      </c>
      <c r="FL67">
        <v>92.695343017578125</v>
      </c>
      <c r="FM67">
        <v>93.314018249511719</v>
      </c>
      <c r="FN67">
        <v>92.853439331054688</v>
      </c>
      <c r="FO67">
        <v>90.843406677246094</v>
      </c>
      <c r="FP67">
        <v>87.381027221679688</v>
      </c>
      <c r="FQ67">
        <v>82.351364135742188</v>
      </c>
      <c r="FR67">
        <v>78.026985168457031</v>
      </c>
      <c r="FS67">
        <v>75.33026123046875</v>
      </c>
      <c r="FT67">
        <v>73.08782958984375</v>
      </c>
      <c r="FU67">
        <v>4.4224686920642853E-2</v>
      </c>
      <c r="FV67">
        <v>6.6006861627101898E-2</v>
      </c>
      <c r="FW67">
        <v>6.5654583275318146E-2</v>
      </c>
      <c r="FX67">
        <v>4.3945416808128357E-2</v>
      </c>
      <c r="FY67" s="45">
        <v>3.0099999904632568</v>
      </c>
      <c r="FZ67" s="38">
        <v>45.6</v>
      </c>
      <c r="GA67" s="38">
        <v>1</v>
      </c>
    </row>
    <row r="68" spans="1:183" x14ac:dyDescent="0.2">
      <c r="A68" t="s">
        <v>186</v>
      </c>
      <c r="B68" t="s">
        <v>222</v>
      </c>
      <c r="C68" t="s">
        <v>2</v>
      </c>
      <c r="D68" t="s">
        <v>202</v>
      </c>
      <c r="E68" t="s">
        <v>210</v>
      </c>
      <c r="F68" t="s">
        <v>1</v>
      </c>
      <c r="G68" t="s">
        <v>198</v>
      </c>
      <c r="H68">
        <v>4890</v>
      </c>
      <c r="I68">
        <v>3.1679439544677734</v>
      </c>
      <c r="J68">
        <v>2.7458622455596924</v>
      </c>
      <c r="K68">
        <v>2.483180046081543</v>
      </c>
      <c r="L68">
        <v>2.3562896251678467</v>
      </c>
      <c r="M68">
        <v>2.3276736736297607</v>
      </c>
      <c r="N68">
        <v>2.424551248550415</v>
      </c>
      <c r="O68">
        <v>2.6365592479705811</v>
      </c>
      <c r="P68">
        <v>2.9214096069335938</v>
      </c>
      <c r="Q68">
        <v>2.9608862400054932</v>
      </c>
      <c r="R68">
        <v>2.8931269645690918</v>
      </c>
      <c r="S68">
        <v>2.9123439788818359</v>
      </c>
      <c r="T68">
        <v>2.9778971672058105</v>
      </c>
      <c r="U68">
        <v>3.1575601100921631</v>
      </c>
      <c r="V68">
        <v>3.234257698059082</v>
      </c>
      <c r="W68">
        <v>3.2837114334106445</v>
      </c>
      <c r="X68">
        <v>3.4994292259216309</v>
      </c>
      <c r="Y68">
        <v>3.7670271396636963</v>
      </c>
      <c r="Z68">
        <v>4.1533651351928711</v>
      </c>
      <c r="AA68">
        <v>4.4567227363586426</v>
      </c>
      <c r="AB68">
        <v>4.635401725769043</v>
      </c>
      <c r="AC68">
        <v>4.8347158432006836</v>
      </c>
      <c r="AD68">
        <v>4.9585332870483398</v>
      </c>
      <c r="AE68">
        <v>4.4562077522277832</v>
      </c>
      <c r="AF68">
        <v>3.7483513355255127</v>
      </c>
      <c r="AG68">
        <v>-0.81482464075088501</v>
      </c>
      <c r="AH68">
        <v>-0.69339263439178467</v>
      </c>
      <c r="AI68">
        <v>-0.59556978940963745</v>
      </c>
      <c r="AJ68">
        <v>-0.49379351735115051</v>
      </c>
      <c r="AK68">
        <v>-0.41541457176208496</v>
      </c>
      <c r="AL68">
        <v>-0.39973649382591248</v>
      </c>
      <c r="AM68">
        <v>-0.45232781767845154</v>
      </c>
      <c r="AN68">
        <v>-0.48558580875396729</v>
      </c>
      <c r="AO68">
        <v>-0.45031780004501343</v>
      </c>
      <c r="AP68">
        <v>-0.38793709874153137</v>
      </c>
      <c r="AQ68">
        <v>-0.21150109171867371</v>
      </c>
      <c r="AR68">
        <v>-0.1732381284236908</v>
      </c>
      <c r="AS68">
        <v>-6.5023742616176605E-2</v>
      </c>
      <c r="AT68">
        <v>-3.7907809019088745E-2</v>
      </c>
      <c r="AU68">
        <v>-4.502105712890625E-2</v>
      </c>
      <c r="AV68">
        <v>8.6705423891544342E-3</v>
      </c>
      <c r="AW68">
        <v>3.0407100915908813E-2</v>
      </c>
      <c r="AX68">
        <v>4.75907102227211E-2</v>
      </c>
      <c r="AY68">
        <v>3.9013984496705234E-4</v>
      </c>
      <c r="AZ68">
        <v>-0.17545986175537109</v>
      </c>
      <c r="BA68">
        <v>-0.30265152454376221</v>
      </c>
      <c r="BB68">
        <v>-0.55810630321502686</v>
      </c>
      <c r="BC68">
        <v>-0.70540976524353027</v>
      </c>
      <c r="BD68">
        <v>-0.72666633129119873</v>
      </c>
      <c r="BE68">
        <v>-0.63487207889556885</v>
      </c>
      <c r="BF68">
        <v>-0.52464026212692261</v>
      </c>
      <c r="BG68">
        <v>-0.43639922142028809</v>
      </c>
      <c r="BH68">
        <v>-0.34122833609580994</v>
      </c>
      <c r="BI68">
        <v>-0.26891940832138062</v>
      </c>
      <c r="BJ68">
        <v>-0.25344705581665039</v>
      </c>
      <c r="BK68">
        <v>-0.29896447062492371</v>
      </c>
      <c r="BL68">
        <v>-0.32244151830673218</v>
      </c>
      <c r="BM68">
        <v>-0.28241020441055298</v>
      </c>
      <c r="BN68">
        <v>-0.21524037420749664</v>
      </c>
      <c r="BO68">
        <v>-3.6601699888706207E-2</v>
      </c>
      <c r="BP68">
        <v>6.7505389451980591E-3</v>
      </c>
      <c r="BQ68">
        <v>0.12024805694818497</v>
      </c>
      <c r="BR68">
        <v>0.15248477458953857</v>
      </c>
      <c r="BS68">
        <v>0.14745014905929565</v>
      </c>
      <c r="BT68">
        <v>0.20687521994113922</v>
      </c>
      <c r="BU68">
        <v>0.23344731330871582</v>
      </c>
      <c r="BV68">
        <v>0.25678145885467529</v>
      </c>
      <c r="BW68">
        <v>0.21293383836746216</v>
      </c>
      <c r="BX68">
        <v>3.6609839648008347E-2</v>
      </c>
      <c r="BY68">
        <v>-9.2897899448871613E-2</v>
      </c>
      <c r="BZ68">
        <v>-0.34945639967918396</v>
      </c>
      <c r="CA68">
        <v>-0.50338244438171387</v>
      </c>
      <c r="CB68">
        <v>-0.53606134653091431</v>
      </c>
      <c r="CC68">
        <v>-0.51023745536804199</v>
      </c>
      <c r="CD68">
        <v>-0.40776291489601135</v>
      </c>
      <c r="CE68">
        <v>-0.32615816593170166</v>
      </c>
      <c r="CF68">
        <v>-0.23556213080883026</v>
      </c>
      <c r="CG68">
        <v>-0.16745732724666595</v>
      </c>
      <c r="CH68">
        <v>-0.15212741494178772</v>
      </c>
      <c r="CI68">
        <v>-0.19274546205997467</v>
      </c>
      <c r="CJ68">
        <v>-0.20944829285144806</v>
      </c>
      <c r="CK68">
        <v>-0.16611793637275696</v>
      </c>
      <c r="CL68">
        <v>-9.5631159842014313E-2</v>
      </c>
      <c r="CM68">
        <v>8.4533087909221649E-2</v>
      </c>
      <c r="CN68">
        <v>0.1314101368188858</v>
      </c>
      <c r="CO68">
        <v>0.24856674671173096</v>
      </c>
      <c r="CP68">
        <v>0.28435009717941284</v>
      </c>
      <c r="CQ68">
        <v>0.28075513243675232</v>
      </c>
      <c r="CR68">
        <v>0.34415116906166077</v>
      </c>
      <c r="CS68">
        <v>0.37407234311103821</v>
      </c>
      <c r="CT68">
        <v>0.4016663134098053</v>
      </c>
      <c r="CU68">
        <v>0.36014094948768616</v>
      </c>
      <c r="CV68">
        <v>0.18348866701126099</v>
      </c>
      <c r="CW68">
        <v>5.2376832813024521E-2</v>
      </c>
      <c r="CX68">
        <v>-0.20494608581066132</v>
      </c>
      <c r="CY68">
        <v>-0.36345896124839783</v>
      </c>
      <c r="CZ68">
        <v>-0.40404888987541199</v>
      </c>
      <c r="DA68">
        <v>-0.38560283184051514</v>
      </c>
      <c r="DB68">
        <v>-0.2908855676651001</v>
      </c>
      <c r="DC68">
        <v>-0.21591711044311523</v>
      </c>
      <c r="DD68">
        <v>-0.12989594042301178</v>
      </c>
      <c r="DE68">
        <v>-6.5995238721370697E-2</v>
      </c>
      <c r="DF68">
        <v>-5.0807785242795944E-2</v>
      </c>
      <c r="DG68">
        <v>-8.6526460945606232E-2</v>
      </c>
      <c r="DH68">
        <v>-9.6455059945583344E-2</v>
      </c>
      <c r="DI68">
        <v>-4.9825657159090042E-2</v>
      </c>
      <c r="DJ68">
        <v>2.3978058248758316E-2</v>
      </c>
      <c r="DK68">
        <v>0.20566786825656891</v>
      </c>
      <c r="DL68">
        <v>0.25606974959373474</v>
      </c>
      <c r="DM68">
        <v>0.37688544392585754</v>
      </c>
      <c r="DN68">
        <v>0.41621541976928711</v>
      </c>
      <c r="DO68">
        <v>0.41406011581420898</v>
      </c>
      <c r="DP68">
        <v>0.48142713308334351</v>
      </c>
      <c r="DQ68">
        <v>0.5146973729133606</v>
      </c>
      <c r="DR68">
        <v>0.5465511679649353</v>
      </c>
      <c r="DS68">
        <v>0.50734806060791016</v>
      </c>
      <c r="DT68">
        <v>0.33036750555038452</v>
      </c>
      <c r="DU68">
        <v>0.19765156507492065</v>
      </c>
      <c r="DV68">
        <v>-6.0435783118009567E-2</v>
      </c>
      <c r="DW68">
        <v>-0.22353547811508179</v>
      </c>
      <c r="DX68">
        <v>-0.27203646302223206</v>
      </c>
      <c r="DY68">
        <v>-0.20565025508403778</v>
      </c>
      <c r="DZ68">
        <v>-0.12213321775197983</v>
      </c>
      <c r="EA68">
        <v>-5.6746527552604675E-2</v>
      </c>
      <c r="EB68">
        <v>2.2669266909360886E-2</v>
      </c>
      <c r="EC68">
        <v>8.0499902367591858E-2</v>
      </c>
      <c r="ED68">
        <v>9.5481663942337036E-2</v>
      </c>
      <c r="EE68">
        <v>6.6836908459663391E-2</v>
      </c>
      <c r="EF68">
        <v>6.6689230501651764E-2</v>
      </c>
      <c r="EG68">
        <v>0.11808192729949951</v>
      </c>
      <c r="EH68">
        <v>0.19667476415634155</v>
      </c>
      <c r="EI68">
        <v>0.3805672824382782</v>
      </c>
      <c r="EJ68">
        <v>0.4360584020614624</v>
      </c>
      <c r="EK68">
        <v>0.56215721368789673</v>
      </c>
      <c r="EL68">
        <v>0.60660803318023682</v>
      </c>
      <c r="EM68">
        <v>0.60653132200241089</v>
      </c>
      <c r="EN68">
        <v>0.67963176965713501</v>
      </c>
      <c r="EO68">
        <v>0.71773755550384521</v>
      </c>
      <c r="EP68">
        <v>0.75574189424514771</v>
      </c>
      <c r="EQ68">
        <v>0.71989178657531738</v>
      </c>
      <c r="ER68">
        <v>0.54243719577789307</v>
      </c>
      <c r="ES68">
        <v>0.40740519762039185</v>
      </c>
      <c r="ET68">
        <v>0.14821414649486542</v>
      </c>
      <c r="EU68">
        <v>-2.1508174017071724E-2</v>
      </c>
      <c r="EV68">
        <v>-8.1431470811367035E-2</v>
      </c>
      <c r="EW68">
        <v>66.33001708984375</v>
      </c>
      <c r="EX68">
        <v>65.574775695800781</v>
      </c>
      <c r="EY68">
        <v>64.762245178222656</v>
      </c>
      <c r="EZ68">
        <v>64.100654602050781</v>
      </c>
      <c r="FA68">
        <v>63.514053344726563</v>
      </c>
      <c r="FB68">
        <v>63.075740814208984</v>
      </c>
      <c r="FC68">
        <v>63.124805450439453</v>
      </c>
      <c r="FD68">
        <v>64.772178649902344</v>
      </c>
      <c r="FE68">
        <v>67.287704467773438</v>
      </c>
      <c r="FF68">
        <v>70.045700073242188</v>
      </c>
      <c r="FG68">
        <v>72.971054077148438</v>
      </c>
      <c r="FH68">
        <v>75.929656982421875</v>
      </c>
      <c r="FI68">
        <v>78.4134521484375</v>
      </c>
      <c r="FJ68">
        <v>80.603324890136719</v>
      </c>
      <c r="FK68">
        <v>81.725875854492188</v>
      </c>
      <c r="FL68">
        <v>82.348487854003906</v>
      </c>
      <c r="FM68">
        <v>82.350494384765625</v>
      </c>
      <c r="FN68">
        <v>81.157745361328125</v>
      </c>
      <c r="FO68">
        <v>78.860343933105469</v>
      </c>
      <c r="FP68">
        <v>75.748245239257813</v>
      </c>
      <c r="FQ68">
        <v>71.901527404785156</v>
      </c>
      <c r="FR68">
        <v>69.301284790039063</v>
      </c>
      <c r="FS68">
        <v>67.521995544433594</v>
      </c>
      <c r="FT68">
        <v>66.395156860351563</v>
      </c>
      <c r="FU68">
        <v>0.12050282210111618</v>
      </c>
      <c r="FV68">
        <v>0.17335247993469238</v>
      </c>
      <c r="FW68">
        <v>0.18169575929641724</v>
      </c>
      <c r="FX68">
        <v>0.12948770821094513</v>
      </c>
      <c r="FY68" s="45">
        <v>8.3299999237060547</v>
      </c>
      <c r="FZ68" s="38">
        <v>1223.26</v>
      </c>
      <c r="GA68" s="38">
        <v>1</v>
      </c>
    </row>
    <row r="69" spans="1:183" x14ac:dyDescent="0.2">
      <c r="A69" t="s">
        <v>186</v>
      </c>
      <c r="B69" t="s">
        <v>222</v>
      </c>
      <c r="C69" t="s">
        <v>2</v>
      </c>
      <c r="D69" t="s">
        <v>202</v>
      </c>
      <c r="E69" t="s">
        <v>210</v>
      </c>
      <c r="F69" t="s">
        <v>1</v>
      </c>
      <c r="G69" t="s">
        <v>200</v>
      </c>
      <c r="H69">
        <v>586</v>
      </c>
      <c r="I69">
        <v>0.51925164461135864</v>
      </c>
      <c r="J69">
        <v>0.45064696669578552</v>
      </c>
      <c r="K69">
        <v>0.41242691874504089</v>
      </c>
      <c r="L69">
        <v>0.37873423099517822</v>
      </c>
      <c r="M69">
        <v>0.36979988217353821</v>
      </c>
      <c r="N69">
        <v>0.3597065806388855</v>
      </c>
      <c r="O69">
        <v>0.38132649660110474</v>
      </c>
      <c r="P69">
        <v>0.40513351559638977</v>
      </c>
      <c r="Q69">
        <v>0.4247567355632782</v>
      </c>
      <c r="R69">
        <v>0.44732603430747986</v>
      </c>
      <c r="S69">
        <v>0.46433138847351074</v>
      </c>
      <c r="T69">
        <v>0.49747380614280701</v>
      </c>
      <c r="U69">
        <v>0.54326534271240234</v>
      </c>
      <c r="V69">
        <v>0.58625304698944092</v>
      </c>
      <c r="W69">
        <v>0.6184425950050354</v>
      </c>
      <c r="X69">
        <v>0.67130327224731445</v>
      </c>
      <c r="Y69">
        <v>0.72032040357589722</v>
      </c>
      <c r="Z69">
        <v>0.75653225183486938</v>
      </c>
      <c r="AA69">
        <v>0.76218008995056152</v>
      </c>
      <c r="AB69">
        <v>0.77048492431640625</v>
      </c>
      <c r="AC69">
        <v>0.76555448770523071</v>
      </c>
      <c r="AD69">
        <v>0.76823306083679199</v>
      </c>
      <c r="AE69">
        <v>0.69798773527145386</v>
      </c>
      <c r="AF69">
        <v>0.59981918334960938</v>
      </c>
      <c r="AG69">
        <v>-0.22008027136325836</v>
      </c>
      <c r="AH69">
        <v>-0.21017058193683624</v>
      </c>
      <c r="AI69">
        <v>-0.19369004666805267</v>
      </c>
      <c r="AJ69">
        <v>-0.19285710155963898</v>
      </c>
      <c r="AK69">
        <v>-0.17959767580032349</v>
      </c>
      <c r="AL69">
        <v>-0.18949733674526215</v>
      </c>
      <c r="AM69">
        <v>-0.19403041899204254</v>
      </c>
      <c r="AN69">
        <v>-0.18729045987129211</v>
      </c>
      <c r="AO69">
        <v>-0.19564704596996307</v>
      </c>
      <c r="AP69">
        <v>-0.18362297117710114</v>
      </c>
      <c r="AQ69">
        <v>-0.19216115772724152</v>
      </c>
      <c r="AR69">
        <v>-0.18960537016391754</v>
      </c>
      <c r="AS69">
        <v>-0.18430227041244507</v>
      </c>
      <c r="AT69">
        <v>-0.17665508389472961</v>
      </c>
      <c r="AU69">
        <v>-0.16547620296478271</v>
      </c>
      <c r="AV69">
        <v>-0.14887125790119171</v>
      </c>
      <c r="AW69">
        <v>-0.13909165561199188</v>
      </c>
      <c r="AX69">
        <v>-0.13823194801807404</v>
      </c>
      <c r="AY69">
        <v>-0.15885534882545471</v>
      </c>
      <c r="AZ69">
        <v>-0.18179936707019806</v>
      </c>
      <c r="BA69">
        <v>-0.20487849414348602</v>
      </c>
      <c r="BB69">
        <v>-0.21152986586093903</v>
      </c>
      <c r="BC69">
        <v>-0.22101773321628571</v>
      </c>
      <c r="BD69">
        <v>-0.21528686583042145</v>
      </c>
      <c r="BE69">
        <v>-0.11435863375663757</v>
      </c>
      <c r="BF69">
        <v>-0.11105532199144363</v>
      </c>
      <c r="BG69">
        <v>-9.8200209438800812E-2</v>
      </c>
      <c r="BH69">
        <v>-0.10178011655807495</v>
      </c>
      <c r="BI69">
        <v>-9.048723429441452E-2</v>
      </c>
      <c r="BJ69">
        <v>-0.10106177628040314</v>
      </c>
      <c r="BK69">
        <v>-0.10188136249780655</v>
      </c>
      <c r="BL69">
        <v>-9.4311855733394623E-2</v>
      </c>
      <c r="BM69">
        <v>-9.7813881933689117E-2</v>
      </c>
      <c r="BN69">
        <v>-8.2750633358955383E-2</v>
      </c>
      <c r="BO69">
        <v>-8.4961749613285065E-2</v>
      </c>
      <c r="BP69">
        <v>-7.8543305397033691E-2</v>
      </c>
      <c r="BQ69">
        <v>-7.0512920618057251E-2</v>
      </c>
      <c r="BR69">
        <v>-5.9495940804481506E-2</v>
      </c>
      <c r="BS69">
        <v>-4.7764211893081665E-2</v>
      </c>
      <c r="BT69">
        <v>-2.9271945357322693E-2</v>
      </c>
      <c r="BU69">
        <v>-1.8161030486226082E-2</v>
      </c>
      <c r="BV69">
        <v>-1.6057495027780533E-2</v>
      </c>
      <c r="BW69">
        <v>-3.6172918975353241E-2</v>
      </c>
      <c r="BX69">
        <v>-5.8008242398500443E-2</v>
      </c>
      <c r="BY69">
        <v>-8.2304224371910095E-2</v>
      </c>
      <c r="BZ69">
        <v>-9.1242089867591858E-2</v>
      </c>
      <c r="CA69">
        <v>-0.10455325245857239</v>
      </c>
      <c r="CB69">
        <v>-0.10552976280450821</v>
      </c>
      <c r="CC69">
        <v>-4.1136153042316437E-2</v>
      </c>
      <c r="CD69">
        <v>-4.240838810801506E-2</v>
      </c>
      <c r="CE69">
        <v>-3.2064236700534821E-2</v>
      </c>
      <c r="CF69">
        <v>-3.8700468838214874E-2</v>
      </c>
      <c r="CG69">
        <v>-2.8769612312316895E-2</v>
      </c>
      <c r="CH69">
        <v>-3.9811570197343826E-2</v>
      </c>
      <c r="CI69">
        <v>-3.8059204816818237E-2</v>
      </c>
      <c r="CJ69">
        <v>-2.9915163293480873E-2</v>
      </c>
      <c r="CK69">
        <v>-3.0054930597543716E-2</v>
      </c>
      <c r="CL69">
        <v>-1.2886757962405682E-2</v>
      </c>
      <c r="CM69">
        <v>-1.071576401591301E-2</v>
      </c>
      <c r="CN69">
        <v>-1.6220603138208389E-3</v>
      </c>
      <c r="CO69">
        <v>8.2972366362810135E-3</v>
      </c>
      <c r="CP69">
        <v>2.1648125723004341E-2</v>
      </c>
      <c r="CQ69">
        <v>3.3762756735086441E-2</v>
      </c>
      <c r="CR69">
        <v>5.3562179207801819E-2</v>
      </c>
      <c r="CS69">
        <v>6.5595149993896484E-2</v>
      </c>
      <c r="CT69">
        <v>6.85601606965065E-2</v>
      </c>
      <c r="CU69">
        <v>4.8796553164720535E-2</v>
      </c>
      <c r="CV69">
        <v>2.7729114517569542E-2</v>
      </c>
      <c r="CW69">
        <v>2.5903440546244383E-3</v>
      </c>
      <c r="CX69">
        <v>-7.9311355948448181E-3</v>
      </c>
      <c r="CY69">
        <v>-2.3890314623713493E-2</v>
      </c>
      <c r="CZ69">
        <v>-2.9512327164411545E-2</v>
      </c>
      <c r="DA69">
        <v>3.2086331397294998E-2</v>
      </c>
      <c r="DB69">
        <v>2.6238543912768364E-2</v>
      </c>
      <c r="DC69">
        <v>3.4071736037731171E-2</v>
      </c>
      <c r="DD69">
        <v>2.4379178881645203E-2</v>
      </c>
      <c r="DE69">
        <v>3.2948009669780731E-2</v>
      </c>
      <c r="DF69">
        <v>2.1438634023070335E-2</v>
      </c>
      <c r="DG69">
        <v>2.5762952864170074E-2</v>
      </c>
      <c r="DH69">
        <v>3.4481532871723175E-2</v>
      </c>
      <c r="DI69">
        <v>3.7704020738601685E-2</v>
      </c>
      <c r="DJ69">
        <v>5.6977115571498871E-2</v>
      </c>
      <c r="DK69">
        <v>6.3530221581459045E-2</v>
      </c>
      <c r="DL69">
        <v>7.5299188494682312E-2</v>
      </c>
      <c r="DM69">
        <v>8.7107397615909576E-2</v>
      </c>
      <c r="DN69">
        <v>0.10279218852519989</v>
      </c>
      <c r="DO69">
        <v>0.11528972536325455</v>
      </c>
      <c r="DP69">
        <v>0.13639630377292633</v>
      </c>
      <c r="DQ69">
        <v>0.1493513286113739</v>
      </c>
      <c r="DR69">
        <v>0.15317781269550323</v>
      </c>
      <c r="DS69">
        <v>0.13376602530479431</v>
      </c>
      <c r="DT69">
        <v>0.11346647143363953</v>
      </c>
      <c r="DU69">
        <v>8.748491108417511E-2</v>
      </c>
      <c r="DV69">
        <v>7.5379818677902222E-2</v>
      </c>
      <c r="DW69">
        <v>5.6772623211145401E-2</v>
      </c>
      <c r="DX69">
        <v>4.650510847568512E-2</v>
      </c>
      <c r="DY69">
        <v>0.13780796527862549</v>
      </c>
      <c r="DZ69">
        <v>0.12535381317138672</v>
      </c>
      <c r="EA69">
        <v>0.12956157326698303</v>
      </c>
      <c r="EB69">
        <v>0.11545617133378983</v>
      </c>
      <c r="EC69">
        <v>0.1220584511756897</v>
      </c>
      <c r="ED69">
        <v>0.10987420380115509</v>
      </c>
      <c r="EE69">
        <v>0.11791201680898666</v>
      </c>
      <c r="EF69">
        <v>0.12746013700962067</v>
      </c>
      <c r="EG69">
        <v>0.13553719222545624</v>
      </c>
      <c r="EH69">
        <v>0.15784944593906403</v>
      </c>
      <c r="EI69">
        <v>0.17072963714599609</v>
      </c>
      <c r="EJ69">
        <v>0.18636125326156616</v>
      </c>
      <c r="EK69">
        <v>0.20089675486087799</v>
      </c>
      <c r="EL69">
        <v>0.219951331615448</v>
      </c>
      <c r="EM69">
        <v>0.23300172388553619</v>
      </c>
      <c r="EN69">
        <v>0.25599563121795654</v>
      </c>
      <c r="EO69">
        <v>0.27028194069862366</v>
      </c>
      <c r="EP69">
        <v>0.27535226941108704</v>
      </c>
      <c r="EQ69">
        <v>0.25644844770431519</v>
      </c>
      <c r="ER69">
        <v>0.23725759983062744</v>
      </c>
      <c r="ES69">
        <v>0.21005918085575104</v>
      </c>
      <c r="ET69">
        <v>0.19566759467124939</v>
      </c>
      <c r="EU69">
        <v>0.17323710024356842</v>
      </c>
      <c r="EV69">
        <v>0.15626220405101776</v>
      </c>
      <c r="EW69">
        <v>68.511611938476563</v>
      </c>
      <c r="EX69">
        <v>67.452323913574219</v>
      </c>
      <c r="EY69">
        <v>66.386367797851563</v>
      </c>
      <c r="EZ69">
        <v>65.712860107421875</v>
      </c>
      <c r="FA69">
        <v>64.816299438476563</v>
      </c>
      <c r="FB69">
        <v>64.175178527832031</v>
      </c>
      <c r="FC69">
        <v>63.891803741455078</v>
      </c>
      <c r="FD69">
        <v>65.71636962890625</v>
      </c>
      <c r="FE69">
        <v>68.719955444335938</v>
      </c>
      <c r="FF69">
        <v>72.003959655761719</v>
      </c>
      <c r="FG69">
        <v>75.40533447265625</v>
      </c>
      <c r="FH69">
        <v>78.592864990234375</v>
      </c>
      <c r="FI69">
        <v>81.551475524902344</v>
      </c>
      <c r="FJ69">
        <v>83.963363647460938</v>
      </c>
      <c r="FK69">
        <v>85.522438049316406</v>
      </c>
      <c r="FL69">
        <v>86.353584289550781</v>
      </c>
      <c r="FM69">
        <v>86.372138977050781</v>
      </c>
      <c r="FN69">
        <v>85.436485290527344</v>
      </c>
      <c r="FO69">
        <v>83.387474060058594</v>
      </c>
      <c r="FP69">
        <v>79.937942504882813</v>
      </c>
      <c r="FQ69">
        <v>75.738327026367188</v>
      </c>
      <c r="FR69">
        <v>72.516227722167969</v>
      </c>
      <c r="FS69">
        <v>70.381210327148438</v>
      </c>
      <c r="FT69">
        <v>68.921951293945313</v>
      </c>
      <c r="FU69">
        <v>7.2416014969348907E-2</v>
      </c>
      <c r="FV69">
        <v>0.1027844026684761</v>
      </c>
      <c r="FW69">
        <v>0.10815446823835373</v>
      </c>
      <c r="FX69">
        <v>7.619156688451767E-2</v>
      </c>
      <c r="FY69" s="45">
        <v>5.3899998664855957</v>
      </c>
      <c r="FZ69" s="38">
        <v>315.42</v>
      </c>
      <c r="GA69" s="38">
        <v>1</v>
      </c>
    </row>
    <row r="70" spans="1:183" x14ac:dyDescent="0.2">
      <c r="A70" t="s">
        <v>186</v>
      </c>
      <c r="B70" t="s">
        <v>222</v>
      </c>
      <c r="C70" t="s">
        <v>2</v>
      </c>
      <c r="D70" t="s">
        <v>202</v>
      </c>
      <c r="E70" t="s">
        <v>210</v>
      </c>
      <c r="F70" t="s">
        <v>1</v>
      </c>
      <c r="G70" t="s">
        <v>1</v>
      </c>
      <c r="H70">
        <v>5476</v>
      </c>
      <c r="I70">
        <v>3.7537510395050049</v>
      </c>
      <c r="J70">
        <v>3.2544727325439453</v>
      </c>
      <c r="K70">
        <v>2.9503567218780518</v>
      </c>
      <c r="L70">
        <v>2.780961275100708</v>
      </c>
      <c r="M70">
        <v>2.7407865524291992</v>
      </c>
      <c r="N70">
        <v>2.8172252178192139</v>
      </c>
      <c r="O70">
        <v>3.0490481853485107</v>
      </c>
      <c r="P70">
        <v>3.3527820110321045</v>
      </c>
      <c r="Q70">
        <v>3.4189810752868652</v>
      </c>
      <c r="R70">
        <v>3.3884208202362061</v>
      </c>
      <c r="S70">
        <v>3.4316515922546387</v>
      </c>
      <c r="T70">
        <v>3.5424015522003174</v>
      </c>
      <c r="U70">
        <v>3.779421329498291</v>
      </c>
      <c r="V70">
        <v>3.9152176380157471</v>
      </c>
      <c r="W70">
        <v>4.0093803405761719</v>
      </c>
      <c r="X70">
        <v>4.2908344268798828</v>
      </c>
      <c r="Y70">
        <v>4.6155295372009277</v>
      </c>
      <c r="Z70">
        <v>5.0332717895507813</v>
      </c>
      <c r="AA70">
        <v>5.3276395797729492</v>
      </c>
      <c r="AB70">
        <v>5.5083751678466797</v>
      </c>
      <c r="AC70">
        <v>5.6890225410461426</v>
      </c>
      <c r="AD70">
        <v>5.8097219467163086</v>
      </c>
      <c r="AE70">
        <v>5.23236083984375</v>
      </c>
      <c r="AF70">
        <v>4.4199762344360352</v>
      </c>
      <c r="AG70">
        <v>-0.90893077850341797</v>
      </c>
      <c r="AH70">
        <v>-0.79130887985229492</v>
      </c>
      <c r="AI70">
        <v>-0.68200218677520752</v>
      </c>
      <c r="AJ70">
        <v>-0.59225094318389893</v>
      </c>
      <c r="AK70">
        <v>-0.50297093391418457</v>
      </c>
      <c r="AL70">
        <v>-0.50371402502059937</v>
      </c>
      <c r="AM70">
        <v>-0.55330544710159302</v>
      </c>
      <c r="AN70">
        <v>-0.57100600004196167</v>
      </c>
      <c r="AO70">
        <v>-0.54254776239395142</v>
      </c>
      <c r="AP70">
        <v>-0.46077850461006165</v>
      </c>
      <c r="AQ70">
        <v>-0.29839956760406494</v>
      </c>
      <c r="AR70">
        <v>-0.25224593281745911</v>
      </c>
      <c r="AS70">
        <v>-0.13743621110916138</v>
      </c>
      <c r="AT70">
        <v>-9.4878628849983215E-2</v>
      </c>
      <c r="AU70">
        <v>-8.3780840039253235E-2</v>
      </c>
      <c r="AV70">
        <v>-4.6194125898182392E-3</v>
      </c>
      <c r="AW70">
        <v>3.3361092209815979E-2</v>
      </c>
      <c r="AX70">
        <v>5.4104633629322052E-2</v>
      </c>
      <c r="AY70">
        <v>-1.9305780529975891E-2</v>
      </c>
      <c r="AZ70">
        <v>-0.21768687665462494</v>
      </c>
      <c r="BA70">
        <v>-0.37388119101524353</v>
      </c>
      <c r="BB70">
        <v>-0.62780970335006714</v>
      </c>
      <c r="BC70">
        <v>-0.78740608692169189</v>
      </c>
      <c r="BD70">
        <v>-0.81068319082260132</v>
      </c>
      <c r="BE70">
        <v>-0.6920478343963623</v>
      </c>
      <c r="BF70">
        <v>-0.5879436731338501</v>
      </c>
      <c r="BG70">
        <v>-0.48873299360275269</v>
      </c>
      <c r="BH70">
        <v>-0.40733003616333008</v>
      </c>
      <c r="BI70">
        <v>-0.32419496774673462</v>
      </c>
      <c r="BJ70">
        <v>-0.32559290528297424</v>
      </c>
      <c r="BK70">
        <v>-0.36698305606842041</v>
      </c>
      <c r="BL70">
        <v>-0.37642514705657959</v>
      </c>
      <c r="BM70">
        <v>-0.34076473116874695</v>
      </c>
      <c r="BN70">
        <v>-0.25306189060211182</v>
      </c>
      <c r="BO70">
        <v>-8.4361836314201355E-2</v>
      </c>
      <c r="BP70">
        <v>-3.142915666103363E-2</v>
      </c>
      <c r="BQ70">
        <v>8.9467078447341919E-2</v>
      </c>
      <c r="BR70">
        <v>0.13846264779567719</v>
      </c>
      <c r="BS70">
        <v>0.15157054364681244</v>
      </c>
      <c r="BT70">
        <v>0.23655194044113159</v>
      </c>
      <c r="BU70">
        <v>0.27925920486450195</v>
      </c>
      <c r="BV70">
        <v>0.30570551753044128</v>
      </c>
      <c r="BW70">
        <v>0.23529186844825745</v>
      </c>
      <c r="BX70">
        <v>3.7330217659473419E-2</v>
      </c>
      <c r="BY70">
        <v>-0.12155230343341827</v>
      </c>
      <c r="BZ70">
        <v>-0.37798088788986206</v>
      </c>
      <c r="CA70">
        <v>-0.54551076889038086</v>
      </c>
      <c r="CB70">
        <v>-0.58255136013031006</v>
      </c>
      <c r="CC70">
        <v>-0.54183536767959595</v>
      </c>
      <c r="CD70">
        <v>-0.44709351658821106</v>
      </c>
      <c r="CE70">
        <v>-0.35487532615661621</v>
      </c>
      <c r="CF70">
        <v>-0.27925440669059753</v>
      </c>
      <c r="CG70">
        <v>-0.2003752589225769</v>
      </c>
      <c r="CH70">
        <v>-0.20222675800323486</v>
      </c>
      <c r="CI70">
        <v>-0.23793673515319824</v>
      </c>
      <c r="CJ70">
        <v>-0.24165907502174377</v>
      </c>
      <c r="CK70">
        <v>-0.20101042091846466</v>
      </c>
      <c r="CL70">
        <v>-0.10919801145792007</v>
      </c>
      <c r="CM70">
        <v>6.388004869222641E-2</v>
      </c>
      <c r="CN70">
        <v>0.12150787562131882</v>
      </c>
      <c r="CO70">
        <v>0.24661961197853088</v>
      </c>
      <c r="CP70">
        <v>0.30007410049438477</v>
      </c>
      <c r="CQ70">
        <v>0.31457418203353882</v>
      </c>
      <c r="CR70">
        <v>0.40358647704124451</v>
      </c>
      <c r="CS70">
        <v>0.44956746697425842</v>
      </c>
      <c r="CT70">
        <v>0.47996354103088379</v>
      </c>
      <c r="CU70">
        <v>0.41162541508674622</v>
      </c>
      <c r="CV70">
        <v>0.21395428478717804</v>
      </c>
      <c r="CW70">
        <v>5.3209908306598663E-2</v>
      </c>
      <c r="CX70">
        <v>-0.20495021343231201</v>
      </c>
      <c r="CY70">
        <v>-0.37797477841377258</v>
      </c>
      <c r="CZ70">
        <v>-0.42454800009727478</v>
      </c>
      <c r="DA70">
        <v>-0.39162290096282959</v>
      </c>
      <c r="DB70">
        <v>-0.30624336004257202</v>
      </c>
      <c r="DC70">
        <v>-0.22101767361164093</v>
      </c>
      <c r="DD70">
        <v>-0.15117877721786499</v>
      </c>
      <c r="DE70">
        <v>-7.6555557548999786E-2</v>
      </c>
      <c r="DF70">
        <v>-7.886061817407608E-2</v>
      </c>
      <c r="DG70">
        <v>-0.10889041423797607</v>
      </c>
      <c r="DH70">
        <v>-0.10689298808574677</v>
      </c>
      <c r="DI70">
        <v>-6.1256106942892075E-2</v>
      </c>
      <c r="DJ70">
        <v>3.4665871411561966E-2</v>
      </c>
      <c r="DK70">
        <v>0.21212193369865417</v>
      </c>
      <c r="DL70">
        <v>0.27444490790367126</v>
      </c>
      <c r="DM70">
        <v>0.40377214550971985</v>
      </c>
      <c r="DN70">
        <v>0.46168556809425354</v>
      </c>
      <c r="DO70">
        <v>0.47757783532142639</v>
      </c>
      <c r="DP70">
        <v>0.57062101364135742</v>
      </c>
      <c r="DQ70">
        <v>0.61987572908401489</v>
      </c>
      <c r="DR70">
        <v>0.65422153472900391</v>
      </c>
      <c r="DS70">
        <v>0.58795899152755737</v>
      </c>
      <c r="DT70">
        <v>0.39057835936546326</v>
      </c>
      <c r="DU70">
        <v>0.2279721200466156</v>
      </c>
      <c r="DV70">
        <v>-3.1919542700052261E-2</v>
      </c>
      <c r="DW70">
        <v>-0.2104388028383255</v>
      </c>
      <c r="DX70">
        <v>-0.26654461026191711</v>
      </c>
      <c r="DY70">
        <v>-0.17473997175693512</v>
      </c>
      <c r="DZ70">
        <v>-0.102878138422966</v>
      </c>
      <c r="EA70">
        <v>-2.774847112596035E-2</v>
      </c>
      <c r="EB70">
        <v>3.3742103725671768E-2</v>
      </c>
      <c r="EC70">
        <v>0.10222041606903076</v>
      </c>
      <c r="ED70">
        <v>9.9260494112968445E-2</v>
      </c>
      <c r="EE70">
        <v>7.7431976795196533E-2</v>
      </c>
      <c r="EF70">
        <v>8.7687835097312927E-2</v>
      </c>
      <c r="EG70">
        <v>0.14052692055702209</v>
      </c>
      <c r="EH70">
        <v>0.2423824667930603</v>
      </c>
      <c r="EI70">
        <v>0.42615967988967896</v>
      </c>
      <c r="EJ70">
        <v>0.49526169896125793</v>
      </c>
      <c r="EK70">
        <v>0.63067543506622314</v>
      </c>
      <c r="EL70">
        <v>0.69502681493759155</v>
      </c>
      <c r="EM70">
        <v>0.71292918920516968</v>
      </c>
      <c r="EN70">
        <v>0.81179237365722656</v>
      </c>
      <c r="EO70">
        <v>0.86577385663986206</v>
      </c>
      <c r="EP70">
        <v>0.90582245588302612</v>
      </c>
      <c r="EQ70">
        <v>0.84255659580230713</v>
      </c>
      <c r="ER70">
        <v>0.64559543132781982</v>
      </c>
      <c r="ES70">
        <v>0.48030099272727966</v>
      </c>
      <c r="ET70">
        <v>0.21790926158428192</v>
      </c>
      <c r="EU70">
        <v>3.1456541270017624E-2</v>
      </c>
      <c r="EV70">
        <v>-3.8412824273109436E-2</v>
      </c>
      <c r="EW70">
        <v>66.750289916992188</v>
      </c>
      <c r="EX70">
        <v>65.944084167480469</v>
      </c>
      <c r="EY70">
        <v>65.08477783203125</v>
      </c>
      <c r="EZ70">
        <v>64.425407409667969</v>
      </c>
      <c r="FA70">
        <v>63.774650573730469</v>
      </c>
      <c r="FB70">
        <v>63.290561676025391</v>
      </c>
      <c r="FC70">
        <v>63.269317626953125</v>
      </c>
      <c r="FD70">
        <v>64.940933227539063</v>
      </c>
      <c r="FE70">
        <v>67.553428649902344</v>
      </c>
      <c r="FF70">
        <v>70.426193237304688</v>
      </c>
      <c r="FG70">
        <v>73.478111267089844</v>
      </c>
      <c r="FH70">
        <v>76.503433227539063</v>
      </c>
      <c r="FI70">
        <v>79.115165710449219</v>
      </c>
      <c r="FJ70">
        <v>81.378242492675781</v>
      </c>
      <c r="FK70">
        <v>82.613052368164063</v>
      </c>
      <c r="FL70">
        <v>83.288360595703125</v>
      </c>
      <c r="FM70">
        <v>83.283836364746094</v>
      </c>
      <c r="FN70">
        <v>82.112411499023438</v>
      </c>
      <c r="FO70">
        <v>79.830459594726563</v>
      </c>
      <c r="FP70">
        <v>76.6162109375</v>
      </c>
      <c r="FQ70">
        <v>72.668548583984375</v>
      </c>
      <c r="FR70">
        <v>69.913925170898438</v>
      </c>
      <c r="FS70">
        <v>68.065261840820313</v>
      </c>
      <c r="FT70">
        <v>66.879875183105469</v>
      </c>
      <c r="FU70">
        <v>0.14640814065933228</v>
      </c>
      <c r="FV70">
        <v>0.20960721373558044</v>
      </c>
      <c r="FW70">
        <v>0.22000221908092499</v>
      </c>
      <c r="FX70">
        <v>0.15614643692970276</v>
      </c>
      <c r="FY70" s="45">
        <v>8.3299999237060547</v>
      </c>
      <c r="FZ70" s="38">
        <v>1538.68</v>
      </c>
      <c r="GA70" s="38">
        <v>1</v>
      </c>
    </row>
    <row r="71" spans="1:183" x14ac:dyDescent="0.2">
      <c r="A71" t="s">
        <v>186</v>
      </c>
      <c r="B71" t="s">
        <v>222</v>
      </c>
      <c r="C71" t="s">
        <v>2</v>
      </c>
      <c r="D71" t="s">
        <v>202</v>
      </c>
      <c r="E71" t="s">
        <v>210</v>
      </c>
      <c r="F71" t="s">
        <v>178</v>
      </c>
      <c r="G71" t="s">
        <v>1</v>
      </c>
      <c r="H71">
        <v>3518</v>
      </c>
      <c r="I71">
        <v>2.0812854766845703</v>
      </c>
      <c r="J71">
        <v>1.781793475151062</v>
      </c>
      <c r="K71">
        <v>1.6051644086837769</v>
      </c>
      <c r="L71">
        <v>1.5082818269729614</v>
      </c>
      <c r="M71">
        <v>1.4607118368148804</v>
      </c>
      <c r="N71">
        <v>1.4931960105895996</v>
      </c>
      <c r="O71">
        <v>1.6383751630783081</v>
      </c>
      <c r="P71">
        <v>1.8458280563354492</v>
      </c>
      <c r="Q71">
        <v>1.8564198017120361</v>
      </c>
      <c r="R71">
        <v>1.7852057218551636</v>
      </c>
      <c r="S71">
        <v>1.7897055149078369</v>
      </c>
      <c r="T71">
        <v>1.8230420351028442</v>
      </c>
      <c r="U71">
        <v>1.9212093353271484</v>
      </c>
      <c r="V71">
        <v>1.9544792175292969</v>
      </c>
      <c r="W71">
        <v>1.9760737419128418</v>
      </c>
      <c r="X71">
        <v>2.0904979705810547</v>
      </c>
      <c r="Y71">
        <v>2.2402880191802979</v>
      </c>
      <c r="Z71">
        <v>2.451486349105835</v>
      </c>
      <c r="AA71">
        <v>2.6696197986602783</v>
      </c>
      <c r="AB71">
        <v>2.8133969306945801</v>
      </c>
      <c r="AC71">
        <v>3.0092277526855469</v>
      </c>
      <c r="AD71">
        <v>3.150191068649292</v>
      </c>
      <c r="AE71">
        <v>2.8934390544891357</v>
      </c>
      <c r="AF71">
        <v>2.4575119018554688</v>
      </c>
      <c r="AG71">
        <v>-0.57716721296310425</v>
      </c>
      <c r="AH71">
        <v>-0.51531010866165161</v>
      </c>
      <c r="AI71">
        <v>-0.43535354733467102</v>
      </c>
      <c r="AJ71">
        <v>-0.3548966646194458</v>
      </c>
      <c r="AK71">
        <v>-0.30530679225921631</v>
      </c>
      <c r="AL71">
        <v>-0.29009202122688293</v>
      </c>
      <c r="AM71">
        <v>-0.30539262294769287</v>
      </c>
      <c r="AN71">
        <v>-0.26532715559005737</v>
      </c>
      <c r="AO71">
        <v>-0.23953664302825928</v>
      </c>
      <c r="AP71">
        <v>-0.22670714557170868</v>
      </c>
      <c r="AQ71">
        <v>-0.14777489006519318</v>
      </c>
      <c r="AR71">
        <v>-0.12270529568195343</v>
      </c>
      <c r="AS71">
        <v>-7.9326115548610687E-2</v>
      </c>
      <c r="AT71">
        <v>-6.8758256733417511E-2</v>
      </c>
      <c r="AU71">
        <v>-6.9489337503910065E-2</v>
      </c>
      <c r="AV71">
        <v>-3.8405295461416245E-2</v>
      </c>
      <c r="AW71">
        <v>-2.0035026594996452E-2</v>
      </c>
      <c r="AX71">
        <v>-1.5075863339006901E-2</v>
      </c>
      <c r="AY71">
        <v>-1.9191382452845573E-2</v>
      </c>
      <c r="AZ71">
        <v>-9.4124868512153625E-2</v>
      </c>
      <c r="BA71">
        <v>-0.17743320763111115</v>
      </c>
      <c r="BB71">
        <v>-0.3374275267124176</v>
      </c>
      <c r="BC71">
        <v>-0.4517778754234314</v>
      </c>
      <c r="BD71">
        <v>-0.49461227655410767</v>
      </c>
      <c r="BE71">
        <v>-0.45781847834587097</v>
      </c>
      <c r="BF71">
        <v>-0.40319934487342834</v>
      </c>
      <c r="BG71">
        <v>-0.33045068383216858</v>
      </c>
      <c r="BH71">
        <v>-0.25587925314903259</v>
      </c>
      <c r="BI71">
        <v>-0.2114783376455307</v>
      </c>
      <c r="BJ71">
        <v>-0.19868282973766327</v>
      </c>
      <c r="BK71">
        <v>-0.21057339012622833</v>
      </c>
      <c r="BL71">
        <v>-0.16930864751338959</v>
      </c>
      <c r="BM71">
        <v>-0.14052031934261322</v>
      </c>
      <c r="BN71">
        <v>-0.12596991658210754</v>
      </c>
      <c r="BO71">
        <v>-4.4554349035024643E-2</v>
      </c>
      <c r="BP71">
        <v>-1.6507580876350403E-2</v>
      </c>
      <c r="BQ71">
        <v>3.0536677688360214E-2</v>
      </c>
      <c r="BR71">
        <v>4.473482072353363E-2</v>
      </c>
      <c r="BS71">
        <v>4.6091053634881973E-2</v>
      </c>
      <c r="BT71">
        <v>8.1091932952404022E-2</v>
      </c>
      <c r="BU71">
        <v>0.10287364572286606</v>
      </c>
      <c r="BV71">
        <v>0.11058194190263748</v>
      </c>
      <c r="BW71">
        <v>0.10841704905033112</v>
      </c>
      <c r="BX71">
        <v>3.4198999404907227E-2</v>
      </c>
      <c r="BY71">
        <v>-4.9721833318471909E-2</v>
      </c>
      <c r="BZ71">
        <v>-0.20866285264492035</v>
      </c>
      <c r="CA71">
        <v>-0.32539317011833191</v>
      </c>
      <c r="CB71">
        <v>-0.37349241971969604</v>
      </c>
      <c r="CC71">
        <v>-0.3751579225063324</v>
      </c>
      <c r="CD71">
        <v>-0.32555177807807922</v>
      </c>
      <c r="CE71">
        <v>-0.25779527425765991</v>
      </c>
      <c r="CF71">
        <v>-0.18730008602142334</v>
      </c>
      <c r="CG71">
        <v>-0.14649304747581482</v>
      </c>
      <c r="CH71">
        <v>-0.13537311553955078</v>
      </c>
      <c r="CI71">
        <v>-0.14490187168121338</v>
      </c>
      <c r="CJ71">
        <v>-0.10280650854110718</v>
      </c>
      <c r="CK71">
        <v>-7.1941904723644257E-2</v>
      </c>
      <c r="CL71">
        <v>-5.6199632585048676E-2</v>
      </c>
      <c r="CM71">
        <v>2.693588100373745E-2</v>
      </c>
      <c r="CN71">
        <v>5.7044629007577896E-2</v>
      </c>
      <c r="CO71">
        <v>0.10662731528282166</v>
      </c>
      <c r="CP71">
        <v>0.12333977967500687</v>
      </c>
      <c r="CQ71">
        <v>0.12614168226718903</v>
      </c>
      <c r="CR71">
        <v>0.16385534405708313</v>
      </c>
      <c r="CS71">
        <v>0.18799981474876404</v>
      </c>
      <c r="CT71">
        <v>0.19761215150356293</v>
      </c>
      <c r="CU71">
        <v>0.19679826498031616</v>
      </c>
      <c r="CV71">
        <v>0.12307571619749069</v>
      </c>
      <c r="CW71">
        <v>3.8730677217245102E-2</v>
      </c>
      <c r="CX71">
        <v>-0.11948082596063614</v>
      </c>
      <c r="CY71">
        <v>-0.23785951733589172</v>
      </c>
      <c r="CZ71">
        <v>-0.28960520029067993</v>
      </c>
      <c r="DA71">
        <v>-0.29249736666679382</v>
      </c>
      <c r="DB71">
        <v>-0.24790419638156891</v>
      </c>
      <c r="DC71">
        <v>-0.18513987958431244</v>
      </c>
      <c r="DD71">
        <v>-0.11872091889381409</v>
      </c>
      <c r="DE71">
        <v>-8.1507749855518341E-2</v>
      </c>
      <c r="DF71">
        <v>-7.2063401341438293E-2</v>
      </c>
      <c r="DG71">
        <v>-7.9230353236198425E-2</v>
      </c>
      <c r="DH71">
        <v>-3.6304373294115067E-2</v>
      </c>
      <c r="DI71">
        <v>-3.3634956926107407E-3</v>
      </c>
      <c r="DJ71">
        <v>1.3570656999945641E-2</v>
      </c>
      <c r="DK71">
        <v>9.8426111042499542E-2</v>
      </c>
      <c r="DL71">
        <v>0.13059684634208679</v>
      </c>
      <c r="DM71">
        <v>0.1827179491519928</v>
      </c>
      <c r="DN71">
        <v>0.2019447386264801</v>
      </c>
      <c r="DO71">
        <v>0.20619231462478638</v>
      </c>
      <c r="DP71">
        <v>0.24661876261234283</v>
      </c>
      <c r="DQ71">
        <v>0.27312597632408142</v>
      </c>
      <c r="DR71">
        <v>0.28464236855506897</v>
      </c>
      <c r="DS71">
        <v>0.28517946600914001</v>
      </c>
      <c r="DT71">
        <v>0.21195243299007416</v>
      </c>
      <c r="DU71">
        <v>0.12718318402767181</v>
      </c>
      <c r="DV71">
        <v>-3.0298801138997078E-2</v>
      </c>
      <c r="DW71">
        <v>-0.15032586455345154</v>
      </c>
      <c r="DX71">
        <v>-0.20571796596050262</v>
      </c>
      <c r="DY71">
        <v>-0.17314863204956055</v>
      </c>
      <c r="DZ71">
        <v>-0.13579341769218445</v>
      </c>
      <c r="EA71">
        <v>-8.0237016081809998E-2</v>
      </c>
      <c r="EB71">
        <v>-1.9703494384884834E-2</v>
      </c>
      <c r="EC71">
        <v>1.2320690788328648E-2</v>
      </c>
      <c r="ED71">
        <v>1.9345775246620178E-2</v>
      </c>
      <c r="EE71">
        <v>1.5588892623782158E-2</v>
      </c>
      <c r="EF71">
        <v>5.9714149683713913E-2</v>
      </c>
      <c r="EG71">
        <v>9.5652833580970764E-2</v>
      </c>
      <c r="EH71">
        <v>0.11430787295103073</v>
      </c>
      <c r="EI71">
        <v>0.20164664089679718</v>
      </c>
      <c r="EJ71">
        <v>0.23679454624652863</v>
      </c>
      <c r="EK71">
        <v>0.29258075356483459</v>
      </c>
      <c r="EL71">
        <v>0.31543782353401184</v>
      </c>
      <c r="EM71">
        <v>0.32177269458770752</v>
      </c>
      <c r="EN71">
        <v>0.3661159873008728</v>
      </c>
      <c r="EO71">
        <v>0.39603465795516968</v>
      </c>
      <c r="EP71">
        <v>0.41030016541481018</v>
      </c>
      <c r="EQ71">
        <v>0.41278791427612305</v>
      </c>
      <c r="ER71">
        <v>0.34027630090713501</v>
      </c>
      <c r="ES71">
        <v>0.25489455461502075</v>
      </c>
      <c r="ET71">
        <v>9.8465882241725922E-2</v>
      </c>
      <c r="EU71">
        <v>-2.3941164836287498E-2</v>
      </c>
      <c r="EV71">
        <v>-8.4598124027252197E-2</v>
      </c>
      <c r="EW71">
        <v>65.061279296875</v>
      </c>
      <c r="EX71">
        <v>64.506065368652344</v>
      </c>
      <c r="EY71">
        <v>63.868434906005859</v>
      </c>
      <c r="EZ71">
        <v>63.342323303222656</v>
      </c>
      <c r="FA71">
        <v>62.852241516113281</v>
      </c>
      <c r="FB71">
        <v>62.444793701171875</v>
      </c>
      <c r="FC71">
        <v>62.526153564453125</v>
      </c>
      <c r="FD71">
        <v>63.821956634521484</v>
      </c>
      <c r="FE71">
        <v>65.931190490722656</v>
      </c>
      <c r="FF71">
        <v>68.313575744628906</v>
      </c>
      <c r="FG71">
        <v>71.050765991210938</v>
      </c>
      <c r="FH71">
        <v>73.814498901367188</v>
      </c>
      <c r="FI71">
        <v>76.000518798828125</v>
      </c>
      <c r="FJ71">
        <v>77.907180786132813</v>
      </c>
      <c r="FK71">
        <v>78.625442504882813</v>
      </c>
      <c r="FL71">
        <v>78.960861206054688</v>
      </c>
      <c r="FM71">
        <v>78.658424377441406</v>
      </c>
      <c r="FN71">
        <v>77.247428894042969</v>
      </c>
      <c r="FO71">
        <v>74.908309936523438</v>
      </c>
      <c r="FP71">
        <v>71.7618408203125</v>
      </c>
      <c r="FQ71">
        <v>68.704742431640625</v>
      </c>
      <c r="FR71">
        <v>66.793655395507813</v>
      </c>
      <c r="FS71">
        <v>65.518318176269531</v>
      </c>
      <c r="FT71">
        <v>64.713226318359375</v>
      </c>
      <c r="FU71">
        <v>7.2740927338600159E-2</v>
      </c>
      <c r="FV71">
        <v>0.10367534309625626</v>
      </c>
      <c r="FW71">
        <v>0.1079394668340683</v>
      </c>
      <c r="FX71">
        <v>8.090856671333313E-2</v>
      </c>
      <c r="FY71" s="45">
        <v>7.929999828338623</v>
      </c>
      <c r="FZ71" s="38">
        <v>880.24</v>
      </c>
      <c r="GA71" s="38">
        <v>1</v>
      </c>
    </row>
    <row r="72" spans="1:183" x14ac:dyDescent="0.2">
      <c r="A72" t="s">
        <v>186</v>
      </c>
      <c r="B72" t="s">
        <v>222</v>
      </c>
      <c r="C72" t="s">
        <v>2</v>
      </c>
      <c r="D72" t="s">
        <v>202</v>
      </c>
      <c r="E72" t="s">
        <v>210</v>
      </c>
      <c r="F72" t="s">
        <v>179</v>
      </c>
      <c r="G72" t="s">
        <v>1</v>
      </c>
      <c r="H72">
        <v>185</v>
      </c>
      <c r="I72">
        <v>0.29674533009529114</v>
      </c>
      <c r="J72">
        <v>0.26198121905326843</v>
      </c>
      <c r="K72">
        <v>0.23148918151855469</v>
      </c>
      <c r="L72">
        <v>0.21021550893783569</v>
      </c>
      <c r="M72">
        <v>0.20411700010299683</v>
      </c>
      <c r="N72">
        <v>0.19707293808460236</v>
      </c>
      <c r="O72">
        <v>0.20522382855415344</v>
      </c>
      <c r="P72">
        <v>0.1982312947511673</v>
      </c>
      <c r="Q72">
        <v>0.2012304812669754</v>
      </c>
      <c r="R72">
        <v>0.21202728152275085</v>
      </c>
      <c r="S72">
        <v>0.21455992758274078</v>
      </c>
      <c r="T72">
        <v>0.23396936058998108</v>
      </c>
      <c r="U72">
        <v>0.28883373737335205</v>
      </c>
      <c r="V72">
        <v>0.30848610401153564</v>
      </c>
      <c r="W72">
        <v>0.31382468342781067</v>
      </c>
      <c r="X72">
        <v>0.35089430212974548</v>
      </c>
      <c r="Y72">
        <v>0.38919055461883545</v>
      </c>
      <c r="Z72">
        <v>0.43709647655487061</v>
      </c>
      <c r="AA72">
        <v>0.46371155977249146</v>
      </c>
      <c r="AB72">
        <v>0.48923251032829285</v>
      </c>
      <c r="AC72">
        <v>0.47967624664306641</v>
      </c>
      <c r="AD72">
        <v>0.46649178862571716</v>
      </c>
      <c r="AE72">
        <v>0.40676036477088928</v>
      </c>
      <c r="AF72">
        <v>0.34982600808143616</v>
      </c>
      <c r="AG72">
        <v>-0.1320040374994278</v>
      </c>
      <c r="AH72">
        <v>-0.11327362805604935</v>
      </c>
      <c r="AI72">
        <v>-0.11192156374454498</v>
      </c>
      <c r="AJ72">
        <v>-0.1108739823102951</v>
      </c>
      <c r="AK72">
        <v>-0.10314678400754929</v>
      </c>
      <c r="AL72">
        <v>-0.12235750257968903</v>
      </c>
      <c r="AM72">
        <v>-0.12747228145599365</v>
      </c>
      <c r="AN72">
        <v>-0.12153609842061996</v>
      </c>
      <c r="AO72">
        <v>-0.13172873854637146</v>
      </c>
      <c r="AP72">
        <v>-0.12872509658336639</v>
      </c>
      <c r="AQ72">
        <v>-0.12843792140483856</v>
      </c>
      <c r="AR72">
        <v>-0.12735119462013245</v>
      </c>
      <c r="AS72">
        <v>-0.11682896316051483</v>
      </c>
      <c r="AT72">
        <v>-0.12320577353239059</v>
      </c>
      <c r="AU72">
        <v>-0.15482228994369507</v>
      </c>
      <c r="AV72">
        <v>-0.15365049242973328</v>
      </c>
      <c r="AW72">
        <v>-0.15228426456451416</v>
      </c>
      <c r="AX72">
        <v>-0.16977405548095703</v>
      </c>
      <c r="AY72">
        <v>-0.17032106220722198</v>
      </c>
      <c r="AZ72">
        <v>-0.17804831266403198</v>
      </c>
      <c r="BA72">
        <v>-0.17993240058422089</v>
      </c>
      <c r="BB72">
        <v>-0.16683472692966461</v>
      </c>
      <c r="BC72">
        <v>-0.15378519892692566</v>
      </c>
      <c r="BD72">
        <v>-0.1252281665802002</v>
      </c>
      <c r="BE72">
        <v>-4.971584677696228E-2</v>
      </c>
      <c r="BF72">
        <v>-3.5736441612243652E-2</v>
      </c>
      <c r="BG72">
        <v>-3.5093620419502258E-2</v>
      </c>
      <c r="BH72">
        <v>-3.9243988692760468E-2</v>
      </c>
      <c r="BI72">
        <v>-3.3631309866905212E-2</v>
      </c>
      <c r="BJ72">
        <v>-5.1788818091154099E-2</v>
      </c>
      <c r="BK72">
        <v>-5.4394837468862534E-2</v>
      </c>
      <c r="BL72">
        <v>-5.0286300480365753E-2</v>
      </c>
      <c r="BM72">
        <v>-5.6104537099599838E-2</v>
      </c>
      <c r="BN72">
        <v>-4.7484274953603745E-2</v>
      </c>
      <c r="BO72">
        <v>-4.3155569583177567E-2</v>
      </c>
      <c r="BP72">
        <v>-3.817279264330864E-2</v>
      </c>
      <c r="BQ72">
        <v>-2.2056432440876961E-2</v>
      </c>
      <c r="BR72">
        <v>-2.6924379169940948E-2</v>
      </c>
      <c r="BS72">
        <v>-5.6443054229021072E-2</v>
      </c>
      <c r="BT72">
        <v>-5.1438875496387482E-2</v>
      </c>
      <c r="BU72">
        <v>-4.8577673733234406E-2</v>
      </c>
      <c r="BV72">
        <v>-6.4046300947666168E-2</v>
      </c>
      <c r="BW72">
        <v>-6.4643919467926025E-2</v>
      </c>
      <c r="BX72">
        <v>-7.3769576847553253E-2</v>
      </c>
      <c r="BY72">
        <v>-7.7841393649578094E-2</v>
      </c>
      <c r="BZ72">
        <v>-6.6650152206420898E-2</v>
      </c>
      <c r="CA72">
        <v>-5.6788112968206406E-2</v>
      </c>
      <c r="CB72">
        <v>-3.6646980792284012E-2</v>
      </c>
      <c r="CC72">
        <v>7.2767110541462898E-3</v>
      </c>
      <c r="CD72">
        <v>1.796557754278183E-2</v>
      </c>
      <c r="CE72">
        <v>1.8117178231477737E-2</v>
      </c>
      <c r="CF72">
        <v>1.0366731323301792E-2</v>
      </c>
      <c r="CG72">
        <v>1.4514895156025887E-2</v>
      </c>
      <c r="CH72">
        <v>-2.9131628107279539E-3</v>
      </c>
      <c r="CI72">
        <v>-3.781619481742382E-3</v>
      </c>
      <c r="CJ72">
        <v>-9.3890767311677337E-4</v>
      </c>
      <c r="CK72">
        <v>-3.7274444475769997E-3</v>
      </c>
      <c r="CL72">
        <v>8.7828682735562325E-3</v>
      </c>
      <c r="CM72">
        <v>1.591072790324688E-2</v>
      </c>
      <c r="CN72">
        <v>2.3591898381710052E-2</v>
      </c>
      <c r="CO72">
        <v>4.3582737445831299E-2</v>
      </c>
      <c r="CP72">
        <v>3.9759818464517593E-2</v>
      </c>
      <c r="CQ72">
        <v>1.1694102548062801E-2</v>
      </c>
      <c r="CR72">
        <v>1.935257762670517E-2</v>
      </c>
      <c r="CS72">
        <v>2.3249190300703049E-2</v>
      </c>
      <c r="CT72">
        <v>9.1804182156920433E-3</v>
      </c>
      <c r="CU72">
        <v>8.5477428510785103E-3</v>
      </c>
      <c r="CV72">
        <v>-1.5464501921087503E-3</v>
      </c>
      <c r="CW72">
        <v>-7.1334713138639927E-3</v>
      </c>
      <c r="CX72">
        <v>2.7373782359063625E-3</v>
      </c>
      <c r="CY72">
        <v>1.0391777381300926E-2</v>
      </c>
      <c r="CZ72">
        <v>2.4704080075025558E-2</v>
      </c>
      <c r="DA72">
        <v>6.4269267022609711E-2</v>
      </c>
      <c r="DB72">
        <v>7.1667596697807312E-2</v>
      </c>
      <c r="DC72">
        <v>7.1327976882457733E-2</v>
      </c>
      <c r="DD72">
        <v>5.9977449476718903E-2</v>
      </c>
      <c r="DE72">
        <v>6.2661096453666687E-2</v>
      </c>
      <c r="DF72">
        <v>4.5962490141391754E-2</v>
      </c>
      <c r="DG72">
        <v>4.6831600368022919E-2</v>
      </c>
      <c r="DH72">
        <v>4.8408485949039459E-2</v>
      </c>
      <c r="DI72">
        <v>4.8649650067090988E-2</v>
      </c>
      <c r="DJ72">
        <v>6.5050013363361359E-2</v>
      </c>
      <c r="DK72">
        <v>7.4977025389671326E-2</v>
      </c>
      <c r="DL72">
        <v>8.5356585681438446E-2</v>
      </c>
      <c r="DM72">
        <v>0.10922190546989441</v>
      </c>
      <c r="DN72">
        <v>0.10644401609897614</v>
      </c>
      <c r="DO72">
        <v>7.9831257462501526E-2</v>
      </c>
      <c r="DP72">
        <v>9.0144030749797821E-2</v>
      </c>
      <c r="DQ72">
        <v>9.5076054334640503E-2</v>
      </c>
      <c r="DR72">
        <v>8.2407139241695404E-2</v>
      </c>
      <c r="DS72">
        <v>8.1739410758018494E-2</v>
      </c>
      <c r="DT72">
        <v>7.067667692899704E-2</v>
      </c>
      <c r="DU72">
        <v>6.3574448227882385E-2</v>
      </c>
      <c r="DV72">
        <v>7.21249058842659E-2</v>
      </c>
      <c r="DW72">
        <v>7.7571667730808258E-2</v>
      </c>
      <c r="DX72">
        <v>8.6055144667625427E-2</v>
      </c>
      <c r="DY72">
        <v>0.14655746519565582</v>
      </c>
      <c r="DZ72">
        <v>0.14920477569103241</v>
      </c>
      <c r="EA72">
        <v>0.14815592765808105</v>
      </c>
      <c r="EB72">
        <v>0.13160744309425354</v>
      </c>
      <c r="EC72">
        <v>0.13217657804489136</v>
      </c>
      <c r="ED72">
        <v>0.11653117090463638</v>
      </c>
      <c r="EE72">
        <v>0.11990904808044434</v>
      </c>
      <c r="EF72">
        <v>0.11965828388929367</v>
      </c>
      <c r="EG72">
        <v>0.12427385151386261</v>
      </c>
      <c r="EH72">
        <v>0.14629082381725311</v>
      </c>
      <c r="EI72">
        <v>0.16025938093662262</v>
      </c>
      <c r="EJ72">
        <v>0.17453499138355255</v>
      </c>
      <c r="EK72">
        <v>0.20399443805217743</v>
      </c>
      <c r="EL72">
        <v>0.20272541046142578</v>
      </c>
      <c r="EM72">
        <v>0.17821049690246582</v>
      </c>
      <c r="EN72">
        <v>0.19235564768314362</v>
      </c>
      <c r="EO72">
        <v>0.19878263771533966</v>
      </c>
      <c r="EP72">
        <v>0.18813489377498627</v>
      </c>
      <c r="EQ72">
        <v>0.18741655349731445</v>
      </c>
      <c r="ER72">
        <v>0.17495541274547577</v>
      </c>
      <c r="ES72">
        <v>0.16566546261310577</v>
      </c>
      <c r="ET72">
        <v>0.17230947315692902</v>
      </c>
      <c r="EU72">
        <v>0.17456875741481781</v>
      </c>
      <c r="EV72">
        <v>0.17463633418083191</v>
      </c>
      <c r="EW72">
        <v>81.135833740234375</v>
      </c>
      <c r="EX72">
        <v>79.298545837402344</v>
      </c>
      <c r="EY72">
        <v>77.744285583496094</v>
      </c>
      <c r="EZ72">
        <v>75.839378356933594</v>
      </c>
      <c r="FA72">
        <v>74.505912780761719</v>
      </c>
      <c r="FB72">
        <v>73.336357116699219</v>
      </c>
      <c r="FC72">
        <v>72.897109985351563</v>
      </c>
      <c r="FD72">
        <v>74.532012939453125</v>
      </c>
      <c r="FE72">
        <v>77.627204895019531</v>
      </c>
      <c r="FF72">
        <v>81.381431579589844</v>
      </c>
      <c r="FG72">
        <v>84.770118713378906</v>
      </c>
      <c r="FH72">
        <v>88.048255920410156</v>
      </c>
      <c r="FI72">
        <v>91.116653442382813</v>
      </c>
      <c r="FJ72">
        <v>93.732078552246094</v>
      </c>
      <c r="FK72">
        <v>95.649635314941406</v>
      </c>
      <c r="FL72">
        <v>97.030723571777344</v>
      </c>
      <c r="FM72">
        <v>97.590538024902344</v>
      </c>
      <c r="FN72">
        <v>97.418121337890625</v>
      </c>
      <c r="FO72">
        <v>96.181770324707031</v>
      </c>
      <c r="FP72">
        <v>94.265655517578125</v>
      </c>
      <c r="FQ72">
        <v>91.554191589355469</v>
      </c>
      <c r="FR72">
        <v>88.728424072265625</v>
      </c>
      <c r="FS72">
        <v>85.669952392578125</v>
      </c>
      <c r="FT72">
        <v>83.251022338867188</v>
      </c>
      <c r="FU72">
        <v>6.2997952103614807E-2</v>
      </c>
      <c r="FV72">
        <v>8.9631877839565277E-2</v>
      </c>
      <c r="FW72">
        <v>9.5496393740177155E-2</v>
      </c>
      <c r="FX72">
        <v>6.4352951943874359E-2</v>
      </c>
      <c r="FY72" s="45">
        <v>3.5299999713897705</v>
      </c>
      <c r="FZ72" s="38">
        <v>60.36</v>
      </c>
      <c r="GA72" s="38">
        <v>1</v>
      </c>
    </row>
    <row r="73" spans="1:183" x14ac:dyDescent="0.2">
      <c r="A73" t="s">
        <v>186</v>
      </c>
      <c r="B73" t="s">
        <v>222</v>
      </c>
      <c r="C73" t="s">
        <v>2</v>
      </c>
      <c r="D73" t="s">
        <v>202</v>
      </c>
      <c r="E73" t="s">
        <v>210</v>
      </c>
      <c r="F73" t="s">
        <v>180</v>
      </c>
      <c r="G73" t="s">
        <v>1</v>
      </c>
      <c r="H73">
        <v>172</v>
      </c>
      <c r="I73">
        <v>9.079115092754364E-2</v>
      </c>
      <c r="J73">
        <v>8.1478923559188843E-2</v>
      </c>
      <c r="K73">
        <v>8.0173872411251068E-2</v>
      </c>
      <c r="L73">
        <v>7.4708081781864166E-2</v>
      </c>
      <c r="M73">
        <v>8.314456045627594E-2</v>
      </c>
      <c r="N73">
        <v>8.0579012632369995E-2</v>
      </c>
      <c r="O73">
        <v>9.5992177724838257E-2</v>
      </c>
      <c r="P73">
        <v>0.11672915518283844</v>
      </c>
      <c r="Q73">
        <v>0.13125631213188171</v>
      </c>
      <c r="R73">
        <v>0.13059352338314056</v>
      </c>
      <c r="S73">
        <v>0.13650219142436981</v>
      </c>
      <c r="T73">
        <v>0.12766477465629578</v>
      </c>
      <c r="U73">
        <v>0.12511038780212402</v>
      </c>
      <c r="V73">
        <v>0.13628514111042023</v>
      </c>
      <c r="W73">
        <v>0.13354623317718506</v>
      </c>
      <c r="X73">
        <v>0.13343735039234161</v>
      </c>
      <c r="Y73">
        <v>0.14459098875522614</v>
      </c>
      <c r="Z73">
        <v>0.15760135650634766</v>
      </c>
      <c r="AA73">
        <v>0.16142666339874268</v>
      </c>
      <c r="AB73">
        <v>0.17052669823169708</v>
      </c>
      <c r="AC73">
        <v>0.17922024428844452</v>
      </c>
      <c r="AD73">
        <v>0.1721179336309433</v>
      </c>
      <c r="AE73">
        <v>0.13567005097866058</v>
      </c>
      <c r="AF73">
        <v>0.10797102004289627</v>
      </c>
      <c r="AG73">
        <v>-0.11271718889474869</v>
      </c>
      <c r="AH73">
        <v>-9.5655322074890137E-2</v>
      </c>
      <c r="AI73">
        <v>-9.1166436672210693E-2</v>
      </c>
      <c r="AJ73">
        <v>-9.3544311821460724E-2</v>
      </c>
      <c r="AK73">
        <v>-8.98008793592453E-2</v>
      </c>
      <c r="AL73">
        <v>-9.8199374973773956E-2</v>
      </c>
      <c r="AM73">
        <v>-0.11699908226728439</v>
      </c>
      <c r="AN73">
        <v>-0.12474220246076584</v>
      </c>
      <c r="AO73">
        <v>-0.12417536228895187</v>
      </c>
      <c r="AP73">
        <v>-0.13702273368835449</v>
      </c>
      <c r="AQ73">
        <v>-0.13603940606117249</v>
      </c>
      <c r="AR73">
        <v>-0.14278912544250488</v>
      </c>
      <c r="AS73">
        <v>-0.14380033314228058</v>
      </c>
      <c r="AT73">
        <v>-0.13119260966777802</v>
      </c>
      <c r="AU73">
        <v>-0.12404663115739822</v>
      </c>
      <c r="AV73">
        <v>-0.12499998509883881</v>
      </c>
      <c r="AW73">
        <v>-0.11837770789861679</v>
      </c>
      <c r="AX73">
        <v>-0.12286467105150223</v>
      </c>
      <c r="AY73">
        <v>-0.13223080337047577</v>
      </c>
      <c r="AZ73">
        <v>-0.13909511268138885</v>
      </c>
      <c r="BA73">
        <v>-0.13799059391021729</v>
      </c>
      <c r="BB73">
        <v>-0.13112255930900574</v>
      </c>
      <c r="BC73">
        <v>-0.14458674192428589</v>
      </c>
      <c r="BD73">
        <v>-0.1315281093120575</v>
      </c>
      <c r="BE73">
        <v>-4.902992770075798E-2</v>
      </c>
      <c r="BF73">
        <v>-3.9946652948856354E-2</v>
      </c>
      <c r="BG73">
        <v>-3.5649210214614868E-2</v>
      </c>
      <c r="BH73">
        <v>-3.9326056838035583E-2</v>
      </c>
      <c r="BI73">
        <v>-3.5757143050432205E-2</v>
      </c>
      <c r="BJ73">
        <v>-4.2623646557331085E-2</v>
      </c>
      <c r="BK73">
        <v>-5.3739361464977264E-2</v>
      </c>
      <c r="BL73">
        <v>-5.5421777069568634E-2</v>
      </c>
      <c r="BM73">
        <v>-5.2117146551609039E-2</v>
      </c>
      <c r="BN73">
        <v>-6.157258152961731E-2</v>
      </c>
      <c r="BO73">
        <v>-5.7194788008928299E-2</v>
      </c>
      <c r="BP73">
        <v>-6.3718497753143311E-2</v>
      </c>
      <c r="BQ73">
        <v>-6.6998213529586792E-2</v>
      </c>
      <c r="BR73">
        <v>-5.36220483481884E-2</v>
      </c>
      <c r="BS73">
        <v>-4.7724708914756775E-2</v>
      </c>
      <c r="BT73">
        <v>-4.8382837325334549E-2</v>
      </c>
      <c r="BU73">
        <v>-4.1907437145709991E-2</v>
      </c>
      <c r="BV73">
        <v>-4.2452942579984665E-2</v>
      </c>
      <c r="BW73">
        <v>-5.0848804414272308E-2</v>
      </c>
      <c r="BX73">
        <v>-5.639367550611496E-2</v>
      </c>
      <c r="BY73">
        <v>-5.145711824297905E-2</v>
      </c>
      <c r="BZ73">
        <v>-4.9926884472370148E-2</v>
      </c>
      <c r="CA73">
        <v>-6.6726267337799072E-2</v>
      </c>
      <c r="CB73">
        <v>-5.9281107038259506E-2</v>
      </c>
      <c r="CC73">
        <v>-4.9203271046280861E-3</v>
      </c>
      <c r="CD73">
        <v>-1.3629941968247294E-3</v>
      </c>
      <c r="CE73">
        <v>2.8018536977469921E-3</v>
      </c>
      <c r="CF73">
        <v>-1.7746618250384927E-3</v>
      </c>
      <c r="CG73">
        <v>1.6733845695853233E-3</v>
      </c>
      <c r="CH73">
        <v>-4.1320682503283024E-3</v>
      </c>
      <c r="CI73">
        <v>-9.9258720874786377E-3</v>
      </c>
      <c r="CJ73">
        <v>-7.4106650426983833E-3</v>
      </c>
      <c r="CK73">
        <v>-2.209850586950779E-3</v>
      </c>
      <c r="CL73">
        <v>-9.3160336837172508E-3</v>
      </c>
      <c r="CM73">
        <v>-2.5872529949992895E-3</v>
      </c>
      <c r="CN73">
        <v>-8.9544160291552544E-3</v>
      </c>
      <c r="CO73">
        <v>-1.3805297203361988E-2</v>
      </c>
      <c r="CP73">
        <v>1.0308338096365333E-4</v>
      </c>
      <c r="CQ73">
        <v>5.1356260664761066E-3</v>
      </c>
      <c r="CR73">
        <v>4.6819662675261497E-3</v>
      </c>
      <c r="CS73">
        <v>1.1055642738938332E-2</v>
      </c>
      <c r="CT73">
        <v>1.3239976018667221E-2</v>
      </c>
      <c r="CU73">
        <v>5.5161206983029842E-3</v>
      </c>
      <c r="CV73">
        <v>8.8508526096120477E-4</v>
      </c>
      <c r="CW73">
        <v>8.4757003933191299E-3</v>
      </c>
      <c r="CX73">
        <v>6.3089984469115734E-3</v>
      </c>
      <c r="CY73">
        <v>-1.2800335884094238E-2</v>
      </c>
      <c r="CZ73">
        <v>-9.2430505901575089E-3</v>
      </c>
      <c r="DA73">
        <v>3.9189275354146957E-2</v>
      </c>
      <c r="DB73">
        <v>3.7220664322376251E-2</v>
      </c>
      <c r="DC73">
        <v>4.1252914816141129E-2</v>
      </c>
      <c r="DD73">
        <v>3.5776734352111816E-2</v>
      </c>
      <c r="DE73">
        <v>3.9103910326957703E-2</v>
      </c>
      <c r="DF73">
        <v>3.4359510987997055E-2</v>
      </c>
      <c r="DG73">
        <v>3.3887617290019989E-2</v>
      </c>
      <c r="DH73">
        <v>4.0600448846817017E-2</v>
      </c>
      <c r="DI73">
        <v>4.7697447240352631E-2</v>
      </c>
      <c r="DJ73">
        <v>4.2940512299537659E-2</v>
      </c>
      <c r="DK73">
        <v>5.2020285278558731E-2</v>
      </c>
      <c r="DL73">
        <v>4.5809663832187653E-2</v>
      </c>
      <c r="DM73">
        <v>3.9387617260217667E-2</v>
      </c>
      <c r="DN73">
        <v>5.3828217089176178E-2</v>
      </c>
      <c r="DO73">
        <v>5.7995960116386414E-2</v>
      </c>
      <c r="DP73">
        <v>5.7746767997741699E-2</v>
      </c>
      <c r="DQ73">
        <v>6.4018718898296356E-2</v>
      </c>
      <c r="DR73">
        <v>6.8932890892028809E-2</v>
      </c>
      <c r="DS73">
        <v>6.1881046742200851E-2</v>
      </c>
      <c r="DT73">
        <v>5.8163847774267197E-2</v>
      </c>
      <c r="DU73">
        <v>6.840851902961731E-2</v>
      </c>
      <c r="DV73">
        <v>6.2544882297515869E-2</v>
      </c>
      <c r="DW73">
        <v>4.1125591844320297E-2</v>
      </c>
      <c r="DX73">
        <v>4.0795005857944489E-2</v>
      </c>
      <c r="DY73">
        <v>0.10287652909755707</v>
      </c>
      <c r="DZ73">
        <v>9.2929333448410034E-2</v>
      </c>
      <c r="EA73">
        <v>9.6770144999027252E-2</v>
      </c>
      <c r="EB73">
        <v>8.9994989335536957E-2</v>
      </c>
      <c r="EC73">
        <v>9.3147650361061096E-2</v>
      </c>
      <c r="ED73">
        <v>8.9935235679149628E-2</v>
      </c>
      <c r="EE73">
        <v>9.7147338092327118E-2</v>
      </c>
      <c r="EF73">
        <v>0.10992087423801422</v>
      </c>
      <c r="EG73">
        <v>0.11975565552711487</v>
      </c>
      <c r="EH73">
        <v>0.11839067190885544</v>
      </c>
      <c r="EI73">
        <v>0.13086488842964172</v>
      </c>
      <c r="EJ73">
        <v>0.12488029152154922</v>
      </c>
      <c r="EK73">
        <v>0.11618973314762115</v>
      </c>
      <c r="EL73">
        <v>0.1313987672328949</v>
      </c>
      <c r="EM73">
        <v>0.13431788980960846</v>
      </c>
      <c r="EN73">
        <v>0.13436391949653625</v>
      </c>
      <c r="EO73">
        <v>0.14048899710178375</v>
      </c>
      <c r="EP73">
        <v>0.14934462308883667</v>
      </c>
      <c r="EQ73">
        <v>0.14326304197311401</v>
      </c>
      <c r="ER73">
        <v>0.14086528122425079</v>
      </c>
      <c r="ES73">
        <v>0.15494199097156525</v>
      </c>
      <c r="ET73">
        <v>0.14374056458473206</v>
      </c>
      <c r="EU73">
        <v>0.11898607015609741</v>
      </c>
      <c r="EV73">
        <v>0.11304201185703278</v>
      </c>
      <c r="EW73">
        <v>58.936981201171875</v>
      </c>
      <c r="EX73">
        <v>58.475845336914063</v>
      </c>
      <c r="EY73">
        <v>57.768699645996094</v>
      </c>
      <c r="EZ73">
        <v>57.278839111328125</v>
      </c>
      <c r="FA73">
        <v>57.006626129150391</v>
      </c>
      <c r="FB73">
        <v>56.811481475830078</v>
      </c>
      <c r="FC73">
        <v>56.817291259765625</v>
      </c>
      <c r="FD73">
        <v>58.206077575683594</v>
      </c>
      <c r="FE73">
        <v>60.448535919189453</v>
      </c>
      <c r="FF73">
        <v>63.070137023925781</v>
      </c>
      <c r="FG73">
        <v>65.618766784667969</v>
      </c>
      <c r="FH73">
        <v>67.917793273925781</v>
      </c>
      <c r="FI73">
        <v>70.451248168945313</v>
      </c>
      <c r="FJ73">
        <v>72.659225463867188</v>
      </c>
      <c r="FK73">
        <v>73.388221740722656</v>
      </c>
      <c r="FL73">
        <v>72.947555541992188</v>
      </c>
      <c r="FM73">
        <v>72.196022033691406</v>
      </c>
      <c r="FN73">
        <v>70.739387512207031</v>
      </c>
      <c r="FO73">
        <v>69.395378112792969</v>
      </c>
      <c r="FP73">
        <v>67.428916931152344</v>
      </c>
      <c r="FQ73">
        <v>64.649185180664063</v>
      </c>
      <c r="FR73">
        <v>62.474758148193359</v>
      </c>
      <c r="FS73">
        <v>60.573837280273438</v>
      </c>
      <c r="FT73">
        <v>59.733184814453125</v>
      </c>
      <c r="FU73">
        <v>4.6539951115846634E-2</v>
      </c>
      <c r="FV73">
        <v>6.6402524709701538E-2</v>
      </c>
      <c r="FW73">
        <v>7.28420689702034E-2</v>
      </c>
      <c r="FX73">
        <v>4.9219653010368347E-2</v>
      </c>
      <c r="FY73" s="45">
        <v>2.3399999141693115</v>
      </c>
      <c r="FZ73" s="38">
        <v>29.09</v>
      </c>
      <c r="GA73" s="38">
        <v>1</v>
      </c>
    </row>
    <row r="74" spans="1:183" x14ac:dyDescent="0.2">
      <c r="A74" t="s">
        <v>186</v>
      </c>
      <c r="B74" t="s">
        <v>222</v>
      </c>
      <c r="C74" t="s">
        <v>2</v>
      </c>
      <c r="D74" t="s">
        <v>202</v>
      </c>
      <c r="E74" t="s">
        <v>210</v>
      </c>
      <c r="F74" t="s">
        <v>181</v>
      </c>
      <c r="G74" t="s">
        <v>1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 s="45">
        <v>8.3299999237060547</v>
      </c>
      <c r="FZ74" s="38">
        <v>31</v>
      </c>
      <c r="GA74" s="38">
        <v>0</v>
      </c>
    </row>
    <row r="75" spans="1:183" x14ac:dyDescent="0.2">
      <c r="A75" t="s">
        <v>186</v>
      </c>
      <c r="B75" t="s">
        <v>222</v>
      </c>
      <c r="C75" t="s">
        <v>2</v>
      </c>
      <c r="D75" t="s">
        <v>202</v>
      </c>
      <c r="E75" t="s">
        <v>210</v>
      </c>
      <c r="F75" t="s">
        <v>182</v>
      </c>
      <c r="G75" t="s">
        <v>1</v>
      </c>
      <c r="H75">
        <v>301</v>
      </c>
      <c r="I75">
        <v>0.21503338217735291</v>
      </c>
      <c r="J75">
        <v>0.18939229846000671</v>
      </c>
      <c r="K75">
        <v>0.17312231659889221</v>
      </c>
      <c r="L75">
        <v>0.1689726710319519</v>
      </c>
      <c r="M75">
        <v>0.17286913096904755</v>
      </c>
      <c r="N75">
        <v>0.18486268818378448</v>
      </c>
      <c r="O75">
        <v>0.19703169167041779</v>
      </c>
      <c r="P75">
        <v>0.21044100821018219</v>
      </c>
      <c r="Q75">
        <v>0.21553218364715576</v>
      </c>
      <c r="R75">
        <v>0.22068868577480316</v>
      </c>
      <c r="S75">
        <v>0.23117300868034363</v>
      </c>
      <c r="T75">
        <v>0.24332807958126068</v>
      </c>
      <c r="U75">
        <v>0.24988731741905212</v>
      </c>
      <c r="V75">
        <v>0.23434881865978241</v>
      </c>
      <c r="W75">
        <v>0.25490084290504456</v>
      </c>
      <c r="X75">
        <v>0.27280530333518982</v>
      </c>
      <c r="Y75">
        <v>0.27663302421569824</v>
      </c>
      <c r="Z75">
        <v>0.3063494861125946</v>
      </c>
      <c r="AA75">
        <v>0.32156303524971008</v>
      </c>
      <c r="AB75">
        <v>0.32369187474250793</v>
      </c>
      <c r="AC75">
        <v>0.333330899477005</v>
      </c>
      <c r="AD75">
        <v>0.33158409595489502</v>
      </c>
      <c r="AE75">
        <v>0.29578599333763123</v>
      </c>
      <c r="AF75">
        <v>0.248740553855896</v>
      </c>
      <c r="AG75">
        <v>-0.12835948169231415</v>
      </c>
      <c r="AH75">
        <v>-0.11747114360332489</v>
      </c>
      <c r="AI75">
        <v>-0.1148550733923912</v>
      </c>
      <c r="AJ75">
        <v>-0.10041589289903641</v>
      </c>
      <c r="AK75">
        <v>-8.4378279745578766E-2</v>
      </c>
      <c r="AL75">
        <v>-8.0121979117393494E-2</v>
      </c>
      <c r="AM75">
        <v>-9.70592200756073E-2</v>
      </c>
      <c r="AN75">
        <v>-0.11656793206930161</v>
      </c>
      <c r="AO75">
        <v>-0.11966715753078461</v>
      </c>
      <c r="AP75">
        <v>-0.11956772953271866</v>
      </c>
      <c r="AQ75">
        <v>-0.10080736875534058</v>
      </c>
      <c r="AR75">
        <v>-9.9906958639621735E-2</v>
      </c>
      <c r="AS75">
        <v>-0.10631513595581055</v>
      </c>
      <c r="AT75">
        <v>-0.12435582280158997</v>
      </c>
      <c r="AU75">
        <v>-0.10622578859329224</v>
      </c>
      <c r="AV75">
        <v>-8.7160557508468628E-2</v>
      </c>
      <c r="AW75">
        <v>-0.10187976807355881</v>
      </c>
      <c r="AX75">
        <v>-0.10013144463300705</v>
      </c>
      <c r="AY75">
        <v>-0.10484746098518372</v>
      </c>
      <c r="AZ75">
        <v>-0.12335971742868423</v>
      </c>
      <c r="BA75">
        <v>-0.12815596163272858</v>
      </c>
      <c r="BB75">
        <v>-0.14340409636497498</v>
      </c>
      <c r="BC75">
        <v>-0.14908941090106964</v>
      </c>
      <c r="BD75">
        <v>-0.14582671225070953</v>
      </c>
      <c r="BE75">
        <v>-6.2535315752029419E-2</v>
      </c>
      <c r="BF75">
        <v>-5.5481571704149246E-2</v>
      </c>
      <c r="BG75">
        <v>-5.5723890662193298E-2</v>
      </c>
      <c r="BH75">
        <v>-4.3844200670719147E-2</v>
      </c>
      <c r="BI75">
        <v>-3.0840134248137474E-2</v>
      </c>
      <c r="BJ75">
        <v>-2.7571422979235649E-2</v>
      </c>
      <c r="BK75">
        <v>-3.8307838141918182E-2</v>
      </c>
      <c r="BL75">
        <v>-5.3562581539154053E-2</v>
      </c>
      <c r="BM75">
        <v>-5.2749264985322952E-2</v>
      </c>
      <c r="BN75">
        <v>-5.1681969314813614E-2</v>
      </c>
      <c r="BO75">
        <v>-3.1704332679510117E-2</v>
      </c>
      <c r="BP75">
        <v>-2.8134357184171677E-2</v>
      </c>
      <c r="BQ75">
        <v>-3.3404681831598282E-2</v>
      </c>
      <c r="BR75">
        <v>-4.9874991178512573E-2</v>
      </c>
      <c r="BS75">
        <v>-3.1768716871738434E-2</v>
      </c>
      <c r="BT75">
        <v>-1.1696190573275089E-2</v>
      </c>
      <c r="BU75">
        <v>-2.4065658450126648E-2</v>
      </c>
      <c r="BV75">
        <v>-1.9438430666923523E-2</v>
      </c>
      <c r="BW75">
        <v>-2.3989502340555191E-2</v>
      </c>
      <c r="BX75">
        <v>-4.3166525661945343E-2</v>
      </c>
      <c r="BY75">
        <v>-4.852711409330368E-2</v>
      </c>
      <c r="BZ75">
        <v>-6.3635148108005524E-2</v>
      </c>
      <c r="CA75">
        <v>-7.1410156786441803E-2</v>
      </c>
      <c r="CB75">
        <v>-7.3428399860858917E-2</v>
      </c>
      <c r="CC75">
        <v>-1.6945702955126762E-2</v>
      </c>
      <c r="CD75">
        <v>-1.2547783553600311E-2</v>
      </c>
      <c r="CE75">
        <v>-1.4769815839827061E-2</v>
      </c>
      <c r="CF75">
        <v>-4.6628215350210667E-3</v>
      </c>
      <c r="CG75">
        <v>6.2402202747762203E-3</v>
      </c>
      <c r="CH75">
        <v>8.8249333202838898E-3</v>
      </c>
      <c r="CI75">
        <v>2.3831881117075682E-3</v>
      </c>
      <c r="CJ75">
        <v>-9.9252704530954361E-3</v>
      </c>
      <c r="CK75">
        <v>-6.402136292308569E-3</v>
      </c>
      <c r="CL75">
        <v>-4.6644993126392365E-3</v>
      </c>
      <c r="CM75">
        <v>1.615622267127037E-2</v>
      </c>
      <c r="CN75">
        <v>2.157512865960598E-2</v>
      </c>
      <c r="CO75">
        <v>1.7092876136302948E-2</v>
      </c>
      <c r="CP75">
        <v>1.7102053388953209E-3</v>
      </c>
      <c r="CQ75">
        <v>1.980002224445343E-2</v>
      </c>
      <c r="CR75">
        <v>4.0570199489593506E-2</v>
      </c>
      <c r="CS75">
        <v>2.9828159138560295E-2</v>
      </c>
      <c r="CT75">
        <v>3.6449305713176727E-2</v>
      </c>
      <c r="CU75">
        <v>3.2012473791837692E-2</v>
      </c>
      <c r="CV75">
        <v>1.237503532320261E-2</v>
      </c>
      <c r="CW75">
        <v>6.6235852427780628E-3</v>
      </c>
      <c r="CX75">
        <v>-8.3874175325036049E-3</v>
      </c>
      <c r="CY75">
        <v>-1.7609739676117897E-2</v>
      </c>
      <c r="CZ75">
        <v>-2.3285545408725739E-2</v>
      </c>
      <c r="DA75">
        <v>2.8643909841775894E-2</v>
      </c>
      <c r="DB75">
        <v>3.0386006459593773E-2</v>
      </c>
      <c r="DC75">
        <v>2.6184260845184326E-2</v>
      </c>
      <c r="DD75">
        <v>3.4518558531999588E-2</v>
      </c>
      <c r="DE75">
        <v>4.332057386636734E-2</v>
      </c>
      <c r="DF75">
        <v>4.5221287757158279E-2</v>
      </c>
      <c r="DG75">
        <v>4.3074216693639755E-2</v>
      </c>
      <c r="DH75">
        <v>3.3712040632963181E-2</v>
      </c>
      <c r="DI75">
        <v>3.994499146938324E-2</v>
      </c>
      <c r="DJ75">
        <v>4.2352970689535141E-2</v>
      </c>
      <c r="DK75">
        <v>6.4016774296760559E-2</v>
      </c>
      <c r="DL75">
        <v>7.1284614503383636E-2</v>
      </c>
      <c r="DM75">
        <v>6.7590430378913879E-2</v>
      </c>
      <c r="DN75">
        <v>5.3295403718948364E-2</v>
      </c>
      <c r="DO75">
        <v>7.1368761360645294E-2</v>
      </c>
      <c r="DP75">
        <v>9.2836588621139526E-2</v>
      </c>
      <c r="DQ75">
        <v>8.372197300195694E-2</v>
      </c>
      <c r="DR75">
        <v>9.2337042093276978E-2</v>
      </c>
      <c r="DS75">
        <v>8.8014453649520874E-2</v>
      </c>
      <c r="DT75">
        <v>6.7916594445705414E-2</v>
      </c>
      <c r="DU75">
        <v>6.1774283647537231E-2</v>
      </c>
      <c r="DV75">
        <v>4.6860311180353165E-2</v>
      </c>
      <c r="DW75">
        <v>3.619067370891571E-2</v>
      </c>
      <c r="DX75">
        <v>2.6857307180762291E-2</v>
      </c>
      <c r="DY75">
        <v>9.4468072056770325E-2</v>
      </c>
      <c r="DZ75">
        <v>9.2375576496124268E-2</v>
      </c>
      <c r="EA75">
        <v>8.5315443575382233E-2</v>
      </c>
      <c r="EB75">
        <v>9.109024703502655E-2</v>
      </c>
      <c r="EC75">
        <v>9.6858717501163483E-2</v>
      </c>
      <c r="ED75">
        <v>9.7771845757961273E-2</v>
      </c>
      <c r="EE75">
        <v>0.10182559490203857</v>
      </c>
      <c r="EF75">
        <v>9.6717387437820435E-2</v>
      </c>
      <c r="EG75">
        <v>0.1068628802895546</v>
      </c>
      <c r="EH75">
        <v>0.11023873090744019</v>
      </c>
      <c r="EI75">
        <v>0.13311982154846191</v>
      </c>
      <c r="EJ75">
        <v>0.1430572122335434</v>
      </c>
      <c r="EK75">
        <v>0.14050088822841644</v>
      </c>
      <c r="EL75">
        <v>0.12777623534202576</v>
      </c>
      <c r="EM75">
        <v>0.1458258330821991</v>
      </c>
      <c r="EN75">
        <v>0.16830095648765564</v>
      </c>
      <c r="EO75">
        <v>0.1615360826253891</v>
      </c>
      <c r="EP75">
        <v>0.1730300635099411</v>
      </c>
      <c r="EQ75">
        <v>0.1688724160194397</v>
      </c>
      <c r="ER75">
        <v>0.1481097936630249</v>
      </c>
      <c r="ES75">
        <v>0.14140313863754272</v>
      </c>
      <c r="ET75">
        <v>0.12662926316261292</v>
      </c>
      <c r="EU75">
        <v>0.11386992782354355</v>
      </c>
      <c r="EV75">
        <v>9.9255621433258057E-2</v>
      </c>
      <c r="EW75">
        <v>62.401168823242188</v>
      </c>
      <c r="EX75">
        <v>61.470176696777344</v>
      </c>
      <c r="EY75">
        <v>60.490898132324219</v>
      </c>
      <c r="EZ75">
        <v>59.935333251953125</v>
      </c>
      <c r="FA75">
        <v>59.452526092529297</v>
      </c>
      <c r="FB75">
        <v>59.140026092529297</v>
      </c>
      <c r="FC75">
        <v>59.202014923095703</v>
      </c>
      <c r="FD75">
        <v>61.325237274169922</v>
      </c>
      <c r="FE75">
        <v>64.153480529785156</v>
      </c>
      <c r="FF75">
        <v>67.664878845214844</v>
      </c>
      <c r="FG75">
        <v>71.669715881347656</v>
      </c>
      <c r="FH75">
        <v>75.696006774902344</v>
      </c>
      <c r="FI75">
        <v>79.23101806640625</v>
      </c>
      <c r="FJ75">
        <v>81.597946166992188</v>
      </c>
      <c r="FK75">
        <v>82.574348449707031</v>
      </c>
      <c r="FL75">
        <v>82.527915954589844</v>
      </c>
      <c r="FM75">
        <v>81.630332946777344</v>
      </c>
      <c r="FN75">
        <v>79.922203063964844</v>
      </c>
      <c r="FO75">
        <v>76.978927612304688</v>
      </c>
      <c r="FP75">
        <v>72.680732727050781</v>
      </c>
      <c r="FQ75">
        <v>67.649749755859375</v>
      </c>
      <c r="FR75">
        <v>64.882804870605469</v>
      </c>
      <c r="FS75">
        <v>63.154571533203125</v>
      </c>
      <c r="FT75">
        <v>61.878944396972656</v>
      </c>
      <c r="FU75">
        <v>4.5599747449159622E-2</v>
      </c>
      <c r="FV75">
        <v>6.6204823553562164E-2</v>
      </c>
      <c r="FW75">
        <v>6.8679176270961761E-2</v>
      </c>
      <c r="FX75">
        <v>4.8478644341230392E-2</v>
      </c>
      <c r="FY75" s="45">
        <v>4.1399998664855957</v>
      </c>
      <c r="FZ75" s="38">
        <v>84.070000000000007</v>
      </c>
      <c r="GA75" s="38">
        <v>1</v>
      </c>
    </row>
    <row r="76" spans="1:183" x14ac:dyDescent="0.2">
      <c r="A76" t="s">
        <v>186</v>
      </c>
      <c r="B76" t="s">
        <v>222</v>
      </c>
      <c r="C76" t="s">
        <v>2</v>
      </c>
      <c r="D76" t="s">
        <v>202</v>
      </c>
      <c r="E76" t="s">
        <v>210</v>
      </c>
      <c r="F76" t="s">
        <v>183</v>
      </c>
      <c r="G76" t="s">
        <v>1</v>
      </c>
      <c r="H76">
        <v>832</v>
      </c>
      <c r="I76">
        <v>0.64600825309753418</v>
      </c>
      <c r="J76">
        <v>0.572284996509552</v>
      </c>
      <c r="K76">
        <v>0.52336817979812622</v>
      </c>
      <c r="L76">
        <v>0.505776047706604</v>
      </c>
      <c r="M76">
        <v>0.51096421480178833</v>
      </c>
      <c r="N76">
        <v>0.53693479299545288</v>
      </c>
      <c r="O76">
        <v>0.5704846978187561</v>
      </c>
      <c r="P76">
        <v>0.62485980987548828</v>
      </c>
      <c r="Q76">
        <v>0.65816962718963623</v>
      </c>
      <c r="R76">
        <v>0.65608292818069458</v>
      </c>
      <c r="S76">
        <v>0.67455863952636719</v>
      </c>
      <c r="T76">
        <v>0.69729840755462646</v>
      </c>
      <c r="U76">
        <v>0.74583017826080322</v>
      </c>
      <c r="V76">
        <v>0.78746867179870605</v>
      </c>
      <c r="W76">
        <v>0.78873699903488159</v>
      </c>
      <c r="X76">
        <v>0.8419603705406189</v>
      </c>
      <c r="Y76">
        <v>0.90010982751846313</v>
      </c>
      <c r="Z76">
        <v>0.99165171384811401</v>
      </c>
      <c r="AA76">
        <v>1.0137169361114502</v>
      </c>
      <c r="AB76">
        <v>1.0376306772232056</v>
      </c>
      <c r="AC76">
        <v>1.0585610866546631</v>
      </c>
      <c r="AD76">
        <v>1.0669517517089844</v>
      </c>
      <c r="AE76">
        <v>0.93046128749847412</v>
      </c>
      <c r="AF76">
        <v>0.7731330394744873</v>
      </c>
      <c r="AG76">
        <v>-0.22452077269554138</v>
      </c>
      <c r="AH76">
        <v>-0.19760903716087341</v>
      </c>
      <c r="AI76">
        <v>-0.17955662310123444</v>
      </c>
      <c r="AJ76">
        <v>-0.16809627413749695</v>
      </c>
      <c r="AK76">
        <v>-0.15606093406677246</v>
      </c>
      <c r="AL76">
        <v>-0.14534598588943481</v>
      </c>
      <c r="AM76">
        <v>-0.17535193264484406</v>
      </c>
      <c r="AN76">
        <v>-0.20884551107883453</v>
      </c>
      <c r="AO76">
        <v>-0.21244071424007416</v>
      </c>
      <c r="AP76">
        <v>-0.18367491662502289</v>
      </c>
      <c r="AQ76">
        <v>-0.13019488751888275</v>
      </c>
      <c r="AR76">
        <v>-0.12654930353164673</v>
      </c>
      <c r="AS76">
        <v>-8.1880457699298859E-2</v>
      </c>
      <c r="AT76">
        <v>-5.8827105909585953E-2</v>
      </c>
      <c r="AU76">
        <v>-6.7729659378528595E-2</v>
      </c>
      <c r="AV76">
        <v>-5.9761039912700653E-2</v>
      </c>
      <c r="AW76">
        <v>-5.5219873785972595E-2</v>
      </c>
      <c r="AX76">
        <v>-3.7692073732614517E-2</v>
      </c>
      <c r="AY76">
        <v>-7.563135027885437E-2</v>
      </c>
      <c r="AZ76">
        <v>-0.12409695982933044</v>
      </c>
      <c r="BA76">
        <v>-0.15531902015209198</v>
      </c>
      <c r="BB76">
        <v>-0.22729127109050751</v>
      </c>
      <c r="BC76">
        <v>-0.23643262684345245</v>
      </c>
      <c r="BD76">
        <v>-0.21366780996322632</v>
      </c>
      <c r="BE76">
        <v>-0.13545042276382446</v>
      </c>
      <c r="BF76">
        <v>-0.11358807235956192</v>
      </c>
      <c r="BG76">
        <v>-0.10091985762119293</v>
      </c>
      <c r="BH76">
        <v>-9.1739080846309662E-2</v>
      </c>
      <c r="BI76">
        <v>-8.1678889691829681E-2</v>
      </c>
      <c r="BJ76">
        <v>-6.8485863506793976E-2</v>
      </c>
      <c r="BK76">
        <v>-9.2675238847732544E-2</v>
      </c>
      <c r="BL76">
        <v>-0.12143999338150024</v>
      </c>
      <c r="BM76">
        <v>-0.12162760645151138</v>
      </c>
      <c r="BN76">
        <v>-9.1055236756801605E-2</v>
      </c>
      <c r="BO76">
        <v>-3.5094581544399261E-2</v>
      </c>
      <c r="BP76">
        <v>-2.8359439224004745E-2</v>
      </c>
      <c r="BQ76">
        <v>1.7983304336667061E-2</v>
      </c>
      <c r="BR76">
        <v>4.3785441666841507E-2</v>
      </c>
      <c r="BS76">
        <v>3.4857932478189468E-2</v>
      </c>
      <c r="BT76">
        <v>4.4302396476268768E-2</v>
      </c>
      <c r="BU76">
        <v>5.0532970577478409E-2</v>
      </c>
      <c r="BV76">
        <v>7.0246309041976929E-2</v>
      </c>
      <c r="BW76">
        <v>3.3777035772800446E-2</v>
      </c>
      <c r="BX76">
        <v>-1.3802655041217804E-2</v>
      </c>
      <c r="BY76">
        <v>-4.503389447927475E-2</v>
      </c>
      <c r="BZ76">
        <v>-0.11761650443077087</v>
      </c>
      <c r="CA76">
        <v>-0.13284163177013397</v>
      </c>
      <c r="CB76">
        <v>-0.11791469901800156</v>
      </c>
      <c r="CC76">
        <v>-7.3760569095611572E-2</v>
      </c>
      <c r="CD76">
        <v>-5.5395409464836121E-2</v>
      </c>
      <c r="CE76">
        <v>-4.6456277370452881E-2</v>
      </c>
      <c r="CF76">
        <v>-3.8854330778121948E-2</v>
      </c>
      <c r="CG76">
        <v>-3.0162107199430466E-2</v>
      </c>
      <c r="CH76">
        <v>-1.5252780169248581E-2</v>
      </c>
      <c r="CI76">
        <v>-3.5413611680269241E-2</v>
      </c>
      <c r="CJ76">
        <v>-6.0903202742338181E-2</v>
      </c>
      <c r="CK76">
        <v>-5.8730721473693848E-2</v>
      </c>
      <c r="CL76">
        <v>-2.6907125487923622E-2</v>
      </c>
      <c r="CM76">
        <v>3.0771598219871521E-2</v>
      </c>
      <c r="CN76">
        <v>3.9646565914154053E-2</v>
      </c>
      <c r="CO76">
        <v>8.7148644030094147E-2</v>
      </c>
      <c r="CP76">
        <v>0.11485458165407181</v>
      </c>
      <c r="CQ76">
        <v>0.10590978711843491</v>
      </c>
      <c r="CR76">
        <v>0.11637641489505768</v>
      </c>
      <c r="CS76">
        <v>0.12377706915140152</v>
      </c>
      <c r="CT76">
        <v>0.14500410854816437</v>
      </c>
      <c r="CU76">
        <v>0.10955294966697693</v>
      </c>
      <c r="CV76">
        <v>6.2586843967437744E-2</v>
      </c>
      <c r="CW76">
        <v>3.1349245458841324E-2</v>
      </c>
      <c r="CX76">
        <v>-4.1656088083982468E-2</v>
      </c>
      <c r="CY76">
        <v>-6.1094816774129868E-2</v>
      </c>
      <c r="CZ76">
        <v>-5.1596395671367645E-2</v>
      </c>
      <c r="DA76">
        <v>-1.2070716358721256E-2</v>
      </c>
      <c r="DB76">
        <v>2.7972518000751734E-3</v>
      </c>
      <c r="DC76">
        <v>8.0073028802871704E-3</v>
      </c>
      <c r="DD76">
        <v>1.4030422084033489E-2</v>
      </c>
      <c r="DE76">
        <v>2.1354673430323601E-2</v>
      </c>
      <c r="DF76">
        <v>3.7980306893587112E-2</v>
      </c>
      <c r="DG76">
        <v>2.1848017349839211E-2</v>
      </c>
      <c r="DH76">
        <v>-3.6640960024669766E-4</v>
      </c>
      <c r="DI76">
        <v>4.1661639697849751E-3</v>
      </c>
      <c r="DJ76">
        <v>3.7240985780954361E-2</v>
      </c>
      <c r="DK76">
        <v>9.6637777984142303E-2</v>
      </c>
      <c r="DL76">
        <v>0.10765256732702255</v>
      </c>
      <c r="DM76">
        <v>0.15631398558616638</v>
      </c>
      <c r="DN76">
        <v>0.18592372536659241</v>
      </c>
      <c r="DO76">
        <v>0.17696164548397064</v>
      </c>
      <c r="DP76">
        <v>0.18845044076442719</v>
      </c>
      <c r="DQ76">
        <v>0.19702117145061493</v>
      </c>
      <c r="DR76">
        <v>0.21976190805435181</v>
      </c>
      <c r="DS76">
        <v>0.18532887101173401</v>
      </c>
      <c r="DT76">
        <v>0.13897635042667389</v>
      </c>
      <c r="DU76">
        <v>0.1077323853969574</v>
      </c>
      <c r="DV76">
        <v>3.4304328262805939E-2</v>
      </c>
      <c r="DW76">
        <v>1.065199077129364E-2</v>
      </c>
      <c r="DX76">
        <v>1.4721911400556564E-2</v>
      </c>
      <c r="DY76">
        <v>7.6999634504318237E-2</v>
      </c>
      <c r="DZ76">
        <v>8.6818210780620575E-2</v>
      </c>
      <c r="EA76">
        <v>8.6644060909748077E-2</v>
      </c>
      <c r="EB76">
        <v>9.0387605130672455E-2</v>
      </c>
      <c r="EC76">
        <v>9.573671966791153E-2</v>
      </c>
      <c r="ED76">
        <v>0.11484042555093765</v>
      </c>
      <c r="EE76">
        <v>0.10452471673488617</v>
      </c>
      <c r="EF76">
        <v>8.7039105594158173E-2</v>
      </c>
      <c r="EG76">
        <v>9.4979278743267059E-2</v>
      </c>
      <c r="EH76">
        <v>0.12986066937446594</v>
      </c>
      <c r="EI76">
        <v>0.19173808395862579</v>
      </c>
      <c r="EJ76">
        <v>0.20584243535995483</v>
      </c>
      <c r="EK76">
        <v>0.25617775321006775</v>
      </c>
      <c r="EL76">
        <v>0.28853628039360046</v>
      </c>
      <c r="EM76">
        <v>0.279549241065979</v>
      </c>
      <c r="EN76">
        <v>0.29251387715339661</v>
      </c>
      <c r="EO76">
        <v>0.30277401208877563</v>
      </c>
      <c r="EP76">
        <v>0.32770028710365295</v>
      </c>
      <c r="EQ76">
        <v>0.29473724961280823</v>
      </c>
      <c r="ER76">
        <v>0.24927064776420593</v>
      </c>
      <c r="ES76">
        <v>0.21801750361919403</v>
      </c>
      <c r="ET76">
        <v>0.14397910237312317</v>
      </c>
      <c r="EU76">
        <v>0.11424298584461212</v>
      </c>
      <c r="EV76">
        <v>0.11047501116991043</v>
      </c>
      <c r="EW76">
        <v>67.971466064453125</v>
      </c>
      <c r="EX76">
        <v>66.786979675292969</v>
      </c>
      <c r="EY76">
        <v>65.728675842285156</v>
      </c>
      <c r="EZ76">
        <v>64.958702087402344</v>
      </c>
      <c r="FA76">
        <v>64.152290344238281</v>
      </c>
      <c r="FB76">
        <v>63.574359893798828</v>
      </c>
      <c r="FC76">
        <v>63.553268432617188</v>
      </c>
      <c r="FD76">
        <v>65.545684814453125</v>
      </c>
      <c r="FE76">
        <v>68.105499267578125</v>
      </c>
      <c r="FF76">
        <v>71.246833801269531</v>
      </c>
      <c r="FG76">
        <v>74.595085144042969</v>
      </c>
      <c r="FH76">
        <v>77.986862182617188</v>
      </c>
      <c r="FI76">
        <v>80.871406555175781</v>
      </c>
      <c r="FJ76">
        <v>83.438491821289063</v>
      </c>
      <c r="FK76">
        <v>85.187286376953125</v>
      </c>
      <c r="FL76">
        <v>85.964599609375</v>
      </c>
      <c r="FM76">
        <v>86.172500610351563</v>
      </c>
      <c r="FN76">
        <v>84.912773132324219</v>
      </c>
      <c r="FO76">
        <v>82.668930053710938</v>
      </c>
      <c r="FP76">
        <v>79.71649169921875</v>
      </c>
      <c r="FQ76">
        <v>75.707839965820313</v>
      </c>
      <c r="FR76">
        <v>72.52972412109375</v>
      </c>
      <c r="FS76">
        <v>70.533218383789063</v>
      </c>
      <c r="FT76">
        <v>69.043006896972656</v>
      </c>
      <c r="FU76">
        <v>6.2959745526313782E-2</v>
      </c>
      <c r="FV76">
        <v>9.0167298913002014E-2</v>
      </c>
      <c r="FW76">
        <v>9.5690563321113586E-2</v>
      </c>
      <c r="FX76">
        <v>6.7072182893753052E-2</v>
      </c>
      <c r="FY76" s="45">
        <v>5.9499998092651367</v>
      </c>
      <c r="FZ76" s="38">
        <v>268.74</v>
      </c>
      <c r="GA76" s="38">
        <v>1</v>
      </c>
    </row>
    <row r="77" spans="1:183" x14ac:dyDescent="0.2">
      <c r="A77" t="s">
        <v>186</v>
      </c>
      <c r="B77" t="s">
        <v>222</v>
      </c>
      <c r="C77" t="s">
        <v>2</v>
      </c>
      <c r="D77" t="s">
        <v>202</v>
      </c>
      <c r="E77" t="s">
        <v>210</v>
      </c>
      <c r="F77" t="s">
        <v>184</v>
      </c>
      <c r="G77" t="s">
        <v>1</v>
      </c>
      <c r="H77">
        <v>257</v>
      </c>
      <c r="I77">
        <v>0.28928494453430176</v>
      </c>
      <c r="J77">
        <v>0.25439739227294922</v>
      </c>
      <c r="K77">
        <v>0.23735867440700531</v>
      </c>
      <c r="L77">
        <v>0.22013558447360992</v>
      </c>
      <c r="M77">
        <v>0.23205199837684631</v>
      </c>
      <c r="N77">
        <v>0.23922666907310486</v>
      </c>
      <c r="O77">
        <v>0.2531147301197052</v>
      </c>
      <c r="P77">
        <v>0.24945908784866333</v>
      </c>
      <c r="Q77">
        <v>0.2465750128030777</v>
      </c>
      <c r="R77">
        <v>0.27426111698150635</v>
      </c>
      <c r="S77">
        <v>0.26808866858482361</v>
      </c>
      <c r="T77">
        <v>0.297056645154953</v>
      </c>
      <c r="U77">
        <v>0.31984078884124756</v>
      </c>
      <c r="V77">
        <v>0.34151172637939453</v>
      </c>
      <c r="W77">
        <v>0.3541046679019928</v>
      </c>
      <c r="X77">
        <v>0.38063693046569824</v>
      </c>
      <c r="Y77">
        <v>0.42824974656105042</v>
      </c>
      <c r="Z77">
        <v>0.46176907420158386</v>
      </c>
      <c r="AA77">
        <v>0.47827255725860596</v>
      </c>
      <c r="AB77">
        <v>0.48687052726745605</v>
      </c>
      <c r="AC77">
        <v>0.45801705121994019</v>
      </c>
      <c r="AD77">
        <v>0.43903985619544983</v>
      </c>
      <c r="AE77">
        <v>0.39726018905639648</v>
      </c>
      <c r="AF77">
        <v>0.3313351571559906</v>
      </c>
      <c r="AG77">
        <v>-0.17256562411785126</v>
      </c>
      <c r="AH77">
        <v>-0.15633955597877502</v>
      </c>
      <c r="AI77">
        <v>-0.14342616498470306</v>
      </c>
      <c r="AJ77">
        <v>-0.14399649202823639</v>
      </c>
      <c r="AK77">
        <v>-0.13109402358531952</v>
      </c>
      <c r="AL77">
        <v>-0.14154000580310822</v>
      </c>
      <c r="AM77">
        <v>-0.13332618772983551</v>
      </c>
      <c r="AN77">
        <v>-0.15142647922039032</v>
      </c>
      <c r="AO77">
        <v>-0.15518534183502197</v>
      </c>
      <c r="AP77">
        <v>-0.13319644331932068</v>
      </c>
      <c r="AQ77">
        <v>-0.13690729439258575</v>
      </c>
      <c r="AR77">
        <v>-0.12249603122472763</v>
      </c>
      <c r="AS77">
        <v>-0.10974594950675964</v>
      </c>
      <c r="AT77">
        <v>-0.10760343074798584</v>
      </c>
      <c r="AU77">
        <v>-0.11160401999950409</v>
      </c>
      <c r="AV77">
        <v>-0.11721783876419067</v>
      </c>
      <c r="AW77">
        <v>-0.11010581254959106</v>
      </c>
      <c r="AX77">
        <v>-0.11216932535171509</v>
      </c>
      <c r="AY77">
        <v>-0.13430218398571014</v>
      </c>
      <c r="AZ77">
        <v>-0.16157898306846619</v>
      </c>
      <c r="BA77">
        <v>-0.18026328086853027</v>
      </c>
      <c r="BB77">
        <v>-0.18182684481143951</v>
      </c>
      <c r="BC77">
        <v>-0.17770814895629883</v>
      </c>
      <c r="BD77">
        <v>-0.17494358122348785</v>
      </c>
      <c r="BE77">
        <v>-9.054400771856308E-2</v>
      </c>
      <c r="BF77">
        <v>-7.9430989921092987E-2</v>
      </c>
      <c r="BG77">
        <v>-6.9758757948875427E-2</v>
      </c>
      <c r="BH77">
        <v>-7.2964929044246674E-2</v>
      </c>
      <c r="BI77">
        <v>-6.1157979071140289E-2</v>
      </c>
      <c r="BJ77">
        <v>-7.1063727140426636E-2</v>
      </c>
      <c r="BK77">
        <v>-6.4420692622661591E-2</v>
      </c>
      <c r="BL77">
        <v>-7.8066766262054443E-2</v>
      </c>
      <c r="BM77">
        <v>-8.0904610455036163E-2</v>
      </c>
      <c r="BN77">
        <v>-5.5229678750038147E-2</v>
      </c>
      <c r="BO77">
        <v>-5.754326656460762E-2</v>
      </c>
      <c r="BP77">
        <v>-3.9430722594261169E-2</v>
      </c>
      <c r="BQ77">
        <v>-2.4795915931463242E-2</v>
      </c>
      <c r="BR77">
        <v>-1.99117511510849E-2</v>
      </c>
      <c r="BS77">
        <v>-2.2878959774971008E-2</v>
      </c>
      <c r="BT77">
        <v>-2.6324063539505005E-2</v>
      </c>
      <c r="BU77">
        <v>-1.6298053786158562E-2</v>
      </c>
      <c r="BV77">
        <v>-1.6183139756321907E-2</v>
      </c>
      <c r="BW77">
        <v>-3.5963296890258789E-2</v>
      </c>
      <c r="BX77">
        <v>-6.3510939478874207E-2</v>
      </c>
      <c r="BY77">
        <v>-8.5518248379230499E-2</v>
      </c>
      <c r="BZ77">
        <v>-8.9256353676319122E-2</v>
      </c>
      <c r="CA77">
        <v>-8.6023710668087006E-2</v>
      </c>
      <c r="CB77">
        <v>-8.7749756872653961E-2</v>
      </c>
      <c r="CC77">
        <v>-3.3736083656549454E-2</v>
      </c>
      <c r="CD77">
        <v>-2.6164349168539047E-2</v>
      </c>
      <c r="CE77">
        <v>-1.8736938014626503E-2</v>
      </c>
      <c r="CF77">
        <v>-2.3768693208694458E-2</v>
      </c>
      <c r="CG77">
        <v>-1.2720486149191856E-2</v>
      </c>
      <c r="CH77">
        <v>-2.2252073511481285E-2</v>
      </c>
      <c r="CI77">
        <v>-1.6696954146027565E-2</v>
      </c>
      <c r="CJ77">
        <v>-2.7258053421974182E-2</v>
      </c>
      <c r="CK77">
        <v>-2.9458008706569672E-2</v>
      </c>
      <c r="CL77">
        <v>-1.2301364913582802E-3</v>
      </c>
      <c r="CM77">
        <v>-2.5759856216609478E-3</v>
      </c>
      <c r="CN77">
        <v>1.8100058659911156E-2</v>
      </c>
      <c r="CO77">
        <v>3.4040220081806183E-2</v>
      </c>
      <c r="CP77">
        <v>4.0823236107826233E-2</v>
      </c>
      <c r="CQ77">
        <v>3.857174888253212E-2</v>
      </c>
      <c r="CR77">
        <v>3.6628689616918564E-2</v>
      </c>
      <c r="CS77">
        <v>4.8672918230295181E-2</v>
      </c>
      <c r="CT77">
        <v>5.0296600908041E-2</v>
      </c>
      <c r="CU77">
        <v>3.2145917415618896E-2</v>
      </c>
      <c r="CV77">
        <v>4.4106859713792801E-3</v>
      </c>
      <c r="CW77">
        <v>-1.9898129627108574E-2</v>
      </c>
      <c r="CX77">
        <v>-2.5142312049865723E-2</v>
      </c>
      <c r="CY77">
        <v>-2.252335287630558E-2</v>
      </c>
      <c r="CZ77">
        <v>-2.7359584346413612E-2</v>
      </c>
      <c r="DA77">
        <v>2.3071838542819023E-2</v>
      </c>
      <c r="DB77">
        <v>2.7102289721369743E-2</v>
      </c>
      <c r="DC77">
        <v>3.2284881919622421E-2</v>
      </c>
      <c r="DD77">
        <v>2.5427546352148056E-2</v>
      </c>
      <c r="DE77">
        <v>3.5717006772756577E-2</v>
      </c>
      <c r="DF77">
        <v>2.6559581980109215E-2</v>
      </c>
      <c r="DG77">
        <v>3.1026780605316162E-2</v>
      </c>
      <c r="DH77">
        <v>2.3550659418106079E-2</v>
      </c>
      <c r="DI77">
        <v>2.1988594904541969E-2</v>
      </c>
      <c r="DJ77">
        <v>5.2769407629966736E-2</v>
      </c>
      <c r="DK77">
        <v>5.239129438996315E-2</v>
      </c>
      <c r="DL77">
        <v>7.5630836188793182E-2</v>
      </c>
      <c r="DM77">
        <v>9.2876352369785309E-2</v>
      </c>
      <c r="DN77">
        <v>0.10155822336673737</v>
      </c>
      <c r="DO77">
        <v>0.10002245754003525</v>
      </c>
      <c r="DP77">
        <v>9.9581442773342133E-2</v>
      </c>
      <c r="DQ77">
        <v>0.11364389210939407</v>
      </c>
      <c r="DR77">
        <v>0.11677633970975876</v>
      </c>
      <c r="DS77">
        <v>0.10025513172149658</v>
      </c>
      <c r="DT77">
        <v>7.2332315146923065E-2</v>
      </c>
      <c r="DU77">
        <v>4.5721989125013351E-2</v>
      </c>
      <c r="DV77">
        <v>3.8971729576587677E-2</v>
      </c>
      <c r="DW77">
        <v>4.0977004915475845E-2</v>
      </c>
      <c r="DX77">
        <v>3.3030591905117035E-2</v>
      </c>
      <c r="DY77">
        <v>0.10509345680475235</v>
      </c>
      <c r="DZ77">
        <v>0.10401085764169693</v>
      </c>
      <c r="EA77">
        <v>0.10595228523015976</v>
      </c>
      <c r="EB77">
        <v>9.6459098160266876E-2</v>
      </c>
      <c r="EC77">
        <v>0.1056530550122261</v>
      </c>
      <c r="ED77">
        <v>9.7035862505435944E-2</v>
      </c>
      <c r="EE77">
        <v>9.9932275712490082E-2</v>
      </c>
      <c r="EF77">
        <v>9.6910372376441956E-2</v>
      </c>
      <c r="EG77">
        <v>9.6269324421882629E-2</v>
      </c>
      <c r="EH77">
        <v>0.13073617219924927</v>
      </c>
      <c r="EI77">
        <v>0.13175532221794128</v>
      </c>
      <c r="EJ77">
        <v>0.15869614481925964</v>
      </c>
      <c r="EK77">
        <v>0.17782638967037201</v>
      </c>
      <c r="EL77">
        <v>0.18924990296363831</v>
      </c>
      <c r="EM77">
        <v>0.18874752521514893</v>
      </c>
      <c r="EN77">
        <v>0.1904752254486084</v>
      </c>
      <c r="EO77">
        <v>0.20745165646076202</v>
      </c>
      <c r="EP77">
        <v>0.21276251971721649</v>
      </c>
      <c r="EQ77">
        <v>0.19859401881694794</v>
      </c>
      <c r="ER77">
        <v>0.17040035128593445</v>
      </c>
      <c r="ES77">
        <v>0.14046701788902283</v>
      </c>
      <c r="ET77">
        <v>0.13154222071170807</v>
      </c>
      <c r="EU77">
        <v>0.13266143202781677</v>
      </c>
      <c r="EV77">
        <v>0.12022441625595093</v>
      </c>
      <c r="EW77">
        <v>69.154403686523438</v>
      </c>
      <c r="EX77">
        <v>67.957672119140625</v>
      </c>
      <c r="EY77">
        <v>66.50933837890625</v>
      </c>
      <c r="EZ77">
        <v>65.460464477539063</v>
      </c>
      <c r="FA77">
        <v>64.638587951660156</v>
      </c>
      <c r="FB77">
        <v>64.026397705078125</v>
      </c>
      <c r="FC77">
        <v>64.258872985839844</v>
      </c>
      <c r="FD77">
        <v>68.135940551757813</v>
      </c>
      <c r="FE77">
        <v>73.55047607421875</v>
      </c>
      <c r="FF77">
        <v>78.13043212890625</v>
      </c>
      <c r="FG77">
        <v>81.115425109863281</v>
      </c>
      <c r="FH77">
        <v>83.398651123046875</v>
      </c>
      <c r="FI77">
        <v>86.391059875488281</v>
      </c>
      <c r="FJ77">
        <v>88.535682678222656</v>
      </c>
      <c r="FK77">
        <v>89.956947326660156</v>
      </c>
      <c r="FL77">
        <v>91.150344848632813</v>
      </c>
      <c r="FM77">
        <v>91.802093505859375</v>
      </c>
      <c r="FN77">
        <v>91.775466918945313</v>
      </c>
      <c r="FO77">
        <v>90.217674255371094</v>
      </c>
      <c r="FP77">
        <v>86.545158386230469</v>
      </c>
      <c r="FQ77">
        <v>79.811958312988281</v>
      </c>
      <c r="FR77">
        <v>75.010543823242188</v>
      </c>
      <c r="FS77">
        <v>71.832054138183594</v>
      </c>
      <c r="FT77">
        <v>70.110076904296875</v>
      </c>
      <c r="FU77">
        <v>5.5393114686012268E-2</v>
      </c>
      <c r="FV77">
        <v>8.0128379166126251E-2</v>
      </c>
      <c r="FW77">
        <v>8.3906576037406921E-2</v>
      </c>
      <c r="FX77">
        <v>5.864618718624115E-2</v>
      </c>
      <c r="FY77" s="45">
        <v>5.9600000381469727</v>
      </c>
      <c r="FZ77" s="38">
        <v>124.28</v>
      </c>
      <c r="GA77" s="38">
        <v>1</v>
      </c>
    </row>
    <row r="78" spans="1:183" x14ac:dyDescent="0.2">
      <c r="A78" t="s">
        <v>186</v>
      </c>
      <c r="B78" t="s">
        <v>222</v>
      </c>
      <c r="C78" t="s">
        <v>2</v>
      </c>
      <c r="D78" t="s">
        <v>202</v>
      </c>
      <c r="E78" t="s">
        <v>210</v>
      </c>
      <c r="F78" t="s">
        <v>185</v>
      </c>
      <c r="G78" t="s">
        <v>1</v>
      </c>
      <c r="H78">
        <v>131</v>
      </c>
      <c r="I78">
        <v>0.14499054849147797</v>
      </c>
      <c r="J78">
        <v>0.12813706696033478</v>
      </c>
      <c r="K78">
        <v>0.11439986526966095</v>
      </c>
      <c r="L78">
        <v>0.10357552021741867</v>
      </c>
      <c r="M78">
        <v>9.2265009880065918E-2</v>
      </c>
      <c r="N78">
        <v>9.9268212914466858E-2</v>
      </c>
      <c r="O78">
        <v>0.10524733364582062</v>
      </c>
      <c r="P78">
        <v>0.12003255635499954</v>
      </c>
      <c r="Q78">
        <v>0.12994487583637238</v>
      </c>
      <c r="R78">
        <v>0.13671486079692841</v>
      </c>
      <c r="S78">
        <v>0.1409582644701004</v>
      </c>
      <c r="T78">
        <v>0.14314417541027069</v>
      </c>
      <c r="U78">
        <v>0.1648968905210495</v>
      </c>
      <c r="V78">
        <v>0.19709412753582001</v>
      </c>
      <c r="W78">
        <v>0.22369524836540222</v>
      </c>
      <c r="X78">
        <v>0.27200832962989807</v>
      </c>
      <c r="Y78">
        <v>0.29783785343170166</v>
      </c>
      <c r="Z78">
        <v>0.30810102820396423</v>
      </c>
      <c r="AA78">
        <v>0.29381182789802551</v>
      </c>
      <c r="AB78">
        <v>0.26667389273643494</v>
      </c>
      <c r="AC78">
        <v>0.23931322991847992</v>
      </c>
      <c r="AD78">
        <v>0.22988615930080414</v>
      </c>
      <c r="AE78">
        <v>0.19569337368011475</v>
      </c>
      <c r="AF78">
        <v>0.16294547915458679</v>
      </c>
      <c r="AG78">
        <v>-9.678427129983902E-2</v>
      </c>
      <c r="AH78">
        <v>-8.7431907653808594E-2</v>
      </c>
      <c r="AI78">
        <v>-8.4539309144020081E-2</v>
      </c>
      <c r="AJ78">
        <v>-8.6542204022407532E-2</v>
      </c>
      <c r="AK78">
        <v>-8.9207962155342102E-2</v>
      </c>
      <c r="AL78">
        <v>-9.5274418592453003E-2</v>
      </c>
      <c r="AM78">
        <v>-0.10417720675468445</v>
      </c>
      <c r="AN78">
        <v>-0.1196468397974968</v>
      </c>
      <c r="AO78">
        <v>-0.1209651380777359</v>
      </c>
      <c r="AP78">
        <v>-0.12173167616128922</v>
      </c>
      <c r="AQ78">
        <v>-0.13163629174232483</v>
      </c>
      <c r="AR78">
        <v>-0.14464633166790009</v>
      </c>
      <c r="AS78">
        <v>-0.14572504162788391</v>
      </c>
      <c r="AT78">
        <v>-0.14501304924488068</v>
      </c>
      <c r="AU78">
        <v>-0.13408553600311279</v>
      </c>
      <c r="AV78">
        <v>-0.11473541706800461</v>
      </c>
      <c r="AW78">
        <v>-0.11467209458351135</v>
      </c>
      <c r="AX78">
        <v>-0.10823027789592743</v>
      </c>
      <c r="AY78">
        <v>-0.11336731910705566</v>
      </c>
      <c r="AZ78">
        <v>-0.12256099283695221</v>
      </c>
      <c r="BA78">
        <v>-0.12683135271072388</v>
      </c>
      <c r="BB78">
        <v>-0.12484940141439438</v>
      </c>
      <c r="BC78">
        <v>-0.12257879227399826</v>
      </c>
      <c r="BD78">
        <v>-0.11968803405761719</v>
      </c>
      <c r="BE78">
        <v>-3.3408235758543015E-2</v>
      </c>
      <c r="BF78">
        <v>-2.8613058850169182E-2</v>
      </c>
      <c r="BG78">
        <v>-2.7874238789081573E-2</v>
      </c>
      <c r="BH78">
        <v>-3.2401423901319504E-2</v>
      </c>
      <c r="BI78">
        <v>-3.7063203752040863E-2</v>
      </c>
      <c r="BJ78">
        <v>-4.3022684752941132E-2</v>
      </c>
      <c r="BK78">
        <v>-4.9283329397439957E-2</v>
      </c>
      <c r="BL78">
        <v>-5.5989168584346771E-2</v>
      </c>
      <c r="BM78">
        <v>-5.4808564484119415E-2</v>
      </c>
      <c r="BN78">
        <v>-5.3378995507955551E-2</v>
      </c>
      <c r="BO78">
        <v>-5.9245113283395767E-2</v>
      </c>
      <c r="BP78">
        <v>-7.1223117411136627E-2</v>
      </c>
      <c r="BQ78">
        <v>-6.8956881761550903E-2</v>
      </c>
      <c r="BR78">
        <v>-6.3725724816322327E-2</v>
      </c>
      <c r="BS78">
        <v>-5.193859338760376E-2</v>
      </c>
      <c r="BT78">
        <v>-2.9792927205562592E-2</v>
      </c>
      <c r="BU78">
        <v>-2.7772944420576096E-2</v>
      </c>
      <c r="BV78">
        <v>-2.1449608728289604E-2</v>
      </c>
      <c r="BW78">
        <v>-2.7129862457513809E-2</v>
      </c>
      <c r="BX78">
        <v>-3.8222502917051315E-2</v>
      </c>
      <c r="BY78">
        <v>-4.4487930834293365E-2</v>
      </c>
      <c r="BZ78">
        <v>-4.5702047646045685E-2</v>
      </c>
      <c r="CA78">
        <v>-4.9255143851041794E-2</v>
      </c>
      <c r="CB78">
        <v>-5.006110668182373E-2</v>
      </c>
      <c r="CC78">
        <v>1.0485815815627575E-2</v>
      </c>
      <c r="CD78">
        <v>1.2124696746468544E-2</v>
      </c>
      <c r="CE78">
        <v>1.1371818371117115E-2</v>
      </c>
      <c r="CF78">
        <v>5.0963158719241619E-3</v>
      </c>
      <c r="CG78">
        <v>-9.4790477305650711E-4</v>
      </c>
      <c r="CH78">
        <v>-6.8332911469042301E-3</v>
      </c>
      <c r="CI78">
        <v>-1.1264001950621605E-2</v>
      </c>
      <c r="CJ78">
        <v>-1.1900061741471291E-2</v>
      </c>
      <c r="CK78">
        <v>-8.9887212961912155E-3</v>
      </c>
      <c r="CL78">
        <v>-6.0381400398910046E-3</v>
      </c>
      <c r="CM78">
        <v>-9.1072004288434982E-3</v>
      </c>
      <c r="CN78">
        <v>-2.0370420068502426E-2</v>
      </c>
      <c r="CO78">
        <v>-1.5787495300173759E-2</v>
      </c>
      <c r="CP78">
        <v>-7.426366675645113E-3</v>
      </c>
      <c r="CQ78">
        <v>4.956128541380167E-3</v>
      </c>
      <c r="CR78">
        <v>2.903798408806324E-2</v>
      </c>
      <c r="CS78">
        <v>3.2413139939308167E-2</v>
      </c>
      <c r="CT78">
        <v>3.8654420524835587E-2</v>
      </c>
      <c r="CU78">
        <v>3.2597936689853668E-2</v>
      </c>
      <c r="CV78">
        <v>2.0190080627799034E-2</v>
      </c>
      <c r="CW78">
        <v>1.2542870827019215E-2</v>
      </c>
      <c r="CX78">
        <v>9.115166962146759E-3</v>
      </c>
      <c r="CY78">
        <v>1.528590451925993E-3</v>
      </c>
      <c r="CZ78">
        <v>-1.8377103842794895E-3</v>
      </c>
      <c r="DA78">
        <v>5.4379865527153015E-2</v>
      </c>
      <c r="DB78">
        <v>5.2862454205751419E-2</v>
      </c>
      <c r="DC78">
        <v>5.0617873668670654E-2</v>
      </c>
      <c r="DD78">
        <v>4.2594056576490402E-2</v>
      </c>
      <c r="DE78">
        <v>3.5167396068572998E-2</v>
      </c>
      <c r="DF78">
        <v>2.9356101527810097E-2</v>
      </c>
      <c r="DG78">
        <v>2.6755327358841896E-2</v>
      </c>
      <c r="DH78">
        <v>3.218904510140419E-2</v>
      </c>
      <c r="DI78">
        <v>3.6831121891736984E-2</v>
      </c>
      <c r="DJ78">
        <v>4.1302718222141266E-2</v>
      </c>
      <c r="DK78">
        <v>4.1030712425708771E-2</v>
      </c>
      <c r="DL78">
        <v>3.0482275411486626E-2</v>
      </c>
      <c r="DM78">
        <v>3.7381891161203384E-2</v>
      </c>
      <c r="DN78">
        <v>4.8872988671064377E-2</v>
      </c>
      <c r="DO78">
        <v>6.1850849539041519E-2</v>
      </c>
      <c r="DP78">
        <v>8.786889910697937E-2</v>
      </c>
      <c r="DQ78">
        <v>9.2599228024482727E-2</v>
      </c>
      <c r="DR78">
        <v>9.8758451640605927E-2</v>
      </c>
      <c r="DS78">
        <v>9.2325739562511444E-2</v>
      </c>
      <c r="DT78">
        <v>7.8602664172649384E-2</v>
      </c>
      <c r="DU78">
        <v>6.9573670625686646E-2</v>
      </c>
      <c r="DV78">
        <v>6.3932381570339203E-2</v>
      </c>
      <c r="DW78">
        <v>5.2312325686216354E-2</v>
      </c>
      <c r="DX78">
        <v>4.6385686844587326E-2</v>
      </c>
      <c r="DY78">
        <v>0.11775590479373932</v>
      </c>
      <c r="DZ78">
        <v>0.11168130487203598</v>
      </c>
      <c r="EA78">
        <v>0.10728295147418976</v>
      </c>
      <c r="EB78">
        <v>9.673483669757843E-2</v>
      </c>
      <c r="EC78">
        <v>8.7312154471874237E-2</v>
      </c>
      <c r="ED78">
        <v>8.1607840955257416E-2</v>
      </c>
      <c r="EE78">
        <v>8.164919912815094E-2</v>
      </c>
      <c r="EF78">
        <v>9.5846712589263916E-2</v>
      </c>
      <c r="EG78">
        <v>0.10298769921064377</v>
      </c>
      <c r="EH78">
        <v>0.10965539515018463</v>
      </c>
      <c r="EI78">
        <v>0.11342189460992813</v>
      </c>
      <c r="EJ78">
        <v>0.10390549153089523</v>
      </c>
      <c r="EK78">
        <v>0.11415004730224609</v>
      </c>
      <c r="EL78">
        <v>0.13016031682491302</v>
      </c>
      <c r="EM78">
        <v>0.14399778842926025</v>
      </c>
      <c r="EN78">
        <v>0.17281138896942139</v>
      </c>
      <c r="EO78">
        <v>0.17949837446212769</v>
      </c>
      <c r="EP78">
        <v>0.1855391263961792</v>
      </c>
      <c r="EQ78">
        <v>0.178563192486763</v>
      </c>
      <c r="ER78">
        <v>0.16294115781784058</v>
      </c>
      <c r="ES78">
        <v>0.15191709995269775</v>
      </c>
      <c r="ET78">
        <v>0.1430797278881073</v>
      </c>
      <c r="EU78">
        <v>0.12563598155975342</v>
      </c>
      <c r="EV78">
        <v>0.11601261049509048</v>
      </c>
      <c r="EW78">
        <v>72.261711120605469</v>
      </c>
      <c r="EX78">
        <v>71.077049255371094</v>
      </c>
      <c r="EY78">
        <v>69.967643737792969</v>
      </c>
      <c r="EZ78">
        <v>68.803306579589844</v>
      </c>
      <c r="FA78">
        <v>68.008049011230469</v>
      </c>
      <c r="FB78">
        <v>66.943138122558594</v>
      </c>
      <c r="FC78">
        <v>66.873298645019531</v>
      </c>
      <c r="FD78">
        <v>69.536933898925781</v>
      </c>
      <c r="FE78">
        <v>73.4713134765625</v>
      </c>
      <c r="FF78">
        <v>77.102989196777344</v>
      </c>
      <c r="FG78">
        <v>80.70391845703125</v>
      </c>
      <c r="FH78">
        <v>83.775489807128906</v>
      </c>
      <c r="FI78">
        <v>86.51531982421875</v>
      </c>
      <c r="FJ78">
        <v>89.016151428222656</v>
      </c>
      <c r="FK78">
        <v>90.7554931640625</v>
      </c>
      <c r="FL78">
        <v>91.858169555664063</v>
      </c>
      <c r="FM78">
        <v>92.158866882324219</v>
      </c>
      <c r="FN78">
        <v>91.1405029296875</v>
      </c>
      <c r="FO78">
        <v>89.028182983398438</v>
      </c>
      <c r="FP78">
        <v>85.429191589355469</v>
      </c>
      <c r="FQ78">
        <v>80.9405517578125</v>
      </c>
      <c r="FR78">
        <v>77.327949523925781</v>
      </c>
      <c r="FS78">
        <v>74.501380920410156</v>
      </c>
      <c r="FT78">
        <v>72.640182495117188</v>
      </c>
      <c r="FU78">
        <v>4.924200102686882E-2</v>
      </c>
      <c r="FV78">
        <v>7.2693340480327606E-2</v>
      </c>
      <c r="FW78">
        <v>7.2689324617385864E-2</v>
      </c>
      <c r="FX78">
        <v>4.8338543623685837E-2</v>
      </c>
      <c r="FY78" s="45">
        <v>3.6099998950958252</v>
      </c>
      <c r="FZ78" s="38">
        <v>60.89</v>
      </c>
      <c r="GA78" s="38">
        <v>1</v>
      </c>
    </row>
    <row r="79" spans="1:183" x14ac:dyDescent="0.2">
      <c r="A79" t="s">
        <v>186</v>
      </c>
      <c r="B79" t="s">
        <v>222</v>
      </c>
      <c r="C79" t="s">
        <v>2</v>
      </c>
      <c r="D79" t="s">
        <v>202</v>
      </c>
      <c r="E79" t="s">
        <v>211</v>
      </c>
      <c r="F79" t="s">
        <v>1</v>
      </c>
      <c r="G79" t="s">
        <v>198</v>
      </c>
      <c r="H79">
        <v>5822</v>
      </c>
      <c r="I79">
        <v>3.5425703525543213</v>
      </c>
      <c r="J79">
        <v>3.0575954914093018</v>
      </c>
      <c r="K79">
        <v>2.7906928062438965</v>
      </c>
      <c r="L79">
        <v>2.6513710021972656</v>
      </c>
      <c r="M79">
        <v>2.6430530548095703</v>
      </c>
      <c r="N79">
        <v>2.8043458461761475</v>
      </c>
      <c r="O79">
        <v>3.2181026935577393</v>
      </c>
      <c r="P79">
        <v>3.5522565841674805</v>
      </c>
      <c r="Q79">
        <v>3.4586853981018066</v>
      </c>
      <c r="R79">
        <v>3.3904223442077637</v>
      </c>
      <c r="S79">
        <v>3.4136495590209961</v>
      </c>
      <c r="T79">
        <v>3.4401090145111084</v>
      </c>
      <c r="U79">
        <v>3.5773680210113525</v>
      </c>
      <c r="V79">
        <v>3.7280659675598145</v>
      </c>
      <c r="W79">
        <v>3.8529279232025146</v>
      </c>
      <c r="X79">
        <v>4.1921072006225586</v>
      </c>
      <c r="Y79">
        <v>4.5307245254516602</v>
      </c>
      <c r="Z79">
        <v>4.9811606407165527</v>
      </c>
      <c r="AA79">
        <v>5.3265504837036133</v>
      </c>
      <c r="AB79">
        <v>5.574683666229248</v>
      </c>
      <c r="AC79">
        <v>5.9841666221618652</v>
      </c>
      <c r="AD79">
        <v>5.8961844444274902</v>
      </c>
      <c r="AE79">
        <v>5.1430649757385254</v>
      </c>
      <c r="AF79">
        <v>4.2758708000183105</v>
      </c>
      <c r="AG79">
        <v>-0.99009519815444946</v>
      </c>
      <c r="AH79">
        <v>-0.89852488040924072</v>
      </c>
      <c r="AI79">
        <v>-0.76081466674804688</v>
      </c>
      <c r="AJ79">
        <v>-0.63647317886352539</v>
      </c>
      <c r="AK79">
        <v>-0.52313870191574097</v>
      </c>
      <c r="AL79">
        <v>-0.4703071117401123</v>
      </c>
      <c r="AM79">
        <v>-0.47429341077804565</v>
      </c>
      <c r="AN79">
        <v>-0.48644953966140747</v>
      </c>
      <c r="AO79">
        <v>-0.48529705405235291</v>
      </c>
      <c r="AP79">
        <v>-0.39620104432106018</v>
      </c>
      <c r="AQ79">
        <v>-0.16174404323101044</v>
      </c>
      <c r="AR79">
        <v>-0.12942956387996674</v>
      </c>
      <c r="AS79">
        <v>-6.3987746834754944E-2</v>
      </c>
      <c r="AT79">
        <v>4.4550947844982147E-2</v>
      </c>
      <c r="AU79">
        <v>8.5206493735313416E-2</v>
      </c>
      <c r="AV79">
        <v>0.18089701235294342</v>
      </c>
      <c r="AW79">
        <v>0.20066791772842407</v>
      </c>
      <c r="AX79">
        <v>0.19030238687992096</v>
      </c>
      <c r="AY79">
        <v>5.1132451742887497E-2</v>
      </c>
      <c r="AZ79">
        <v>-0.18002395331859589</v>
      </c>
      <c r="BA79">
        <v>-0.30387848615646362</v>
      </c>
      <c r="BB79">
        <v>-0.62547957897186279</v>
      </c>
      <c r="BC79">
        <v>-0.8367849588394165</v>
      </c>
      <c r="BD79">
        <v>-0.90610641241073608</v>
      </c>
      <c r="BE79">
        <v>-0.80691778659820557</v>
      </c>
      <c r="BF79">
        <v>-0.72736924886703491</v>
      </c>
      <c r="BG79">
        <v>-0.60110598802566528</v>
      </c>
      <c r="BH79">
        <v>-0.48515868186950684</v>
      </c>
      <c r="BI79">
        <v>-0.37509453296661377</v>
      </c>
      <c r="BJ79">
        <v>-0.32035708427429199</v>
      </c>
      <c r="BK79">
        <v>-0.31575214862823486</v>
      </c>
      <c r="BL79">
        <v>-0.31712761521339417</v>
      </c>
      <c r="BM79">
        <v>-0.31123244762420654</v>
      </c>
      <c r="BN79">
        <v>-0.21796643733978271</v>
      </c>
      <c r="BO79">
        <v>1.9078753888607025E-2</v>
      </c>
      <c r="BP79">
        <v>5.6058119982481003E-2</v>
      </c>
      <c r="BQ79">
        <v>0.12581557035446167</v>
      </c>
      <c r="BR79">
        <v>0.23932105302810669</v>
      </c>
      <c r="BS79">
        <v>0.28511357307434082</v>
      </c>
      <c r="BT79">
        <v>0.38697001338005066</v>
      </c>
      <c r="BU79">
        <v>0.41253727674484253</v>
      </c>
      <c r="BV79">
        <v>0.40866878628730774</v>
      </c>
      <c r="BW79">
        <v>0.27211487293243408</v>
      </c>
      <c r="BX79">
        <v>4.0287081152200699E-2</v>
      </c>
      <c r="BY79">
        <v>-8.5074074566364288E-2</v>
      </c>
      <c r="BZ79">
        <v>-0.40898317098617554</v>
      </c>
      <c r="CA79">
        <v>-0.62851756811141968</v>
      </c>
      <c r="CB79">
        <v>-0.70873898267745972</v>
      </c>
      <c r="CC79">
        <v>-0.68004971742630005</v>
      </c>
      <c r="CD79">
        <v>-0.60882735252380371</v>
      </c>
      <c r="CE79">
        <v>-0.49049228429794312</v>
      </c>
      <c r="CF79">
        <v>-0.38035872578620911</v>
      </c>
      <c r="CG79">
        <v>-0.27255958318710327</v>
      </c>
      <c r="CH79">
        <v>-0.21650217473506927</v>
      </c>
      <c r="CI79">
        <v>-0.20594695210456848</v>
      </c>
      <c r="CJ79">
        <v>-0.19985577464103699</v>
      </c>
      <c r="CK79">
        <v>-0.19067583978176117</v>
      </c>
      <c r="CL79">
        <v>-9.4521708786487579E-2</v>
      </c>
      <c r="CM79">
        <v>0.14431607723236084</v>
      </c>
      <c r="CN79">
        <v>0.18452632427215576</v>
      </c>
      <c r="CO79">
        <v>0.25727277994155884</v>
      </c>
      <c r="CP79">
        <v>0.37421822547912598</v>
      </c>
      <c r="CQ79">
        <v>0.42356860637664795</v>
      </c>
      <c r="CR79">
        <v>0.52969557046890259</v>
      </c>
      <c r="CS79">
        <v>0.55927735567092896</v>
      </c>
      <c r="CT79">
        <v>0.55990868806838989</v>
      </c>
      <c r="CU79">
        <v>0.42516660690307617</v>
      </c>
      <c r="CV79">
        <v>0.19287383556365967</v>
      </c>
      <c r="CW79">
        <v>6.6469207406044006E-2</v>
      </c>
      <c r="CX79">
        <v>-0.25903844833374023</v>
      </c>
      <c r="CY79">
        <v>-0.48427224159240723</v>
      </c>
      <c r="CZ79">
        <v>-0.57204288244247437</v>
      </c>
      <c r="DA79">
        <v>-0.55318164825439453</v>
      </c>
      <c r="DB79">
        <v>-0.4902854859828949</v>
      </c>
      <c r="DC79">
        <v>-0.37987855076789856</v>
      </c>
      <c r="DD79">
        <v>-0.27555876970291138</v>
      </c>
      <c r="DE79">
        <v>-0.17002463340759277</v>
      </c>
      <c r="DF79">
        <v>-0.11264725029468536</v>
      </c>
      <c r="DG79">
        <v>-9.61417555809021E-2</v>
      </c>
      <c r="DH79">
        <v>-8.258393406867981E-2</v>
      </c>
      <c r="DI79">
        <v>-7.0119224488735199E-2</v>
      </c>
      <c r="DJ79">
        <v>2.8923027217388153E-2</v>
      </c>
      <c r="DK79">
        <v>0.26955339312553406</v>
      </c>
      <c r="DL79">
        <v>0.31299453973770142</v>
      </c>
      <c r="DM79">
        <v>0.38872998952865601</v>
      </c>
      <c r="DN79">
        <v>0.50911539793014526</v>
      </c>
      <c r="DO79">
        <v>0.56202363967895508</v>
      </c>
      <c r="DP79">
        <v>0.67242109775543213</v>
      </c>
      <c r="DQ79">
        <v>0.70601743459701538</v>
      </c>
      <c r="DR79">
        <v>0.71114861965179443</v>
      </c>
      <c r="DS79">
        <v>0.57821834087371826</v>
      </c>
      <c r="DT79">
        <v>0.34546059370040894</v>
      </c>
      <c r="DU79">
        <v>0.2180124819278717</v>
      </c>
      <c r="DV79">
        <v>-0.10909371078014374</v>
      </c>
      <c r="DW79">
        <v>-0.34002691507339478</v>
      </c>
      <c r="DX79">
        <v>-0.43534678220748901</v>
      </c>
      <c r="DY79">
        <v>-0.37000426650047302</v>
      </c>
      <c r="DZ79">
        <v>-0.3191298246383667</v>
      </c>
      <c r="EA79">
        <v>-0.22016990184783936</v>
      </c>
      <c r="EB79">
        <v>-0.12424426525831223</v>
      </c>
      <c r="EC79">
        <v>-2.1980443969368935E-2</v>
      </c>
      <c r="ED79">
        <v>3.7302762269973755E-2</v>
      </c>
      <c r="EE79">
        <v>6.2399517744779587E-2</v>
      </c>
      <c r="EF79">
        <v>8.6737975478172302E-2</v>
      </c>
      <c r="EG79">
        <v>0.10394538193941116</v>
      </c>
      <c r="EH79">
        <v>0.20715761184692383</v>
      </c>
      <c r="EI79">
        <v>0.45037621259689331</v>
      </c>
      <c r="EJ79">
        <v>0.49848219752311707</v>
      </c>
      <c r="EK79">
        <v>0.57853329181671143</v>
      </c>
      <c r="EL79">
        <v>0.70388549566268921</v>
      </c>
      <c r="EM79">
        <v>0.76193070411682129</v>
      </c>
      <c r="EN79">
        <v>0.87849414348602295</v>
      </c>
      <c r="EO79">
        <v>0.91788679361343384</v>
      </c>
      <c r="EP79">
        <v>0.92951500415802002</v>
      </c>
      <c r="EQ79">
        <v>0.79920077323913574</v>
      </c>
      <c r="ER79">
        <v>0.56577163934707642</v>
      </c>
      <c r="ES79">
        <v>0.43681690096855164</v>
      </c>
      <c r="ET79">
        <v>0.10740266740322113</v>
      </c>
      <c r="EU79">
        <v>-0.13175953924655914</v>
      </c>
      <c r="EV79">
        <v>-0.23797933757305145</v>
      </c>
      <c r="EW79">
        <v>66.027290344238281</v>
      </c>
      <c r="EX79">
        <v>65.269081115722656</v>
      </c>
      <c r="EY79">
        <v>64.517005920410156</v>
      </c>
      <c r="EZ79">
        <v>63.798469543457031</v>
      </c>
      <c r="FA79">
        <v>63.165328979492188</v>
      </c>
      <c r="FB79">
        <v>62.6473388671875</v>
      </c>
      <c r="FC79">
        <v>62.434116363525391</v>
      </c>
      <c r="FD79">
        <v>63.93890380859375</v>
      </c>
      <c r="FE79">
        <v>66.719009399414063</v>
      </c>
      <c r="FF79">
        <v>69.702529907226563</v>
      </c>
      <c r="FG79">
        <v>72.63787841796875</v>
      </c>
      <c r="FH79">
        <v>75.723770141601563</v>
      </c>
      <c r="FI79">
        <v>78.603584289550781</v>
      </c>
      <c r="FJ79">
        <v>80.894729614257813</v>
      </c>
      <c r="FK79">
        <v>82.395431518554688</v>
      </c>
      <c r="FL79">
        <v>83.250938415527344</v>
      </c>
      <c r="FM79">
        <v>82.979759216308594</v>
      </c>
      <c r="FN79">
        <v>81.571586608886719</v>
      </c>
      <c r="FO79">
        <v>78.967247009277344</v>
      </c>
      <c r="FP79">
        <v>75.228401184082031</v>
      </c>
      <c r="FQ79">
        <v>71.419479370117188</v>
      </c>
      <c r="FR79">
        <v>69.174140930175781</v>
      </c>
      <c r="FS79">
        <v>67.617935180664063</v>
      </c>
      <c r="FT79">
        <v>66.553123474121094</v>
      </c>
      <c r="FU79">
        <v>0.12575247883796692</v>
      </c>
      <c r="FV79">
        <v>0.18095850944519043</v>
      </c>
      <c r="FW79">
        <v>0.18976308405399323</v>
      </c>
      <c r="FX79">
        <v>0.1346433162689209</v>
      </c>
      <c r="FY79" s="45">
        <v>9.1899995803833008</v>
      </c>
      <c r="FZ79" s="38">
        <v>1510.8</v>
      </c>
      <c r="GA79" s="38">
        <v>1</v>
      </c>
    </row>
    <row r="80" spans="1:183" x14ac:dyDescent="0.2">
      <c r="A80" t="s">
        <v>186</v>
      </c>
      <c r="B80" t="s">
        <v>222</v>
      </c>
      <c r="C80" t="s">
        <v>2</v>
      </c>
      <c r="D80" t="s">
        <v>202</v>
      </c>
      <c r="E80" t="s">
        <v>211</v>
      </c>
      <c r="F80" t="s">
        <v>1</v>
      </c>
      <c r="G80" t="s">
        <v>200</v>
      </c>
      <c r="H80">
        <v>647</v>
      </c>
      <c r="I80">
        <v>0.54331332445144653</v>
      </c>
      <c r="J80">
        <v>0.47265687584877014</v>
      </c>
      <c r="K80">
        <v>0.42308402061462402</v>
      </c>
      <c r="L80">
        <v>0.39835348725318909</v>
      </c>
      <c r="M80">
        <v>0.38320943713188171</v>
      </c>
      <c r="N80">
        <v>0.38957902789115906</v>
      </c>
      <c r="O80">
        <v>0.42742663621902466</v>
      </c>
      <c r="P80">
        <v>0.45033499598503113</v>
      </c>
      <c r="Q80">
        <v>0.46358400583267212</v>
      </c>
      <c r="R80">
        <v>0.47801011800765991</v>
      </c>
      <c r="S80">
        <v>0.50123310089111328</v>
      </c>
      <c r="T80">
        <v>0.53496420383453369</v>
      </c>
      <c r="U80">
        <v>0.57104319334030151</v>
      </c>
      <c r="V80">
        <v>0.6154441237449646</v>
      </c>
      <c r="W80">
        <v>0.6708827018737793</v>
      </c>
      <c r="X80">
        <v>0.72705328464508057</v>
      </c>
      <c r="Y80">
        <v>0.77471119165420532</v>
      </c>
      <c r="Z80">
        <v>0.8204156756401062</v>
      </c>
      <c r="AA80">
        <v>0.85964775085449219</v>
      </c>
      <c r="AB80">
        <v>0.86432081460952759</v>
      </c>
      <c r="AC80">
        <v>0.88126081228256226</v>
      </c>
      <c r="AD80">
        <v>0.83585548400878906</v>
      </c>
      <c r="AE80">
        <v>0.739848792552948</v>
      </c>
      <c r="AF80">
        <v>0.63497549295425415</v>
      </c>
      <c r="AG80">
        <v>-0.2168566882610321</v>
      </c>
      <c r="AH80">
        <v>-0.20610335469245911</v>
      </c>
      <c r="AI80">
        <v>-0.19806541502475739</v>
      </c>
      <c r="AJ80">
        <v>-0.18881534039974213</v>
      </c>
      <c r="AK80">
        <v>-0.18523125350475311</v>
      </c>
      <c r="AL80">
        <v>-0.180925652384758</v>
      </c>
      <c r="AM80">
        <v>-0.18810649216175079</v>
      </c>
      <c r="AN80">
        <v>-0.19948635995388031</v>
      </c>
      <c r="AO80">
        <v>-0.17612558603286743</v>
      </c>
      <c r="AP80">
        <v>-0.17574945092201233</v>
      </c>
      <c r="AQ80">
        <v>-0.18029364943504333</v>
      </c>
      <c r="AR80">
        <v>-0.17917768657207489</v>
      </c>
      <c r="AS80">
        <v>-0.18713045120239258</v>
      </c>
      <c r="AT80">
        <v>-0.18790939450263977</v>
      </c>
      <c r="AU80">
        <v>-0.16882264614105225</v>
      </c>
      <c r="AV80">
        <v>-0.1645415872335434</v>
      </c>
      <c r="AW80">
        <v>-0.17186027765274048</v>
      </c>
      <c r="AX80">
        <v>-0.17540360987186432</v>
      </c>
      <c r="AY80">
        <v>-0.1688312441110611</v>
      </c>
      <c r="AZ80">
        <v>-0.19445651769638062</v>
      </c>
      <c r="BA80">
        <v>-0.21207408607006073</v>
      </c>
      <c r="BB80">
        <v>-0.24860118329524994</v>
      </c>
      <c r="BC80">
        <v>-0.23384329676628113</v>
      </c>
      <c r="BD80">
        <v>-0.21127654612064362</v>
      </c>
      <c r="BE80">
        <v>-0.1105073019862175</v>
      </c>
      <c r="BF80">
        <v>-0.10601960122585297</v>
      </c>
      <c r="BG80">
        <v>-0.103734090924263</v>
      </c>
      <c r="BH80">
        <v>-9.7682207822799683E-2</v>
      </c>
      <c r="BI80">
        <v>-9.6476785838603973E-2</v>
      </c>
      <c r="BJ80">
        <v>-9.174000471830368E-2</v>
      </c>
      <c r="BK80">
        <v>-9.3071259558200836E-2</v>
      </c>
      <c r="BL80">
        <v>-0.10001152008771896</v>
      </c>
      <c r="BM80">
        <v>-7.61251300573349E-2</v>
      </c>
      <c r="BN80">
        <v>-7.1783833205699921E-2</v>
      </c>
      <c r="BO80">
        <v>-7.0248812437057495E-2</v>
      </c>
      <c r="BP80">
        <v>-6.5918602049350739E-2</v>
      </c>
      <c r="BQ80">
        <v>-7.0153847336769104E-2</v>
      </c>
      <c r="BR80">
        <v>-6.7839749157428741E-2</v>
      </c>
      <c r="BS80">
        <v>-4.6775426715612411E-2</v>
      </c>
      <c r="BT80">
        <v>-4.0131714195013046E-2</v>
      </c>
      <c r="BU80">
        <v>-4.5564647763967514E-2</v>
      </c>
      <c r="BV80">
        <v>-4.8639371991157532E-2</v>
      </c>
      <c r="BW80">
        <v>-4.0512088686227798E-2</v>
      </c>
      <c r="BX80">
        <v>-6.6486962139606476E-2</v>
      </c>
      <c r="BY80">
        <v>-8.4430724382400513E-2</v>
      </c>
      <c r="BZ80">
        <v>-0.12386135756969452</v>
      </c>
      <c r="CA80">
        <v>-0.11453621089458466</v>
      </c>
      <c r="CB80">
        <v>-9.9239036440849304E-2</v>
      </c>
      <c r="CC80">
        <v>-3.6850038915872574E-2</v>
      </c>
      <c r="CD80">
        <v>-3.6701899021863937E-2</v>
      </c>
      <c r="CE80">
        <v>-3.8400508463382721E-2</v>
      </c>
      <c r="CF80">
        <v>-3.456367552280426E-2</v>
      </c>
      <c r="CG80">
        <v>-3.5005703568458557E-2</v>
      </c>
      <c r="CH80">
        <v>-2.9970292001962662E-2</v>
      </c>
      <c r="CI80">
        <v>-2.7250144630670547E-2</v>
      </c>
      <c r="CJ80">
        <v>-3.1115541234612465E-2</v>
      </c>
      <c r="CK80">
        <v>-6.865120492875576E-3</v>
      </c>
      <c r="CL80">
        <v>2.2244734282139689E-4</v>
      </c>
      <c r="CM80">
        <v>5.9679048135876656E-3</v>
      </c>
      <c r="CN80">
        <v>1.2524302117526531E-2</v>
      </c>
      <c r="CO80">
        <v>1.0863794945180416E-2</v>
      </c>
      <c r="CP80">
        <v>1.5320124104619026E-2</v>
      </c>
      <c r="CQ80">
        <v>3.7754107266664505E-2</v>
      </c>
      <c r="CR80">
        <v>4.6034187078475952E-2</v>
      </c>
      <c r="CS80">
        <v>4.1907314211130142E-2</v>
      </c>
      <c r="CT80">
        <v>3.915715217590332E-2</v>
      </c>
      <c r="CU80">
        <v>4.8361361026763916E-2</v>
      </c>
      <c r="CV80">
        <v>2.2144360467791557E-2</v>
      </c>
      <c r="CW80">
        <v>3.9746775291860104E-3</v>
      </c>
      <c r="CX80">
        <v>-3.746693953871727E-2</v>
      </c>
      <c r="CY80">
        <v>-3.190448135137558E-2</v>
      </c>
      <c r="CZ80">
        <v>-2.1642200648784637E-2</v>
      </c>
      <c r="DA80">
        <v>3.6807224154472351E-2</v>
      </c>
      <c r="DB80">
        <v>3.2615803182125092E-2</v>
      </c>
      <c r="DC80">
        <v>2.6933075860142708E-2</v>
      </c>
      <c r="DD80">
        <v>2.8554854914546013E-2</v>
      </c>
      <c r="DE80">
        <v>2.646537683904171E-2</v>
      </c>
      <c r="DF80">
        <v>3.1799416989088058E-2</v>
      </c>
      <c r="DG80">
        <v>3.8570970296859741E-2</v>
      </c>
      <c r="DH80">
        <v>3.7780437618494034E-2</v>
      </c>
      <c r="DI80">
        <v>6.2394887208938599E-2</v>
      </c>
      <c r="DJ80">
        <v>7.2228722274303436E-2</v>
      </c>
      <c r="DK80">
        <v>8.2184627652168274E-2</v>
      </c>
      <c r="DL80">
        <v>9.0967200696468353E-2</v>
      </c>
      <c r="DM80">
        <v>9.1881439089775085E-2</v>
      </c>
      <c r="DN80">
        <v>9.8480001091957092E-2</v>
      </c>
      <c r="DO80">
        <v>0.12228364497423172</v>
      </c>
      <c r="DP80">
        <v>0.13220009207725525</v>
      </c>
      <c r="DQ80">
        <v>0.1293792724609375</v>
      </c>
      <c r="DR80">
        <v>0.12695367634296417</v>
      </c>
      <c r="DS80">
        <v>0.13723480701446533</v>
      </c>
      <c r="DT80">
        <v>0.11077567934989929</v>
      </c>
      <c r="DU80">
        <v>9.2380084097385406E-2</v>
      </c>
      <c r="DV80">
        <v>4.8927478492259979E-2</v>
      </c>
      <c r="DW80">
        <v>5.0727248191833496E-2</v>
      </c>
      <c r="DX80">
        <v>5.5954635143280029E-2</v>
      </c>
      <c r="DY80">
        <v>0.14315661787986755</v>
      </c>
      <c r="DZ80">
        <v>0.13269954919815063</v>
      </c>
      <c r="EA80">
        <v>0.12126439809799194</v>
      </c>
      <c r="EB80">
        <v>0.11968798935413361</v>
      </c>
      <c r="EC80">
        <v>0.1152198538184166</v>
      </c>
      <c r="ED80">
        <v>0.12098506838083267</v>
      </c>
      <c r="EE80">
        <v>0.1336062103509903</v>
      </c>
      <c r="EF80">
        <v>0.13725528120994568</v>
      </c>
      <c r="EG80">
        <v>0.16239534318447113</v>
      </c>
      <c r="EH80">
        <v>0.17619435489177704</v>
      </c>
      <c r="EI80">
        <v>0.19222946465015411</v>
      </c>
      <c r="EJ80">
        <v>0.2042262852191925</v>
      </c>
      <c r="EK80">
        <v>0.20885804295539856</v>
      </c>
      <c r="EL80">
        <v>0.21854965388774872</v>
      </c>
      <c r="EM80">
        <v>0.24433086812496185</v>
      </c>
      <c r="EN80">
        <v>0.25660997629165649</v>
      </c>
      <c r="EO80">
        <v>0.25567489862442017</v>
      </c>
      <c r="EP80">
        <v>0.25371792912483215</v>
      </c>
      <c r="EQ80">
        <v>0.26555395126342773</v>
      </c>
      <c r="ER80">
        <v>0.23874522745609283</v>
      </c>
      <c r="ES80">
        <v>0.22002345323562622</v>
      </c>
      <c r="ET80">
        <v>0.1736672967672348</v>
      </c>
      <c r="EU80">
        <v>0.17003433406352997</v>
      </c>
      <c r="EV80">
        <v>0.16799214482307434</v>
      </c>
      <c r="EW80">
        <v>68.303916931152344</v>
      </c>
      <c r="EX80">
        <v>67.147201538085938</v>
      </c>
      <c r="EY80">
        <v>66.218528747558594</v>
      </c>
      <c r="EZ80">
        <v>65.3043212890625</v>
      </c>
      <c r="FA80">
        <v>64.464065551757813</v>
      </c>
      <c r="FB80">
        <v>63.695636749267578</v>
      </c>
      <c r="FC80">
        <v>63.210453033447266</v>
      </c>
      <c r="FD80">
        <v>64.717109680175781</v>
      </c>
      <c r="FE80">
        <v>67.867202758789063</v>
      </c>
      <c r="FF80">
        <v>71.213836669921875</v>
      </c>
      <c r="FG80">
        <v>74.909812927246094</v>
      </c>
      <c r="FH80">
        <v>78.517524719238281</v>
      </c>
      <c r="FI80">
        <v>81.667831420898438</v>
      </c>
      <c r="FJ80">
        <v>84.421791076660156</v>
      </c>
      <c r="FK80">
        <v>86.375190734863281</v>
      </c>
      <c r="FL80">
        <v>87.584083557128906</v>
      </c>
      <c r="FM80">
        <v>87.587905883789063</v>
      </c>
      <c r="FN80">
        <v>86.535202026367188</v>
      </c>
      <c r="FO80">
        <v>84.289901733398438</v>
      </c>
      <c r="FP80">
        <v>80.061393737792969</v>
      </c>
      <c r="FQ80">
        <v>76.090057373046875</v>
      </c>
      <c r="FR80">
        <v>73.244277954101563</v>
      </c>
      <c r="FS80">
        <v>71.007476806640625</v>
      </c>
      <c r="FT80">
        <v>69.464927673339844</v>
      </c>
      <c r="FU80">
        <v>7.509661465883255E-2</v>
      </c>
      <c r="FV80">
        <v>0.10713221877813339</v>
      </c>
      <c r="FW80">
        <v>0.11281483620405197</v>
      </c>
      <c r="FX80">
        <v>7.8172795474529266E-2</v>
      </c>
      <c r="FY80" s="45">
        <v>5.3400001525878906</v>
      </c>
      <c r="FZ80" s="38">
        <v>402.28000000000003</v>
      </c>
      <c r="GA80" s="38">
        <v>1</v>
      </c>
    </row>
    <row r="81" spans="1:183" x14ac:dyDescent="0.2">
      <c r="A81" t="s">
        <v>186</v>
      </c>
      <c r="B81" t="s">
        <v>222</v>
      </c>
      <c r="C81" t="s">
        <v>2</v>
      </c>
      <c r="D81" t="s">
        <v>202</v>
      </c>
      <c r="E81" t="s">
        <v>211</v>
      </c>
      <c r="F81" t="s">
        <v>1</v>
      </c>
      <c r="G81" t="s">
        <v>1</v>
      </c>
      <c r="H81">
        <v>6469</v>
      </c>
      <c r="I81">
        <v>4.1806244850158691</v>
      </c>
      <c r="J81">
        <v>3.6143803596496582</v>
      </c>
      <c r="K81">
        <v>3.2852969169616699</v>
      </c>
      <c r="L81">
        <v>3.1153891086578369</v>
      </c>
      <c r="M81">
        <v>3.0829236507415771</v>
      </c>
      <c r="N81">
        <v>3.2432694435119629</v>
      </c>
      <c r="O81">
        <v>3.6897242069244385</v>
      </c>
      <c r="P81">
        <v>4.0377788543701172</v>
      </c>
      <c r="Q81">
        <v>3.9724297523498535</v>
      </c>
      <c r="R81">
        <v>3.932530403137207</v>
      </c>
      <c r="S81">
        <v>3.9920506477355957</v>
      </c>
      <c r="T81">
        <v>4.0717372894287109</v>
      </c>
      <c r="U81">
        <v>4.2582612037658691</v>
      </c>
      <c r="V81">
        <v>4.4708704948425293</v>
      </c>
      <c r="W81">
        <v>4.6774873733520508</v>
      </c>
      <c r="X81">
        <v>5.0845365524291992</v>
      </c>
      <c r="Y81">
        <v>5.4771614074707031</v>
      </c>
      <c r="Z81">
        <v>5.970545768737793</v>
      </c>
      <c r="AA81">
        <v>6.3557052612304688</v>
      </c>
      <c r="AB81">
        <v>6.5940103530883789</v>
      </c>
      <c r="AC81">
        <v>7.0023455619812012</v>
      </c>
      <c r="AD81">
        <v>6.8463993072509766</v>
      </c>
      <c r="AE81">
        <v>5.9894771575927734</v>
      </c>
      <c r="AF81">
        <v>5.0120267868041992</v>
      </c>
      <c r="AG81">
        <v>-1.0695847272872925</v>
      </c>
      <c r="AH81">
        <v>-0.9793204665184021</v>
      </c>
      <c r="AI81">
        <v>-0.84970217943191528</v>
      </c>
      <c r="AJ81">
        <v>-0.72601521015167236</v>
      </c>
      <c r="AK81">
        <v>-0.61914312839508057</v>
      </c>
      <c r="AL81">
        <v>-0.56182408332824707</v>
      </c>
      <c r="AM81">
        <v>-0.56641554832458496</v>
      </c>
      <c r="AN81">
        <v>-0.58683156967163086</v>
      </c>
      <c r="AO81">
        <v>-0.54551845788955688</v>
      </c>
      <c r="AP81">
        <v>-0.45517522096633911</v>
      </c>
      <c r="AQ81">
        <v>-0.23522533476352692</v>
      </c>
      <c r="AR81">
        <v>-0.19742785394191742</v>
      </c>
      <c r="AS81">
        <v>-0.1430496871471405</v>
      </c>
      <c r="AT81">
        <v>-3.7565138190984726E-2</v>
      </c>
      <c r="AU81">
        <v>3.5748258233070374E-2</v>
      </c>
      <c r="AV81">
        <v>0.13688686490058899</v>
      </c>
      <c r="AW81">
        <v>0.1477043628692627</v>
      </c>
      <c r="AX81">
        <v>0.13481469452381134</v>
      </c>
      <c r="AY81">
        <v>1.9151382148265839E-2</v>
      </c>
      <c r="AZ81">
        <v>-0.23828360438346863</v>
      </c>
      <c r="BA81">
        <v>-0.38309040665626526</v>
      </c>
      <c r="BB81">
        <v>-0.74656164646148682</v>
      </c>
      <c r="BC81">
        <v>-0.92905855178833008</v>
      </c>
      <c r="BD81">
        <v>-0.97022062540054321</v>
      </c>
      <c r="BE81">
        <v>-0.84672939777374268</v>
      </c>
      <c r="BF81">
        <v>-0.77053320407867432</v>
      </c>
      <c r="BG81">
        <v>-0.65413957834243774</v>
      </c>
      <c r="BH81">
        <v>-0.5393364429473877</v>
      </c>
      <c r="BI81">
        <v>-0.43682464957237244</v>
      </c>
      <c r="BJ81">
        <v>-0.37772276997566223</v>
      </c>
      <c r="BK81">
        <v>-0.37117961049079895</v>
      </c>
      <c r="BL81">
        <v>-0.37991788983345032</v>
      </c>
      <c r="BM81">
        <v>-0.33457180857658386</v>
      </c>
      <c r="BN81">
        <v>-0.23795406520366669</v>
      </c>
      <c r="BO81">
        <v>-1.1230363510549068E-2</v>
      </c>
      <c r="BP81">
        <v>3.2647203654050827E-2</v>
      </c>
      <c r="BQ81">
        <v>9.3251042068004608E-2</v>
      </c>
      <c r="BR81">
        <v>0.20494495332241058</v>
      </c>
      <c r="BS81">
        <v>0.28369566798210144</v>
      </c>
      <c r="BT81">
        <v>0.391358882188797</v>
      </c>
      <c r="BU81">
        <v>0.40805065631866455</v>
      </c>
      <c r="BV81">
        <v>0.40046942234039307</v>
      </c>
      <c r="BW81">
        <v>0.2880169153213501</v>
      </c>
      <c r="BX81">
        <v>2.979646809399128E-2</v>
      </c>
      <c r="BY81">
        <v>-0.11641508340835571</v>
      </c>
      <c r="BZ81">
        <v>-0.48391181230545044</v>
      </c>
      <c r="CA81">
        <v>-0.67692732810974121</v>
      </c>
      <c r="CB81">
        <v>-0.73207521438598633</v>
      </c>
      <c r="CC81">
        <v>-0.69238048791885376</v>
      </c>
      <c r="CD81">
        <v>-0.62592774629592896</v>
      </c>
      <c r="CE81">
        <v>-0.51869350671768188</v>
      </c>
      <c r="CF81">
        <v>-0.41004332900047302</v>
      </c>
      <c r="CG81">
        <v>-0.31055143475532532</v>
      </c>
      <c r="CH81">
        <v>-0.25021478533744812</v>
      </c>
      <c r="CI81">
        <v>-0.23595979809761047</v>
      </c>
      <c r="CJ81">
        <v>-0.23661012947559357</v>
      </c>
      <c r="CK81">
        <v>-0.18847082555294037</v>
      </c>
      <c r="CL81">
        <v>-8.7507344782352448E-2</v>
      </c>
      <c r="CM81">
        <v>0.14390787482261658</v>
      </c>
      <c r="CN81">
        <v>0.19199648499488831</v>
      </c>
      <c r="CO81">
        <v>0.25691220164299011</v>
      </c>
      <c r="CP81">
        <v>0.37290671467781067</v>
      </c>
      <c r="CQ81">
        <v>0.4554232656955719</v>
      </c>
      <c r="CR81">
        <v>0.56760543584823608</v>
      </c>
      <c r="CS81">
        <v>0.58836573362350464</v>
      </c>
      <c r="CT81">
        <v>0.58446109294891357</v>
      </c>
      <c r="CU81">
        <v>0.47423237562179565</v>
      </c>
      <c r="CV81">
        <v>0.2154679149389267</v>
      </c>
      <c r="CW81">
        <v>6.8283438682556152E-2</v>
      </c>
      <c r="CX81">
        <v>-0.30200135707855225</v>
      </c>
      <c r="CY81">
        <v>-0.50230199098587036</v>
      </c>
      <c r="CZ81">
        <v>-0.56713640689849854</v>
      </c>
      <c r="DA81">
        <v>-0.53803157806396484</v>
      </c>
      <c r="DB81">
        <v>-0.48132231831550598</v>
      </c>
      <c r="DC81">
        <v>-0.38324743509292603</v>
      </c>
      <c r="DD81">
        <v>-0.28075018525123596</v>
      </c>
      <c r="DE81">
        <v>-0.1842782199382782</v>
      </c>
      <c r="DF81">
        <v>-0.12270678579807281</v>
      </c>
      <c r="DG81">
        <v>-0.100739985704422</v>
      </c>
      <c r="DH81">
        <v>-9.3302369117736816E-2</v>
      </c>
      <c r="DI81">
        <v>-4.2369838804006577E-2</v>
      </c>
      <c r="DJ81">
        <v>6.2939368188381195E-2</v>
      </c>
      <c r="DK81">
        <v>0.2990460991859436</v>
      </c>
      <c r="DL81">
        <v>0.35134577751159668</v>
      </c>
      <c r="DM81">
        <v>0.42057335376739502</v>
      </c>
      <c r="DN81">
        <v>0.54086846113204956</v>
      </c>
      <c r="DO81">
        <v>0.62715089321136475</v>
      </c>
      <c r="DP81">
        <v>0.74385195970535278</v>
      </c>
      <c r="DQ81">
        <v>0.76868081092834473</v>
      </c>
      <c r="DR81">
        <v>0.76845276355743408</v>
      </c>
      <c r="DS81">
        <v>0.66044783592224121</v>
      </c>
      <c r="DT81">
        <v>0.40113934874534607</v>
      </c>
      <c r="DU81">
        <v>0.25298196077346802</v>
      </c>
      <c r="DV81">
        <v>-0.12009088695049286</v>
      </c>
      <c r="DW81">
        <v>-0.32767665386199951</v>
      </c>
      <c r="DX81">
        <v>-0.40219759941101074</v>
      </c>
      <c r="DY81">
        <v>-0.31517624855041504</v>
      </c>
      <c r="DZ81">
        <v>-0.27253502607345581</v>
      </c>
      <c r="EA81">
        <v>-0.1876848042011261</v>
      </c>
      <c r="EB81">
        <v>-9.4071447849273682E-2</v>
      </c>
      <c r="EC81">
        <v>-1.9597653299570084E-3</v>
      </c>
      <c r="ED81">
        <v>6.1394508928060532E-2</v>
      </c>
      <c r="EE81">
        <v>9.449593722820282E-2</v>
      </c>
      <c r="EF81">
        <v>0.11361128091812134</v>
      </c>
      <c r="EG81">
        <v>0.16857677698135376</v>
      </c>
      <c r="EH81">
        <v>0.28016054630279541</v>
      </c>
      <c r="EI81">
        <v>0.52304106950759888</v>
      </c>
      <c r="EJ81">
        <v>0.58142083883285522</v>
      </c>
      <c r="EK81">
        <v>0.65687406063079834</v>
      </c>
      <c r="EL81">
        <v>0.78337854146957397</v>
      </c>
      <c r="EM81">
        <v>0.87509828805923462</v>
      </c>
      <c r="EN81">
        <v>0.99832403659820557</v>
      </c>
      <c r="EO81">
        <v>1.0290271043777466</v>
      </c>
      <c r="EP81">
        <v>1.0341074466705322</v>
      </c>
      <c r="EQ81">
        <v>0.92931336164474487</v>
      </c>
      <c r="ER81">
        <v>0.66921943426132202</v>
      </c>
      <c r="ES81">
        <v>0.51965725421905518</v>
      </c>
      <c r="ET81">
        <v>0.14255893230438232</v>
      </c>
      <c r="EU81">
        <v>-7.5545430183410645E-2</v>
      </c>
      <c r="EV81">
        <v>-0.16405218839645386</v>
      </c>
      <c r="EW81">
        <v>66.469955444335938</v>
      </c>
      <c r="EX81">
        <v>65.637535095214844</v>
      </c>
      <c r="EY81">
        <v>64.854133605957031</v>
      </c>
      <c r="EZ81">
        <v>64.100471496582031</v>
      </c>
      <c r="FA81">
        <v>63.426731109619141</v>
      </c>
      <c r="FB81">
        <v>62.852951049804688</v>
      </c>
      <c r="FC81">
        <v>62.580966949462891</v>
      </c>
      <c r="FD81">
        <v>64.082061767578125</v>
      </c>
      <c r="FE81">
        <v>66.9310302734375</v>
      </c>
      <c r="FF81">
        <v>69.995887756347656</v>
      </c>
      <c r="FG81">
        <v>73.115425109863281</v>
      </c>
      <c r="FH81">
        <v>76.338172912597656</v>
      </c>
      <c r="FI81">
        <v>79.30419921875</v>
      </c>
      <c r="FJ81">
        <v>81.738296508789063</v>
      </c>
      <c r="FK81">
        <v>83.370101928710938</v>
      </c>
      <c r="FL81">
        <v>84.317916870117188</v>
      </c>
      <c r="FM81">
        <v>84.107856750488281</v>
      </c>
      <c r="FN81">
        <v>82.747444152832031</v>
      </c>
      <c r="FO81">
        <v>80.166336059570313</v>
      </c>
      <c r="FP81">
        <v>76.270553588867188</v>
      </c>
      <c r="FQ81">
        <v>72.384544372558594</v>
      </c>
      <c r="FR81">
        <v>69.986244201660156</v>
      </c>
      <c r="FS81">
        <v>68.276031494140625</v>
      </c>
      <c r="FT81">
        <v>67.112800598144531</v>
      </c>
      <c r="FU81">
        <v>0.15463268756866455</v>
      </c>
      <c r="FV81">
        <v>0.22177988290786743</v>
      </c>
      <c r="FW81">
        <v>0.23294197022914886</v>
      </c>
      <c r="FX81">
        <v>0.1638094037771225</v>
      </c>
      <c r="FY81" s="45">
        <v>9.1899995803833008</v>
      </c>
      <c r="FZ81" s="38">
        <v>1913.08</v>
      </c>
      <c r="GA81" s="38">
        <v>1</v>
      </c>
    </row>
    <row r="82" spans="1:183" x14ac:dyDescent="0.2">
      <c r="A82" t="s">
        <v>186</v>
      </c>
      <c r="B82" t="s">
        <v>222</v>
      </c>
      <c r="C82" t="s">
        <v>2</v>
      </c>
      <c r="D82" t="s">
        <v>202</v>
      </c>
      <c r="E82" t="s">
        <v>211</v>
      </c>
      <c r="F82" t="s">
        <v>178</v>
      </c>
      <c r="G82" t="s">
        <v>1</v>
      </c>
      <c r="H82">
        <v>4231</v>
      </c>
      <c r="I82">
        <v>2.3568110466003418</v>
      </c>
      <c r="J82">
        <v>2.022413969039917</v>
      </c>
      <c r="K82">
        <v>1.8449544906616211</v>
      </c>
      <c r="L82">
        <v>1.7458775043487549</v>
      </c>
      <c r="M82">
        <v>1.7071995735168457</v>
      </c>
      <c r="N82">
        <v>1.7849955558776855</v>
      </c>
      <c r="O82">
        <v>2.0422899723052979</v>
      </c>
      <c r="P82">
        <v>2.2635667324066162</v>
      </c>
      <c r="Q82">
        <v>2.2312042713165283</v>
      </c>
      <c r="R82">
        <v>2.1584804058074951</v>
      </c>
      <c r="S82">
        <v>2.171288013458252</v>
      </c>
      <c r="T82">
        <v>2.1758420467376709</v>
      </c>
      <c r="U82">
        <v>2.2533092498779297</v>
      </c>
      <c r="V82">
        <v>2.3082344532012939</v>
      </c>
      <c r="W82">
        <v>2.3460733890533447</v>
      </c>
      <c r="X82">
        <v>2.5059783458709717</v>
      </c>
      <c r="Y82">
        <v>2.678316593170166</v>
      </c>
      <c r="Z82">
        <v>2.9281001091003418</v>
      </c>
      <c r="AA82">
        <v>3.1722455024719238</v>
      </c>
      <c r="AB82">
        <v>3.4216735363006592</v>
      </c>
      <c r="AC82">
        <v>3.7655916213989258</v>
      </c>
      <c r="AD82">
        <v>3.8181900978088379</v>
      </c>
      <c r="AE82">
        <v>3.4068918228149414</v>
      </c>
      <c r="AF82">
        <v>2.8731913566589355</v>
      </c>
      <c r="AG82">
        <v>-0.70110177993774414</v>
      </c>
      <c r="AH82">
        <v>-0.64661329984664917</v>
      </c>
      <c r="AI82">
        <v>-0.5280681848526001</v>
      </c>
      <c r="AJ82">
        <v>-0.41732946038246155</v>
      </c>
      <c r="AK82">
        <v>-0.3440803587436676</v>
      </c>
      <c r="AL82">
        <v>-0.28525039553642273</v>
      </c>
      <c r="AM82">
        <v>-0.27488282322883606</v>
      </c>
      <c r="AN82">
        <v>-0.29379934072494507</v>
      </c>
      <c r="AO82">
        <v>-0.25196453928947449</v>
      </c>
      <c r="AP82">
        <v>-0.22912062704563141</v>
      </c>
      <c r="AQ82">
        <v>-0.11211239546537399</v>
      </c>
      <c r="AR82">
        <v>-8.6627312004566193E-2</v>
      </c>
      <c r="AS82">
        <v>-6.6197231411933899E-2</v>
      </c>
      <c r="AT82">
        <v>-2.04646997153759E-2</v>
      </c>
      <c r="AU82">
        <v>-1.2632837519049644E-2</v>
      </c>
      <c r="AV82">
        <v>2.0182985812425613E-2</v>
      </c>
      <c r="AW82">
        <v>1.5711043030023575E-2</v>
      </c>
      <c r="AX82">
        <v>-3.2627573236823082E-3</v>
      </c>
      <c r="AY82">
        <v>-7.4821285903453827E-2</v>
      </c>
      <c r="AZ82">
        <v>-0.14864085614681244</v>
      </c>
      <c r="BA82">
        <v>-0.22577624022960663</v>
      </c>
      <c r="BB82">
        <v>-0.41573148965835571</v>
      </c>
      <c r="BC82">
        <v>-0.54408210515975952</v>
      </c>
      <c r="BD82">
        <v>-0.58101755380630493</v>
      </c>
      <c r="BE82">
        <v>-0.57857459783554077</v>
      </c>
      <c r="BF82">
        <v>-0.53157585859298706</v>
      </c>
      <c r="BG82">
        <v>-0.42178472876548767</v>
      </c>
      <c r="BH82">
        <v>-0.31872209906578064</v>
      </c>
      <c r="BI82">
        <v>-0.24929584562778473</v>
      </c>
      <c r="BJ82">
        <v>-0.19178134202957153</v>
      </c>
      <c r="BK82">
        <v>-0.17838682234287262</v>
      </c>
      <c r="BL82">
        <v>-0.19138087332248688</v>
      </c>
      <c r="BM82">
        <v>-0.14684230089187622</v>
      </c>
      <c r="BN82">
        <v>-0.12156137079000473</v>
      </c>
      <c r="BO82">
        <v>-1.2159605976194143E-3</v>
      </c>
      <c r="BP82">
        <v>2.5819702073931694E-2</v>
      </c>
      <c r="BQ82">
        <v>5.0093341618776321E-2</v>
      </c>
      <c r="BR82">
        <v>9.9006645381450653E-2</v>
      </c>
      <c r="BS82">
        <v>0.10909536480903625</v>
      </c>
      <c r="BT82">
        <v>0.14660295844078064</v>
      </c>
      <c r="BU82">
        <v>0.14593279361724854</v>
      </c>
      <c r="BV82">
        <v>0.1304440051317215</v>
      </c>
      <c r="BW82">
        <v>6.0955077409744263E-2</v>
      </c>
      <c r="BX82">
        <v>-1.3013320975005627E-2</v>
      </c>
      <c r="BY82">
        <v>-9.138740599155426E-2</v>
      </c>
      <c r="BZ82">
        <v>-0.28071650862693787</v>
      </c>
      <c r="CA82">
        <v>-0.4134814441204071</v>
      </c>
      <c r="CB82">
        <v>-0.45662906765937805</v>
      </c>
      <c r="CC82">
        <v>-0.49371269345283508</v>
      </c>
      <c r="CD82">
        <v>-0.45190128684043884</v>
      </c>
      <c r="CE82">
        <v>-0.3481731116771698</v>
      </c>
      <c r="CF82">
        <v>-0.25042694807052612</v>
      </c>
      <c r="CG82">
        <v>-0.18364836275577545</v>
      </c>
      <c r="CH82">
        <v>-0.12704497575759888</v>
      </c>
      <c r="CI82">
        <v>-0.11155398935079575</v>
      </c>
      <c r="CJ82">
        <v>-0.12044615298509598</v>
      </c>
      <c r="CK82">
        <v>-7.4034973978996277E-2</v>
      </c>
      <c r="CL82">
        <v>-4.7066159546375275E-2</v>
      </c>
      <c r="CM82">
        <v>7.5590573251247406E-2</v>
      </c>
      <c r="CN82">
        <v>0.10370016098022461</v>
      </c>
      <c r="CO82">
        <v>0.13063584268093109</v>
      </c>
      <c r="CP82">
        <v>0.18175213038921356</v>
      </c>
      <c r="CQ82">
        <v>0.1934039443731308</v>
      </c>
      <c r="CR82">
        <v>0.23416103422641754</v>
      </c>
      <c r="CS82">
        <v>0.23612397909164429</v>
      </c>
      <c r="CT82">
        <v>0.22304891049861908</v>
      </c>
      <c r="CU82">
        <v>0.15499337017536163</v>
      </c>
      <c r="CV82">
        <v>8.0921895802021027E-2</v>
      </c>
      <c r="CW82">
        <v>1.6898951726034284E-3</v>
      </c>
      <c r="CX82">
        <v>-0.18720556795597076</v>
      </c>
      <c r="CY82">
        <v>-0.32302781939506531</v>
      </c>
      <c r="CZ82">
        <v>-0.37047797441482544</v>
      </c>
      <c r="DA82">
        <v>-0.40885075926780701</v>
      </c>
      <c r="DB82">
        <v>-0.37222671508789063</v>
      </c>
      <c r="DC82">
        <v>-0.27456149458885193</v>
      </c>
      <c r="DD82">
        <v>-0.18213179707527161</v>
      </c>
      <c r="DE82">
        <v>-0.11800088733434677</v>
      </c>
      <c r="DF82">
        <v>-6.2308605760335922E-2</v>
      </c>
      <c r="DG82">
        <v>-4.4721148908138275E-2</v>
      </c>
      <c r="DH82">
        <v>-4.9511432647705078E-2</v>
      </c>
      <c r="DI82">
        <v>-1.2276418274268508E-3</v>
      </c>
      <c r="DJ82">
        <v>2.7429049834609032E-2</v>
      </c>
      <c r="DK82">
        <v>0.15239711105823517</v>
      </c>
      <c r="DL82">
        <v>0.18158061802387238</v>
      </c>
      <c r="DM82">
        <v>0.21117834746837616</v>
      </c>
      <c r="DN82">
        <v>0.26449760794639587</v>
      </c>
      <c r="DO82">
        <v>0.27771252393722534</v>
      </c>
      <c r="DP82">
        <v>0.32171911001205444</v>
      </c>
      <c r="DQ82">
        <v>0.32631516456604004</v>
      </c>
      <c r="DR82">
        <v>0.31565380096435547</v>
      </c>
      <c r="DS82">
        <v>0.249031662940979</v>
      </c>
      <c r="DT82">
        <v>0.17485710978507996</v>
      </c>
      <c r="DU82">
        <v>9.4767190515995026E-2</v>
      </c>
      <c r="DV82">
        <v>-9.3694612383842468E-2</v>
      </c>
      <c r="DW82">
        <v>-0.23257419466972351</v>
      </c>
      <c r="DX82">
        <v>-0.28432688117027283</v>
      </c>
      <c r="DY82">
        <v>-0.28632363677024841</v>
      </c>
      <c r="DZ82">
        <v>-0.2571893036365509</v>
      </c>
      <c r="EA82">
        <v>-0.1682780385017395</v>
      </c>
      <c r="EB82">
        <v>-8.3524443209171295E-2</v>
      </c>
      <c r="EC82">
        <v>-2.3216359317302704E-2</v>
      </c>
      <c r="ED82">
        <v>3.1160430982708931E-2</v>
      </c>
      <c r="EE82">
        <v>5.1774855703115463E-2</v>
      </c>
      <c r="EF82">
        <v>5.2907034754753113E-2</v>
      </c>
      <c r="EG82">
        <v>0.10389458388090134</v>
      </c>
      <c r="EH82">
        <v>0.13498830795288086</v>
      </c>
      <c r="EI82">
        <v>0.26329353451728821</v>
      </c>
      <c r="EJ82">
        <v>0.29402762651443481</v>
      </c>
      <c r="EK82">
        <v>0.32746893167495728</v>
      </c>
      <c r="EL82">
        <v>0.38396894931793213</v>
      </c>
      <c r="EM82">
        <v>0.39944073557853699</v>
      </c>
      <c r="EN82">
        <v>0.44813907146453857</v>
      </c>
      <c r="EO82">
        <v>0.4565369188785553</v>
      </c>
      <c r="EP82">
        <v>0.44936057925224304</v>
      </c>
      <c r="EQ82">
        <v>0.38480803370475769</v>
      </c>
      <c r="ER82">
        <v>0.31048464775085449</v>
      </c>
      <c r="ES82">
        <v>0.22915603220462799</v>
      </c>
      <c r="ET82">
        <v>4.1320350021123886E-2</v>
      </c>
      <c r="EU82">
        <v>-0.10197354108095169</v>
      </c>
      <c r="EV82">
        <v>-0.15993836522102356</v>
      </c>
      <c r="EW82">
        <v>65.318534851074219</v>
      </c>
      <c r="EX82">
        <v>64.784416198730469</v>
      </c>
      <c r="EY82">
        <v>64.245040893554688</v>
      </c>
      <c r="EZ82">
        <v>63.671298980712891</v>
      </c>
      <c r="FA82">
        <v>63.174568176269531</v>
      </c>
      <c r="FB82">
        <v>62.75433349609375</v>
      </c>
      <c r="FC82">
        <v>62.606006622314453</v>
      </c>
      <c r="FD82">
        <v>63.824291229248047</v>
      </c>
      <c r="FE82">
        <v>66.023551940917969</v>
      </c>
      <c r="FF82">
        <v>68.505126953125</v>
      </c>
      <c r="FG82">
        <v>71.067108154296875</v>
      </c>
      <c r="FH82">
        <v>73.736076354980469</v>
      </c>
      <c r="FI82">
        <v>76.357322692871094</v>
      </c>
      <c r="FJ82">
        <v>78.424972534179688</v>
      </c>
      <c r="FK82">
        <v>79.672821044921875</v>
      </c>
      <c r="FL82">
        <v>80.159164428710938</v>
      </c>
      <c r="FM82">
        <v>79.524566650390625</v>
      </c>
      <c r="FN82">
        <v>77.956657409667969</v>
      </c>
      <c r="FO82">
        <v>75.410606384277344</v>
      </c>
      <c r="FP82">
        <v>71.930519104003906</v>
      </c>
      <c r="FQ82">
        <v>68.783660888671875</v>
      </c>
      <c r="FR82">
        <v>67.116806030273438</v>
      </c>
      <c r="FS82">
        <v>66.025352478027344</v>
      </c>
      <c r="FT82">
        <v>65.362777709960938</v>
      </c>
      <c r="FU82">
        <v>7.6968200504779816E-2</v>
      </c>
      <c r="FV82">
        <v>0.11024166643619537</v>
      </c>
      <c r="FW82">
        <v>0.11567652970552444</v>
      </c>
      <c r="FX82">
        <v>8.4743328392505646E-2</v>
      </c>
      <c r="FY82" s="45">
        <v>5.3400001525878906</v>
      </c>
      <c r="FZ82" s="38">
        <v>1100.21</v>
      </c>
      <c r="GA82" s="38">
        <v>1</v>
      </c>
    </row>
    <row r="83" spans="1:183" x14ac:dyDescent="0.2">
      <c r="A83" t="s">
        <v>186</v>
      </c>
      <c r="B83" t="s">
        <v>222</v>
      </c>
      <c r="C83" t="s">
        <v>2</v>
      </c>
      <c r="D83" t="s">
        <v>202</v>
      </c>
      <c r="E83" t="s">
        <v>211</v>
      </c>
      <c r="F83" t="s">
        <v>179</v>
      </c>
      <c r="G83" t="s">
        <v>1</v>
      </c>
      <c r="H83">
        <v>218</v>
      </c>
      <c r="I83">
        <v>0.32076114416122437</v>
      </c>
      <c r="J83">
        <v>0.2658822238445282</v>
      </c>
      <c r="K83">
        <v>0.23265936970710754</v>
      </c>
      <c r="L83">
        <v>0.21009644865989685</v>
      </c>
      <c r="M83">
        <v>0.20174217224121094</v>
      </c>
      <c r="N83">
        <v>0.20206920802593231</v>
      </c>
      <c r="O83">
        <v>0.22431933879852295</v>
      </c>
      <c r="P83">
        <v>0.21527977287769318</v>
      </c>
      <c r="Q83">
        <v>0.20425727963447571</v>
      </c>
      <c r="R83">
        <v>0.22874948382377625</v>
      </c>
      <c r="S83">
        <v>0.23593094944953918</v>
      </c>
      <c r="T83">
        <v>0.26170024275779724</v>
      </c>
      <c r="U83">
        <v>0.31581324338912964</v>
      </c>
      <c r="V83">
        <v>0.36142876744270325</v>
      </c>
      <c r="W83">
        <v>0.38698336482048035</v>
      </c>
      <c r="X83">
        <v>0.45505017042160034</v>
      </c>
      <c r="Y83">
        <v>0.5052647590637207</v>
      </c>
      <c r="Z83">
        <v>0.55007743835449219</v>
      </c>
      <c r="AA83">
        <v>0.58804124593734741</v>
      </c>
      <c r="AB83">
        <v>0.58581942319869995</v>
      </c>
      <c r="AC83">
        <v>0.58482968807220459</v>
      </c>
      <c r="AD83">
        <v>0.53144508600234985</v>
      </c>
      <c r="AE83">
        <v>0.45468080043792725</v>
      </c>
      <c r="AF83">
        <v>0.37733811140060425</v>
      </c>
      <c r="AG83">
        <v>-0.15496473014354706</v>
      </c>
      <c r="AH83">
        <v>-0.15306098759174347</v>
      </c>
      <c r="AI83">
        <v>-0.15089748799800873</v>
      </c>
      <c r="AJ83">
        <v>-0.13434138894081116</v>
      </c>
      <c r="AK83">
        <v>-0.13202498853206635</v>
      </c>
      <c r="AL83">
        <v>-0.14858373999595642</v>
      </c>
      <c r="AM83">
        <v>-0.14577098190784454</v>
      </c>
      <c r="AN83">
        <v>-0.12366911023855209</v>
      </c>
      <c r="AO83">
        <v>-0.13630837202072144</v>
      </c>
      <c r="AP83">
        <v>-0.12705545127391815</v>
      </c>
      <c r="AQ83">
        <v>-0.13532023131847382</v>
      </c>
      <c r="AR83">
        <v>-0.15621368587017059</v>
      </c>
      <c r="AS83">
        <v>-0.15564869344234467</v>
      </c>
      <c r="AT83">
        <v>-0.16340711712837219</v>
      </c>
      <c r="AU83">
        <v>-0.17036464810371399</v>
      </c>
      <c r="AV83">
        <v>-0.17073968052864075</v>
      </c>
      <c r="AW83">
        <v>-0.16246290504932404</v>
      </c>
      <c r="AX83">
        <v>-0.19386492669582367</v>
      </c>
      <c r="AY83">
        <v>-0.1792103499174118</v>
      </c>
      <c r="AZ83">
        <v>-0.20440652966499329</v>
      </c>
      <c r="BA83">
        <v>-0.20254194736480713</v>
      </c>
      <c r="BB83">
        <v>-0.22617477178573608</v>
      </c>
      <c r="BC83">
        <v>-0.1930270791053772</v>
      </c>
      <c r="BD83">
        <v>-0.18590477108955383</v>
      </c>
      <c r="BE83">
        <v>-6.537579745054245E-2</v>
      </c>
      <c r="BF83">
        <v>-6.9090321660041809E-2</v>
      </c>
      <c r="BG83">
        <v>-7.020927220582962E-2</v>
      </c>
      <c r="BH83">
        <v>-6.0491062700748444E-2</v>
      </c>
      <c r="BI83">
        <v>-6.053609773516655E-2</v>
      </c>
      <c r="BJ83">
        <v>-7.1892648935317993E-2</v>
      </c>
      <c r="BK83">
        <v>-6.7715272307395935E-2</v>
      </c>
      <c r="BL83">
        <v>-4.8881366848945618E-2</v>
      </c>
      <c r="BM83">
        <v>-5.9859458357095718E-2</v>
      </c>
      <c r="BN83">
        <v>-4.4319063425064087E-2</v>
      </c>
      <c r="BO83">
        <v>-4.8546046018600464E-2</v>
      </c>
      <c r="BP83">
        <v>-6.261269748210907E-2</v>
      </c>
      <c r="BQ83">
        <v>-5.804675817489624E-2</v>
      </c>
      <c r="BR83">
        <v>-6.2738478183746338E-2</v>
      </c>
      <c r="BS83">
        <v>-6.6591918468475342E-2</v>
      </c>
      <c r="BT83">
        <v>-6.4243964850902557E-2</v>
      </c>
      <c r="BU83">
        <v>-5.4122216999530792E-2</v>
      </c>
      <c r="BV83">
        <v>-8.4706589579582214E-2</v>
      </c>
      <c r="BW83">
        <v>-6.95304274559021E-2</v>
      </c>
      <c r="BX83">
        <v>-9.5878623425960541E-2</v>
      </c>
      <c r="BY83">
        <v>-9.6310436725616455E-2</v>
      </c>
      <c r="BZ83">
        <v>-0.11942704021930695</v>
      </c>
      <c r="CA83">
        <v>-8.9488223195075989E-2</v>
      </c>
      <c r="CB83">
        <v>-8.7714128196239471E-2</v>
      </c>
      <c r="CC83">
        <v>-3.3267789985984564E-3</v>
      </c>
      <c r="CD83">
        <v>-1.0932501405477524E-2</v>
      </c>
      <c r="CE83">
        <v>-1.432485319674015E-2</v>
      </c>
      <c r="CF83">
        <v>-9.3425493687391281E-3</v>
      </c>
      <c r="CG83">
        <v>-1.1023108847439289E-2</v>
      </c>
      <c r="CH83">
        <v>-1.8776627257466316E-2</v>
      </c>
      <c r="CI83">
        <v>-1.3654127717018127E-2</v>
      </c>
      <c r="CJ83">
        <v>2.9163940344005823E-3</v>
      </c>
      <c r="CK83">
        <v>-6.9111674092710018E-3</v>
      </c>
      <c r="CL83">
        <v>1.2983901426196098E-2</v>
      </c>
      <c r="CM83">
        <v>1.155349425971508E-2</v>
      </c>
      <c r="CN83">
        <v>2.2150706499814987E-3</v>
      </c>
      <c r="CO83">
        <v>9.5520513132214546E-3</v>
      </c>
      <c r="CP83">
        <v>6.9843069650232792E-3</v>
      </c>
      <c r="CQ83">
        <v>5.2807503379881382E-3</v>
      </c>
      <c r="CR83">
        <v>9.5146428793668747E-3</v>
      </c>
      <c r="CS83">
        <v>2.0914219319820404E-2</v>
      </c>
      <c r="CT83">
        <v>-9.1038625687360764E-3</v>
      </c>
      <c r="CU83">
        <v>6.4335516653954983E-3</v>
      </c>
      <c r="CV83">
        <v>-2.0712530240416527E-2</v>
      </c>
      <c r="CW83">
        <v>-2.2734813392162323E-2</v>
      </c>
      <c r="CX83">
        <v>-4.5493889600038528E-2</v>
      </c>
      <c r="CY83">
        <v>-1.7777536064386368E-2</v>
      </c>
      <c r="CZ83">
        <v>-1.9707581028342247E-2</v>
      </c>
      <c r="DA83">
        <v>5.8722242712974548E-2</v>
      </c>
      <c r="DB83">
        <v>4.7225318849086761E-2</v>
      </c>
      <c r="DC83">
        <v>4.1559562087059021E-2</v>
      </c>
      <c r="DD83">
        <v>4.1805963963270187E-2</v>
      </c>
      <c r="DE83">
        <v>3.8489881902933121E-2</v>
      </c>
      <c r="DF83">
        <v>3.4339394420385361E-2</v>
      </c>
      <c r="DG83">
        <v>4.040701687335968E-2</v>
      </c>
      <c r="DH83">
        <v>5.4714154452085495E-2</v>
      </c>
      <c r="DI83">
        <v>4.603712260723114E-2</v>
      </c>
      <c r="DJ83">
        <v>7.0286870002746582E-2</v>
      </c>
      <c r="DK83">
        <v>7.1653030812740326E-2</v>
      </c>
      <c r="DL83">
        <v>6.7042835056781769E-2</v>
      </c>
      <c r="DM83">
        <v>7.7150858938694E-2</v>
      </c>
      <c r="DN83">
        <v>7.670709490776062E-2</v>
      </c>
      <c r="DO83">
        <v>7.7153421938419342E-2</v>
      </c>
      <c r="DP83">
        <v>8.3273246884346008E-2</v>
      </c>
      <c r="DQ83">
        <v>9.59506556391716E-2</v>
      </c>
      <c r="DR83">
        <v>6.649886816740036E-2</v>
      </c>
      <c r="DS83">
        <v>8.2397527992725372E-2</v>
      </c>
      <c r="DT83">
        <v>5.4453566670417786E-2</v>
      </c>
      <c r="DU83">
        <v>5.0840809941291809E-2</v>
      </c>
      <c r="DV83">
        <v>2.8439262881875038E-2</v>
      </c>
      <c r="DW83">
        <v>5.3933154791593552E-2</v>
      </c>
      <c r="DX83">
        <v>4.8298962414264679E-2</v>
      </c>
      <c r="DY83">
        <v>0.14831116795539856</v>
      </c>
      <c r="DZ83">
        <v>0.13119597733020782</v>
      </c>
      <c r="EA83">
        <v>0.12224778532981873</v>
      </c>
      <c r="EB83">
        <v>0.1156562939286232</v>
      </c>
      <c r="EC83">
        <v>0.10997877269983292</v>
      </c>
      <c r="ED83">
        <v>0.11103048920631409</v>
      </c>
      <c r="EE83">
        <v>0.11846272647380829</v>
      </c>
      <c r="EF83">
        <v>0.12950189411640167</v>
      </c>
      <c r="EG83">
        <v>0.12248604744672775</v>
      </c>
      <c r="EH83">
        <v>0.15302325785160065</v>
      </c>
      <c r="EI83">
        <v>0.15842722356319427</v>
      </c>
      <c r="EJ83">
        <v>0.16064383089542389</v>
      </c>
      <c r="EK83">
        <v>0.17475280165672302</v>
      </c>
      <c r="EL83">
        <v>0.17737571895122528</v>
      </c>
      <c r="EM83">
        <v>0.18092614412307739</v>
      </c>
      <c r="EN83">
        <v>0.18976897001266479</v>
      </c>
      <c r="EO83">
        <v>0.20429134368896484</v>
      </c>
      <c r="EP83">
        <v>0.17565719783306122</v>
      </c>
      <c r="EQ83">
        <v>0.19207744300365448</v>
      </c>
      <c r="ER83">
        <v>0.16298146545886993</v>
      </c>
      <c r="ES83">
        <v>0.15707232058048248</v>
      </c>
      <c r="ET83">
        <v>0.13518698513507843</v>
      </c>
      <c r="EU83">
        <v>0.15747199952602386</v>
      </c>
      <c r="EV83">
        <v>0.14648960530757904</v>
      </c>
      <c r="EW83">
        <v>79.389663696289063</v>
      </c>
      <c r="EX83">
        <v>77.4100341796875</v>
      </c>
      <c r="EY83">
        <v>75.825996398925781</v>
      </c>
      <c r="EZ83">
        <v>74.172508239746094</v>
      </c>
      <c r="FA83">
        <v>72.856742858886719</v>
      </c>
      <c r="FB83">
        <v>71.455177307128906</v>
      </c>
      <c r="FC83">
        <v>70.775230407714844</v>
      </c>
      <c r="FD83">
        <v>71.807746887207031</v>
      </c>
      <c r="FE83">
        <v>75.339675903320313</v>
      </c>
      <c r="FF83">
        <v>79.46099853515625</v>
      </c>
      <c r="FG83">
        <v>83.324836730957031</v>
      </c>
      <c r="FH83">
        <v>87.036720275878906</v>
      </c>
      <c r="FI83">
        <v>90.657951354980469</v>
      </c>
      <c r="FJ83">
        <v>93.861282348632813</v>
      </c>
      <c r="FK83">
        <v>95.945457458496094</v>
      </c>
      <c r="FL83">
        <v>97.585884094238281</v>
      </c>
      <c r="FM83">
        <v>98.43658447265625</v>
      </c>
      <c r="FN83">
        <v>98.194511413574219</v>
      </c>
      <c r="FO83">
        <v>96.756233215332031</v>
      </c>
      <c r="FP83">
        <v>94.711769104003906</v>
      </c>
      <c r="FQ83">
        <v>91.67034912109375</v>
      </c>
      <c r="FR83">
        <v>88.527168273925781</v>
      </c>
      <c r="FS83">
        <v>85.322280883789063</v>
      </c>
      <c r="FT83">
        <v>82.06536865234375</v>
      </c>
      <c r="FU83">
        <v>6.6856265068054199E-2</v>
      </c>
      <c r="FV83">
        <v>9.3115650117397308E-2</v>
      </c>
      <c r="FW83">
        <v>9.8792225122451782E-2</v>
      </c>
      <c r="FX83">
        <v>6.8401210010051727E-2</v>
      </c>
      <c r="FY83" s="45">
        <v>3.7699999809265137</v>
      </c>
      <c r="FZ83" s="38">
        <v>92.51</v>
      </c>
      <c r="GA83" s="38">
        <v>1</v>
      </c>
    </row>
    <row r="84" spans="1:183" x14ac:dyDescent="0.2">
      <c r="A84" t="s">
        <v>186</v>
      </c>
      <c r="B84" t="s">
        <v>222</v>
      </c>
      <c r="C84" t="s">
        <v>2</v>
      </c>
      <c r="D84" t="s">
        <v>202</v>
      </c>
      <c r="E84" t="s">
        <v>211</v>
      </c>
      <c r="F84" t="s">
        <v>180</v>
      </c>
      <c r="G84" t="s">
        <v>1</v>
      </c>
      <c r="H84">
        <v>187</v>
      </c>
      <c r="I84">
        <v>0.1057170182466507</v>
      </c>
      <c r="J84">
        <v>8.5004083812236786E-2</v>
      </c>
      <c r="K84">
        <v>7.6614253222942352E-2</v>
      </c>
      <c r="L84">
        <v>7.6454371213912964E-2</v>
      </c>
      <c r="M84">
        <v>8.345445990562439E-2</v>
      </c>
      <c r="N84">
        <v>9.2102319002151489E-2</v>
      </c>
      <c r="O84">
        <v>0.1093830019235611</v>
      </c>
      <c r="P84">
        <v>0.14091101288795471</v>
      </c>
      <c r="Q84">
        <v>0.15381485223770142</v>
      </c>
      <c r="R84">
        <v>0.1562340259552002</v>
      </c>
      <c r="S84">
        <v>0.15870724618434906</v>
      </c>
      <c r="T84">
        <v>0.16507920622825623</v>
      </c>
      <c r="U84">
        <v>0.1653285026550293</v>
      </c>
      <c r="V84">
        <v>0.14646135270595551</v>
      </c>
      <c r="W84">
        <v>0.15283897519111633</v>
      </c>
      <c r="X84">
        <v>0.15060465037822723</v>
      </c>
      <c r="Y84">
        <v>0.16768215596675873</v>
      </c>
      <c r="Z84">
        <v>0.18083715438842773</v>
      </c>
      <c r="AA84">
        <v>0.1899101734161377</v>
      </c>
      <c r="AB84">
        <v>0.20113502442836761</v>
      </c>
      <c r="AC84">
        <v>0.20838277041912079</v>
      </c>
      <c r="AD84">
        <v>0.1759544163942337</v>
      </c>
      <c r="AE84">
        <v>0.15025478601455688</v>
      </c>
      <c r="AF84">
        <v>0.13006679713726044</v>
      </c>
      <c r="AG84">
        <v>-0.10462333261966705</v>
      </c>
      <c r="AH84">
        <v>-0.10566579550504684</v>
      </c>
      <c r="AI84">
        <v>-9.955122321844101E-2</v>
      </c>
      <c r="AJ84">
        <v>-0.10015261918306351</v>
      </c>
      <c r="AK84">
        <v>-9.2620015144348145E-2</v>
      </c>
      <c r="AL84">
        <v>-9.5756001770496368E-2</v>
      </c>
      <c r="AM84">
        <v>-0.10989999026060104</v>
      </c>
      <c r="AN84">
        <v>-0.1126118078827858</v>
      </c>
      <c r="AO84">
        <v>-0.11007381230592728</v>
      </c>
      <c r="AP84">
        <v>-0.11125905811786652</v>
      </c>
      <c r="AQ84">
        <v>-0.10842602699995041</v>
      </c>
      <c r="AR84">
        <v>-9.2873349785804749E-2</v>
      </c>
      <c r="AS84">
        <v>-0.101344995200634</v>
      </c>
      <c r="AT84">
        <v>-0.10918454080820084</v>
      </c>
      <c r="AU84">
        <v>-0.10728346556425095</v>
      </c>
      <c r="AV84">
        <v>-9.9732600152492523E-2</v>
      </c>
      <c r="AW84">
        <v>-9.1008126735687256E-2</v>
      </c>
      <c r="AX84">
        <v>-0.10446705669164658</v>
      </c>
      <c r="AY84">
        <v>-0.1006522923707962</v>
      </c>
      <c r="AZ84">
        <v>-0.12396545708179474</v>
      </c>
      <c r="BA84">
        <v>-0.13116438686847687</v>
      </c>
      <c r="BB84">
        <v>-0.15568302571773529</v>
      </c>
      <c r="BC84">
        <v>-0.13924820721149445</v>
      </c>
      <c r="BD84">
        <v>-0.12295784056186676</v>
      </c>
      <c r="BE84">
        <v>-3.9640814065933228E-2</v>
      </c>
      <c r="BF84">
        <v>-4.7109685838222504E-2</v>
      </c>
      <c r="BG84">
        <v>-4.5829039067029953E-2</v>
      </c>
      <c r="BH84">
        <v>-4.5486293733119965E-2</v>
      </c>
      <c r="BI84">
        <v>-3.9703927934169769E-2</v>
      </c>
      <c r="BJ84">
        <v>-4.0546003729104996E-2</v>
      </c>
      <c r="BK84">
        <v>-4.6175811439752579E-2</v>
      </c>
      <c r="BL84">
        <v>-4.319966584444046E-2</v>
      </c>
      <c r="BM84">
        <v>-3.4728411585092545E-2</v>
      </c>
      <c r="BN84">
        <v>-3.527325764298439E-2</v>
      </c>
      <c r="BO84">
        <v>-3.0583346262574196E-2</v>
      </c>
      <c r="BP84">
        <v>-1.5774499624967575E-2</v>
      </c>
      <c r="BQ84">
        <v>-2.1550074219703674E-2</v>
      </c>
      <c r="BR84">
        <v>-3.2930638641119003E-2</v>
      </c>
      <c r="BS84">
        <v>-2.9200658202171326E-2</v>
      </c>
      <c r="BT84">
        <v>-2.4046681821346283E-2</v>
      </c>
      <c r="BU84">
        <v>-1.411854662001133E-2</v>
      </c>
      <c r="BV84">
        <v>-2.3707389831542969E-2</v>
      </c>
      <c r="BW84">
        <v>-1.9569909200072289E-2</v>
      </c>
      <c r="BX84">
        <v>-4.007904976606369E-2</v>
      </c>
      <c r="BY84">
        <v>-4.3571654707193375E-2</v>
      </c>
      <c r="BZ84">
        <v>-7.0505499839782715E-2</v>
      </c>
      <c r="CA84">
        <v>-5.791439488530159E-2</v>
      </c>
      <c r="CB84">
        <v>-4.434610903263092E-2</v>
      </c>
      <c r="CC84">
        <v>5.3658830001950264E-3</v>
      </c>
      <c r="CD84">
        <v>-6.5539032220840454E-3</v>
      </c>
      <c r="CE84">
        <v>-8.6212204769253731E-3</v>
      </c>
      <c r="CF84">
        <v>-7.6245637610554695E-3</v>
      </c>
      <c r="CG84">
        <v>-3.054408822208643E-3</v>
      </c>
      <c r="CH84">
        <v>-2.3077293299138546E-3</v>
      </c>
      <c r="CI84">
        <v>-2.0406388211995363E-3</v>
      </c>
      <c r="CJ84">
        <v>4.8749744892120361E-3</v>
      </c>
      <c r="CK84">
        <v>1.7455587163567543E-2</v>
      </c>
      <c r="CL84">
        <v>1.735428161919117E-2</v>
      </c>
      <c r="CM84">
        <v>2.3330256342887878E-2</v>
      </c>
      <c r="CN84">
        <v>3.7623930722475052E-2</v>
      </c>
      <c r="CO84">
        <v>3.3715642988681793E-2</v>
      </c>
      <c r="CP84">
        <v>1.9882583990693092E-2</v>
      </c>
      <c r="CQ84">
        <v>2.4879258126020432E-2</v>
      </c>
      <c r="CR84">
        <v>2.8373155742883682E-2</v>
      </c>
      <c r="CS84">
        <v>3.913494199514389E-2</v>
      </c>
      <c r="CT84">
        <v>3.2226510345935822E-2</v>
      </c>
      <c r="CU84">
        <v>3.6587502807378769E-2</v>
      </c>
      <c r="CV84">
        <v>1.8020424991846085E-2</v>
      </c>
      <c r="CW84">
        <v>1.7094803974032402E-2</v>
      </c>
      <c r="CX84">
        <v>-1.151179987937212E-2</v>
      </c>
      <c r="CY84">
        <v>-1.582844415679574E-3</v>
      </c>
      <c r="CZ84">
        <v>1.0100139304995537E-2</v>
      </c>
      <c r="DA84">
        <v>5.0372578203678131E-2</v>
      </c>
      <c r="DB84">
        <v>3.4001879394054413E-2</v>
      </c>
      <c r="DC84">
        <v>2.8586598113179207E-2</v>
      </c>
      <c r="DD84">
        <v>3.0237164348363876E-2</v>
      </c>
      <c r="DE84">
        <v>3.3595111221075058E-2</v>
      </c>
      <c r="DF84">
        <v>3.5930544137954712E-2</v>
      </c>
      <c r="DG84">
        <v>4.2094532400369644E-2</v>
      </c>
      <c r="DH84">
        <v>5.2949614822864532E-2</v>
      </c>
      <c r="DI84">
        <v>6.9639585912227631E-2</v>
      </c>
      <c r="DJ84">
        <v>6.998182088136673E-2</v>
      </c>
      <c r="DK84">
        <v>7.7243857085704803E-2</v>
      </c>
      <c r="DL84">
        <v>9.102235734462738E-2</v>
      </c>
      <c r="DM84">
        <v>8.8981360197067261E-2</v>
      </c>
      <c r="DN84">
        <v>7.2695806622505188E-2</v>
      </c>
      <c r="DO84">
        <v>7.8959174454212189E-2</v>
      </c>
      <c r="DP84">
        <v>8.0792993307113647E-2</v>
      </c>
      <c r="DQ84">
        <v>9.2388428747653961E-2</v>
      </c>
      <c r="DR84">
        <v>8.8160410523414612E-2</v>
      </c>
      <c r="DS84">
        <v>9.2744916677474976E-2</v>
      </c>
      <c r="DT84">
        <v>7.6119899749755859E-2</v>
      </c>
      <c r="DU84">
        <v>7.7761262655258179E-2</v>
      </c>
      <c r="DV84">
        <v>4.7481898218393326E-2</v>
      </c>
      <c r="DW84">
        <v>5.4748706519603729E-2</v>
      </c>
      <c r="DX84">
        <v>6.4546383917331696E-2</v>
      </c>
      <c r="DY84">
        <v>0.11535509675741196</v>
      </c>
      <c r="DZ84">
        <v>9.2557989060878754E-2</v>
      </c>
      <c r="EA84">
        <v>8.2308776676654816E-2</v>
      </c>
      <c r="EB84">
        <v>8.490348607301712E-2</v>
      </c>
      <c r="EC84">
        <v>8.6511194705963135E-2</v>
      </c>
      <c r="ED84">
        <v>9.1140538454055786E-2</v>
      </c>
      <c r="EE84">
        <v>0.10581871122121811</v>
      </c>
      <c r="EF84">
        <v>0.12236175686120987</v>
      </c>
      <c r="EG84">
        <v>0.14498499035835266</v>
      </c>
      <c r="EH84">
        <v>0.14596761763095856</v>
      </c>
      <c r="EI84">
        <v>0.15508653223514557</v>
      </c>
      <c r="EJ84">
        <v>0.16812121868133545</v>
      </c>
      <c r="EK84">
        <v>0.16877627372741699</v>
      </c>
      <c r="EL84">
        <v>0.14894971251487732</v>
      </c>
      <c r="EM84">
        <v>0.15704198181629181</v>
      </c>
      <c r="EN84">
        <v>0.15647891163825989</v>
      </c>
      <c r="EO84">
        <v>0.16927801072597504</v>
      </c>
      <c r="EP84">
        <v>0.16892006993293762</v>
      </c>
      <c r="EQ84">
        <v>0.17382730543613434</v>
      </c>
      <c r="ER84">
        <v>0.1600063145160675</v>
      </c>
      <c r="ES84">
        <v>0.16535399854183197</v>
      </c>
      <c r="ET84">
        <v>0.1326594203710556</v>
      </c>
      <c r="EU84">
        <v>0.13608251512050629</v>
      </c>
      <c r="EV84">
        <v>0.14315812289714813</v>
      </c>
      <c r="EW84">
        <v>59.100456237792969</v>
      </c>
      <c r="EX84">
        <v>58.344699859619141</v>
      </c>
      <c r="EY84">
        <v>57.717269897460938</v>
      </c>
      <c r="EZ84">
        <v>57.240501403808594</v>
      </c>
      <c r="FA84">
        <v>56.584468841552734</v>
      </c>
      <c r="FB84">
        <v>56.418739318847656</v>
      </c>
      <c r="FC84">
        <v>56.23822021484375</v>
      </c>
      <c r="FD84">
        <v>57.008628845214844</v>
      </c>
      <c r="FE84">
        <v>58.896282196044922</v>
      </c>
      <c r="FF84">
        <v>61.022026062011719</v>
      </c>
      <c r="FG84">
        <v>63.522354125976563</v>
      </c>
      <c r="FH84">
        <v>65.83154296875</v>
      </c>
      <c r="FI84">
        <v>68.099151611328125</v>
      </c>
      <c r="FJ84">
        <v>69.440162658691406</v>
      </c>
      <c r="FK84">
        <v>71.653556823730469</v>
      </c>
      <c r="FL84">
        <v>72.454681396484375</v>
      </c>
      <c r="FM84">
        <v>71.747428894042969</v>
      </c>
      <c r="FN84">
        <v>70.014060974121094</v>
      </c>
      <c r="FO84">
        <v>68.843528747558594</v>
      </c>
      <c r="FP84">
        <v>66.224998474121094</v>
      </c>
      <c r="FQ84">
        <v>64.080421447753906</v>
      </c>
      <c r="FR84">
        <v>62.262451171875</v>
      </c>
      <c r="FS84">
        <v>61.200965881347656</v>
      </c>
      <c r="FT84">
        <v>60.371307373046875</v>
      </c>
      <c r="FU84">
        <v>4.7062993049621582E-2</v>
      </c>
      <c r="FV84">
        <v>6.6505298018455505E-2</v>
      </c>
      <c r="FW84">
        <v>7.3813028633594513E-2</v>
      </c>
      <c r="FX84">
        <v>5.0975337624549866E-2</v>
      </c>
      <c r="FY84" s="45">
        <v>1.6799999475479126</v>
      </c>
      <c r="FZ84" s="38">
        <v>32.47</v>
      </c>
      <c r="GA84" s="38">
        <v>1</v>
      </c>
    </row>
    <row r="85" spans="1:183" x14ac:dyDescent="0.2">
      <c r="A85" t="s">
        <v>186</v>
      </c>
      <c r="B85" t="s">
        <v>222</v>
      </c>
      <c r="C85" t="s">
        <v>2</v>
      </c>
      <c r="D85" t="s">
        <v>202</v>
      </c>
      <c r="E85" t="s">
        <v>211</v>
      </c>
      <c r="F85" t="s">
        <v>181</v>
      </c>
      <c r="G85" t="s">
        <v>1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 s="45">
        <v>7.0300002098083496</v>
      </c>
      <c r="FZ85" s="38">
        <v>43.97</v>
      </c>
      <c r="GA85" s="38">
        <v>0</v>
      </c>
    </row>
    <row r="86" spans="1:183" x14ac:dyDescent="0.2">
      <c r="A86" t="s">
        <v>186</v>
      </c>
      <c r="B86" t="s">
        <v>222</v>
      </c>
      <c r="C86" t="s">
        <v>2</v>
      </c>
      <c r="D86" t="s">
        <v>202</v>
      </c>
      <c r="E86" t="s">
        <v>211</v>
      </c>
      <c r="F86" t="s">
        <v>182</v>
      </c>
      <c r="G86" t="s">
        <v>1</v>
      </c>
      <c r="H86">
        <v>330</v>
      </c>
      <c r="I86">
        <v>0.22305499017238617</v>
      </c>
      <c r="J86">
        <v>0.20661628246307373</v>
      </c>
      <c r="K86">
        <v>0.18861694633960724</v>
      </c>
      <c r="L86">
        <v>0.17969770729541779</v>
      </c>
      <c r="M86">
        <v>0.17663611471652985</v>
      </c>
      <c r="N86">
        <v>0.19268421828746796</v>
      </c>
      <c r="O86">
        <v>0.20808462798595428</v>
      </c>
      <c r="P86">
        <v>0.23362702131271362</v>
      </c>
      <c r="Q86">
        <v>0.23551319539546967</v>
      </c>
      <c r="R86">
        <v>0.2436462789773941</v>
      </c>
      <c r="S86">
        <v>0.25236901640892029</v>
      </c>
      <c r="T86">
        <v>0.24927526712417603</v>
      </c>
      <c r="U86">
        <v>0.24391920864582062</v>
      </c>
      <c r="V86">
        <v>0.24667105078697205</v>
      </c>
      <c r="W86">
        <v>0.28075039386749268</v>
      </c>
      <c r="X86">
        <v>0.30431365966796875</v>
      </c>
      <c r="Y86">
        <v>0.31901150941848755</v>
      </c>
      <c r="Z86">
        <v>0.33569306135177612</v>
      </c>
      <c r="AA86">
        <v>0.34589147567749023</v>
      </c>
      <c r="AB86">
        <v>0.37092447280883789</v>
      </c>
      <c r="AC86">
        <v>0.38361310958862305</v>
      </c>
      <c r="AD86">
        <v>0.36786949634552002</v>
      </c>
      <c r="AE86">
        <v>0.32348257303237915</v>
      </c>
      <c r="AF86">
        <v>0.26294559240341187</v>
      </c>
      <c r="AG86">
        <v>-0.13914066553115845</v>
      </c>
      <c r="AH86">
        <v>-0.11649066209793091</v>
      </c>
      <c r="AI86">
        <v>-0.10753830522298813</v>
      </c>
      <c r="AJ86">
        <v>-9.4614565372467041E-2</v>
      </c>
      <c r="AK86">
        <v>-8.8537774980068207E-2</v>
      </c>
      <c r="AL86">
        <v>-8.723718672990799E-2</v>
      </c>
      <c r="AM86">
        <v>-0.10443421453237534</v>
      </c>
      <c r="AN86">
        <v>-0.12365389615297318</v>
      </c>
      <c r="AO86">
        <v>-0.11566975712776184</v>
      </c>
      <c r="AP86">
        <v>-0.1083931177854538</v>
      </c>
      <c r="AQ86">
        <v>-9.5338694751262665E-2</v>
      </c>
      <c r="AR86">
        <v>-0.10172297805547714</v>
      </c>
      <c r="AS86">
        <v>-0.11637897789478302</v>
      </c>
      <c r="AT86">
        <v>-0.12038262188434601</v>
      </c>
      <c r="AU86">
        <v>-9.3573413789272308E-2</v>
      </c>
      <c r="AV86">
        <v>-8.2578815519809723E-2</v>
      </c>
      <c r="AW86">
        <v>-8.093048632144928E-2</v>
      </c>
      <c r="AX86">
        <v>-8.2882322371006012E-2</v>
      </c>
      <c r="AY86">
        <v>-9.2229418456554413E-2</v>
      </c>
      <c r="AZ86">
        <v>-9.6821360290050507E-2</v>
      </c>
      <c r="BA86">
        <v>-0.10845406353473663</v>
      </c>
      <c r="BB86">
        <v>-0.14196760952472687</v>
      </c>
      <c r="BC86">
        <v>-0.13842639327049255</v>
      </c>
      <c r="BD86">
        <v>-0.14702562987804413</v>
      </c>
      <c r="BE86">
        <v>-7.0859886705875397E-2</v>
      </c>
      <c r="BF86">
        <v>-5.2916504442691803E-2</v>
      </c>
      <c r="BG86">
        <v>-4.8865437507629395E-2</v>
      </c>
      <c r="BH86">
        <v>-4.0403615683317184E-2</v>
      </c>
      <c r="BI86">
        <v>-3.674553707242012E-2</v>
      </c>
      <c r="BJ86">
        <v>-3.3971346914768219E-2</v>
      </c>
      <c r="BK86">
        <v>-4.6229790896177292E-2</v>
      </c>
      <c r="BL86">
        <v>-5.7100676000118256E-2</v>
      </c>
      <c r="BM86">
        <v>-4.8515327274799347E-2</v>
      </c>
      <c r="BN86">
        <v>-3.7920344620943069E-2</v>
      </c>
      <c r="BO86">
        <v>-2.3303849622607231E-2</v>
      </c>
      <c r="BP86">
        <v>-2.6719316840171814E-2</v>
      </c>
      <c r="BQ86">
        <v>-4.2445763945579529E-2</v>
      </c>
      <c r="BR86">
        <v>-4.3659377843141556E-2</v>
      </c>
      <c r="BS86">
        <v>-1.6030130907893181E-2</v>
      </c>
      <c r="BT86">
        <v>-3.7976184394210577E-3</v>
      </c>
      <c r="BU86">
        <v>-1.2447296176105738E-3</v>
      </c>
      <c r="BV86">
        <v>-1.5080843586474657E-3</v>
      </c>
      <c r="BW86">
        <v>-1.1017360724508762E-2</v>
      </c>
      <c r="BX86">
        <v>-1.5132613480091095E-2</v>
      </c>
      <c r="BY86">
        <v>-2.6140652596950531E-2</v>
      </c>
      <c r="BZ86">
        <v>-5.9385199099779129E-2</v>
      </c>
      <c r="CA86">
        <v>-5.9422921389341354E-2</v>
      </c>
      <c r="CB86">
        <v>-7.2240635752677917E-2</v>
      </c>
      <c r="CC86">
        <v>-2.3568829521536827E-2</v>
      </c>
      <c r="CD86">
        <v>-8.8852355256676674E-3</v>
      </c>
      <c r="CE86">
        <v>-8.2287844270467758E-3</v>
      </c>
      <c r="CF86">
        <v>-2.8572750743478537E-3</v>
      </c>
      <c r="CG86">
        <v>-8.7438983609899879E-4</v>
      </c>
      <c r="CH86">
        <v>2.9204112943261862E-3</v>
      </c>
      <c r="CI86">
        <v>-5.9175877831876278E-3</v>
      </c>
      <c r="CJ86">
        <v>-1.100611686706543E-2</v>
      </c>
      <c r="CK86">
        <v>-2.0043752156198025E-3</v>
      </c>
      <c r="CL86">
        <v>1.0888884775340557E-2</v>
      </c>
      <c r="CM86">
        <v>2.6587264612317085E-2</v>
      </c>
      <c r="CN86">
        <v>2.5227988138794899E-2</v>
      </c>
      <c r="CO86">
        <v>8.7601570412516594E-3</v>
      </c>
      <c r="CP86">
        <v>9.4789108261466026E-3</v>
      </c>
      <c r="CQ86">
        <v>3.7676110863685608E-2</v>
      </c>
      <c r="CR86">
        <v>5.0765998661518097E-2</v>
      </c>
      <c r="CS86">
        <v>5.3945381194353104E-2</v>
      </c>
      <c r="CT86">
        <v>5.4851464927196503E-2</v>
      </c>
      <c r="CU86">
        <v>4.5229863375425339E-2</v>
      </c>
      <c r="CV86">
        <v>4.1444763541221619E-2</v>
      </c>
      <c r="CW86">
        <v>3.0869364738464355E-2</v>
      </c>
      <c r="CX86">
        <v>-2.1888767369091511E-3</v>
      </c>
      <c r="CY86">
        <v>-4.705358762294054E-3</v>
      </c>
      <c r="CZ86">
        <v>-2.0444780588150024E-2</v>
      </c>
      <c r="DA86">
        <v>2.3722227662801743E-2</v>
      </c>
      <c r="DB86">
        <v>3.5146031528711319E-2</v>
      </c>
      <c r="DC86">
        <v>3.2407868653535843E-2</v>
      </c>
      <c r="DD86">
        <v>3.468906506896019E-2</v>
      </c>
      <c r="DE86">
        <v>3.4996755421161652E-2</v>
      </c>
      <c r="DF86">
        <v>3.9812169969081879E-2</v>
      </c>
      <c r="DG86">
        <v>3.4394614398479462E-2</v>
      </c>
      <c r="DH86">
        <v>3.5088442265987396E-2</v>
      </c>
      <c r="DI86">
        <v>4.4506575912237167E-2</v>
      </c>
      <c r="DJ86">
        <v>5.9698116034269333E-2</v>
      </c>
      <c r="DK86">
        <v>7.6478376984596252E-2</v>
      </c>
      <c r="DL86">
        <v>7.717529684305191E-2</v>
      </c>
      <c r="DM86">
        <v>5.9966076165437698E-2</v>
      </c>
      <c r="DN86">
        <v>6.2617197632789612E-2</v>
      </c>
      <c r="DO86">
        <v>9.1382354497909546E-2</v>
      </c>
      <c r="DP86">
        <v>0.10532961785793304</v>
      </c>
      <c r="DQ86">
        <v>0.10913549363613129</v>
      </c>
      <c r="DR86">
        <v>0.11121101677417755</v>
      </c>
      <c r="DS86">
        <v>0.10147708654403687</v>
      </c>
      <c r="DT86">
        <v>9.8022140562534332E-2</v>
      </c>
      <c r="DU86">
        <v>8.7879382073879242E-2</v>
      </c>
      <c r="DV86">
        <v>5.5007446557283401E-2</v>
      </c>
      <c r="DW86">
        <v>5.0012204796075821E-2</v>
      </c>
      <c r="DX86">
        <v>3.1351074576377869E-2</v>
      </c>
      <c r="DY86">
        <v>9.2003002762794495E-2</v>
      </c>
      <c r="DZ86">
        <v>9.8720185458660126E-2</v>
      </c>
      <c r="EA86">
        <v>9.1080740094184875E-2</v>
      </c>
      <c r="EB86">
        <v>8.8900022208690643E-2</v>
      </c>
      <c r="EC86">
        <v>8.678898960351944E-2</v>
      </c>
      <c r="ED86">
        <v>9.3078009784221649E-2</v>
      </c>
      <c r="EE86">
        <v>9.2599034309387207E-2</v>
      </c>
      <c r="EF86">
        <v>0.10164166241884232</v>
      </c>
      <c r="EG86">
        <v>0.11166100203990936</v>
      </c>
      <c r="EH86">
        <v>0.13017089664936066</v>
      </c>
      <c r="EI86">
        <v>0.14851322770118713</v>
      </c>
      <c r="EJ86">
        <v>0.15217895805835724</v>
      </c>
      <c r="EK86">
        <v>0.13389928638935089</v>
      </c>
      <c r="EL86">
        <v>0.13934044539928436</v>
      </c>
      <c r="EM86">
        <v>0.16892564296722412</v>
      </c>
      <c r="EN86">
        <v>0.18411080539226532</v>
      </c>
      <c r="EO86">
        <v>0.18882124125957489</v>
      </c>
      <c r="EP86">
        <v>0.19258524477481842</v>
      </c>
      <c r="EQ86">
        <v>0.18268914520740509</v>
      </c>
      <c r="ER86">
        <v>0.17971089482307434</v>
      </c>
      <c r="ES86">
        <v>0.17019279301166534</v>
      </c>
      <c r="ET86">
        <v>0.13758985698223114</v>
      </c>
      <c r="EU86">
        <v>0.12901568412780762</v>
      </c>
      <c r="EV86">
        <v>0.10613606125116348</v>
      </c>
      <c r="EW86">
        <v>61.884284973144531</v>
      </c>
      <c r="EX86">
        <v>60.804462432861328</v>
      </c>
      <c r="EY86">
        <v>60.148128509521484</v>
      </c>
      <c r="EZ86">
        <v>59.557140350341797</v>
      </c>
      <c r="FA86">
        <v>59.02685546875</v>
      </c>
      <c r="FB86">
        <v>58.537727355957031</v>
      </c>
      <c r="FC86">
        <v>58.406032562255859</v>
      </c>
      <c r="FD86">
        <v>59.66912841796875</v>
      </c>
      <c r="FE86">
        <v>62.445941925048828</v>
      </c>
      <c r="FF86">
        <v>65.520851135253906</v>
      </c>
      <c r="FG86">
        <v>69.587440490722656</v>
      </c>
      <c r="FH86">
        <v>74.041755676269531</v>
      </c>
      <c r="FI86">
        <v>78.184196472167969</v>
      </c>
      <c r="FJ86">
        <v>81.512382507324219</v>
      </c>
      <c r="FK86">
        <v>83.400886535644531</v>
      </c>
      <c r="FL86">
        <v>83.469711303710938</v>
      </c>
      <c r="FM86">
        <v>82.507255554199219</v>
      </c>
      <c r="FN86">
        <v>80.136093139648438</v>
      </c>
      <c r="FO86">
        <v>76.628364562988281</v>
      </c>
      <c r="FP86">
        <v>71.649848937988281</v>
      </c>
      <c r="FQ86">
        <v>67.348609924316406</v>
      </c>
      <c r="FR86">
        <v>65.227142333984375</v>
      </c>
      <c r="FS86">
        <v>63.669044494628906</v>
      </c>
      <c r="FT86">
        <v>62.4962158203125</v>
      </c>
      <c r="FU86">
        <v>4.7017540782690048E-2</v>
      </c>
      <c r="FV86">
        <v>6.7785307765007019E-2</v>
      </c>
      <c r="FW86">
        <v>7.0892408490180969E-2</v>
      </c>
      <c r="FX86">
        <v>4.993043839931488E-2</v>
      </c>
      <c r="FY86" s="45">
        <v>3.6700000762939453</v>
      </c>
      <c r="FZ86" s="38">
        <v>91.05</v>
      </c>
      <c r="GA86" s="38">
        <v>1</v>
      </c>
    </row>
    <row r="87" spans="1:183" x14ac:dyDescent="0.2">
      <c r="A87" t="s">
        <v>186</v>
      </c>
      <c r="B87" t="s">
        <v>222</v>
      </c>
      <c r="C87" t="s">
        <v>2</v>
      </c>
      <c r="D87" t="s">
        <v>202</v>
      </c>
      <c r="E87" t="s">
        <v>211</v>
      </c>
      <c r="F87" t="s">
        <v>183</v>
      </c>
      <c r="G87" t="s">
        <v>1</v>
      </c>
      <c r="H87">
        <v>968</v>
      </c>
      <c r="I87">
        <v>0.67503064870834351</v>
      </c>
      <c r="J87">
        <v>0.59628421068191528</v>
      </c>
      <c r="K87">
        <v>0.53802764415740967</v>
      </c>
      <c r="L87">
        <v>0.51973092555999756</v>
      </c>
      <c r="M87">
        <v>0.53344309329986572</v>
      </c>
      <c r="N87">
        <v>0.57248717546463013</v>
      </c>
      <c r="O87">
        <v>0.65997940301895142</v>
      </c>
      <c r="P87">
        <v>0.72610414028167725</v>
      </c>
      <c r="Q87">
        <v>0.71262896060943604</v>
      </c>
      <c r="R87">
        <v>0.70942938327789307</v>
      </c>
      <c r="S87">
        <v>0.71499115228652954</v>
      </c>
      <c r="T87">
        <v>0.74080270528793335</v>
      </c>
      <c r="U87">
        <v>0.7658805251121521</v>
      </c>
      <c r="V87">
        <v>0.81265175342559814</v>
      </c>
      <c r="W87">
        <v>0.84715795516967773</v>
      </c>
      <c r="X87">
        <v>0.92019540071487427</v>
      </c>
      <c r="Y87">
        <v>0.99679672718048096</v>
      </c>
      <c r="Z87">
        <v>1.1166821718215942</v>
      </c>
      <c r="AA87">
        <v>1.1903142929077148</v>
      </c>
      <c r="AB87">
        <v>1.1894904375076294</v>
      </c>
      <c r="AC87">
        <v>1.2338862419128418</v>
      </c>
      <c r="AD87">
        <v>1.1631388664245605</v>
      </c>
      <c r="AE87">
        <v>0.98762714862823486</v>
      </c>
      <c r="AF87">
        <v>0.80829423666000366</v>
      </c>
      <c r="AG87">
        <v>-0.26086419820785522</v>
      </c>
      <c r="AH87">
        <v>-0.23169933259487152</v>
      </c>
      <c r="AI87">
        <v>-0.22975091636180878</v>
      </c>
      <c r="AJ87">
        <v>-0.22609472274780273</v>
      </c>
      <c r="AK87">
        <v>-0.20970380306243896</v>
      </c>
      <c r="AL87">
        <v>-0.2002742737531662</v>
      </c>
      <c r="AM87">
        <v>-0.2255396842956543</v>
      </c>
      <c r="AN87">
        <v>-0.23868459463119507</v>
      </c>
      <c r="AO87">
        <v>-0.24901418387889862</v>
      </c>
      <c r="AP87">
        <v>-0.22161382436752319</v>
      </c>
      <c r="AQ87">
        <v>-0.16879306733608246</v>
      </c>
      <c r="AR87">
        <v>-0.15340428054332733</v>
      </c>
      <c r="AS87">
        <v>-0.12961854040622711</v>
      </c>
      <c r="AT87">
        <v>-0.11268817633390427</v>
      </c>
      <c r="AU87">
        <v>-0.10369983315467834</v>
      </c>
      <c r="AV87">
        <v>-8.3734296262264252E-2</v>
      </c>
      <c r="AW87">
        <v>-8.3386324346065521E-2</v>
      </c>
      <c r="AX87">
        <v>-5.0194364041090012E-2</v>
      </c>
      <c r="AY87">
        <v>-5.6504718959331512E-2</v>
      </c>
      <c r="AZ87">
        <v>-0.13285966217517853</v>
      </c>
      <c r="BA87">
        <v>-0.16366687417030334</v>
      </c>
      <c r="BB87">
        <v>-0.23642469942569733</v>
      </c>
      <c r="BC87">
        <v>-0.27394211292266846</v>
      </c>
      <c r="BD87">
        <v>-0.25777405500411987</v>
      </c>
      <c r="BE87">
        <v>-0.16801184415817261</v>
      </c>
      <c r="BF87">
        <v>-0.14309549331665039</v>
      </c>
      <c r="BG87">
        <v>-0.14509780704975128</v>
      </c>
      <c r="BH87">
        <v>-0.14384655654430389</v>
      </c>
      <c r="BI87">
        <v>-0.12775698304176331</v>
      </c>
      <c r="BJ87">
        <v>-0.11732074618339539</v>
      </c>
      <c r="BK87">
        <v>-0.13645753264427185</v>
      </c>
      <c r="BL87">
        <v>-0.14385613799095154</v>
      </c>
      <c r="BM87">
        <v>-0.15286201238632202</v>
      </c>
      <c r="BN87">
        <v>-0.12333694100379944</v>
      </c>
      <c r="BO87">
        <v>-6.992475688457489E-2</v>
      </c>
      <c r="BP87">
        <v>-5.3337469696998596E-2</v>
      </c>
      <c r="BQ87">
        <v>-2.9291540384292603E-2</v>
      </c>
      <c r="BR87">
        <v>-9.7920121625065804E-3</v>
      </c>
      <c r="BS87">
        <v>8.979060803540051E-4</v>
      </c>
      <c r="BT87">
        <v>2.3540522903203964E-2</v>
      </c>
      <c r="BU87">
        <v>2.6118118315935135E-2</v>
      </c>
      <c r="BV87">
        <v>6.2166262418031693E-2</v>
      </c>
      <c r="BW87">
        <v>5.8310806751251221E-2</v>
      </c>
      <c r="BX87">
        <v>-1.7868185415863991E-2</v>
      </c>
      <c r="BY87">
        <v>-4.8494473099708557E-2</v>
      </c>
      <c r="BZ87">
        <v>-0.12429029494524002</v>
      </c>
      <c r="CA87">
        <v>-0.16542893648147583</v>
      </c>
      <c r="CB87">
        <v>-0.15652181208133698</v>
      </c>
      <c r="CC87">
        <v>-0.10370258986949921</v>
      </c>
      <c r="CD87">
        <v>-8.1728748977184296E-2</v>
      </c>
      <c r="CE87">
        <v>-8.646731823682785E-2</v>
      </c>
      <c r="CF87">
        <v>-8.6881734430789948E-2</v>
      </c>
      <c r="CG87">
        <v>-7.1000874042510986E-2</v>
      </c>
      <c r="CH87">
        <v>-5.9867385774850845E-2</v>
      </c>
      <c r="CI87">
        <v>-7.4759520590305328E-2</v>
      </c>
      <c r="CJ87">
        <v>-7.8178241848945618E-2</v>
      </c>
      <c r="CK87">
        <v>-8.6267314851284027E-2</v>
      </c>
      <c r="CL87">
        <v>-5.5270671844482422E-2</v>
      </c>
      <c r="CM87">
        <v>-1.4488700544461608E-3</v>
      </c>
      <c r="CN87">
        <v>1.5968501567840576E-2</v>
      </c>
      <c r="CO87">
        <v>4.0194634348154068E-2</v>
      </c>
      <c r="CP87">
        <v>6.1473559588193893E-2</v>
      </c>
      <c r="CQ87">
        <v>7.3341980576515198E-2</v>
      </c>
      <c r="CR87">
        <v>9.7838737070560455E-2</v>
      </c>
      <c r="CS87">
        <v>0.10196056216955185</v>
      </c>
      <c r="CT87">
        <v>0.13998688757419586</v>
      </c>
      <c r="CU87">
        <v>0.13783168792724609</v>
      </c>
      <c r="CV87">
        <v>6.1774559319019318E-2</v>
      </c>
      <c r="CW87">
        <v>3.1273577362298965E-2</v>
      </c>
      <c r="CX87">
        <v>-4.6626351773738861E-2</v>
      </c>
      <c r="CY87">
        <v>-9.0273045003414154E-2</v>
      </c>
      <c r="CZ87">
        <v>-8.6394809186458588E-2</v>
      </c>
      <c r="DA87">
        <v>-3.9393331855535507E-2</v>
      </c>
      <c r="DB87">
        <v>-2.0362004637718201E-2</v>
      </c>
      <c r="DC87">
        <v>-2.7836829423904419E-2</v>
      </c>
      <c r="DD87">
        <v>-2.9916906729340553E-2</v>
      </c>
      <c r="DE87">
        <v>-1.4244759455323219E-2</v>
      </c>
      <c r="DF87">
        <v>-2.4140237364917994E-3</v>
      </c>
      <c r="DG87">
        <v>-1.3061502017080784E-2</v>
      </c>
      <c r="DH87">
        <v>-1.2500345706939697E-2</v>
      </c>
      <c r="DI87">
        <v>-1.9672611728310585E-2</v>
      </c>
      <c r="DJ87">
        <v>1.279559638351202E-2</v>
      </c>
      <c r="DK87">
        <v>6.70270174741745E-2</v>
      </c>
      <c r="DL87">
        <v>8.5274472832679749E-2</v>
      </c>
      <c r="DM87">
        <v>0.10968080908060074</v>
      </c>
      <c r="DN87">
        <v>0.13273912668228149</v>
      </c>
      <c r="DO87">
        <v>0.14578606188297272</v>
      </c>
      <c r="DP87">
        <v>0.17213694751262665</v>
      </c>
      <c r="DQ87">
        <v>0.17780300974845886</v>
      </c>
      <c r="DR87">
        <v>0.21780751645565033</v>
      </c>
      <c r="DS87">
        <v>0.21735256910324097</v>
      </c>
      <c r="DT87">
        <v>0.14141730964183807</v>
      </c>
      <c r="DU87">
        <v>0.11104162782430649</v>
      </c>
      <c r="DV87">
        <v>3.1037593260407448E-2</v>
      </c>
      <c r="DW87">
        <v>-1.5117146074771881E-2</v>
      </c>
      <c r="DX87">
        <v>-1.6267810016870499E-2</v>
      </c>
      <c r="DY87">
        <v>5.3459025919437408E-2</v>
      </c>
      <c r="DZ87">
        <v>6.8241827189922333E-2</v>
      </c>
      <c r="EA87">
        <v>5.6816287338733673E-2</v>
      </c>
      <c r="EB87">
        <v>5.2331257611513138E-2</v>
      </c>
      <c r="EC87">
        <v>6.7702054977416992E-2</v>
      </c>
      <c r="ED87">
        <v>8.0539509654045105E-2</v>
      </c>
      <c r="EE87">
        <v>7.6020635664463043E-2</v>
      </c>
      <c r="EF87">
        <v>8.2328103482723236E-2</v>
      </c>
      <c r="EG87">
        <v>7.6479561626911163E-2</v>
      </c>
      <c r="EH87">
        <v>0.11107247322797775</v>
      </c>
      <c r="EI87">
        <v>0.16589532792568207</v>
      </c>
      <c r="EJ87">
        <v>0.18534128367900848</v>
      </c>
      <c r="EK87">
        <v>0.21000780165195465</v>
      </c>
      <c r="EL87">
        <v>0.23563529551029205</v>
      </c>
      <c r="EM87">
        <v>0.25038379430770874</v>
      </c>
      <c r="EN87">
        <v>0.27941176295280457</v>
      </c>
      <c r="EO87">
        <v>0.28730744123458862</v>
      </c>
      <c r="EP87">
        <v>0.33016812801361084</v>
      </c>
      <c r="EQ87">
        <v>0.3321681022644043</v>
      </c>
      <c r="ER87">
        <v>0.25640878081321716</v>
      </c>
      <c r="ES87">
        <v>0.22621402144432068</v>
      </c>
      <c r="ET87">
        <v>0.1431719958782196</v>
      </c>
      <c r="EU87">
        <v>9.3396037817001343E-2</v>
      </c>
      <c r="EV87">
        <v>8.4984436631202698E-2</v>
      </c>
      <c r="EW87">
        <v>67.050872802734375</v>
      </c>
      <c r="EX87">
        <v>65.862640380859375</v>
      </c>
      <c r="EY87">
        <v>64.573127746582031</v>
      </c>
      <c r="EZ87">
        <v>63.701805114746094</v>
      </c>
      <c r="FA87">
        <v>62.778079986572266</v>
      </c>
      <c r="FB87">
        <v>62.103618621826172</v>
      </c>
      <c r="FC87">
        <v>61.800430297851563</v>
      </c>
      <c r="FD87">
        <v>63.839302062988281</v>
      </c>
      <c r="FE87">
        <v>67.099563598632813</v>
      </c>
      <c r="FF87">
        <v>70.450103759765625</v>
      </c>
      <c r="FG87">
        <v>73.974296569824219</v>
      </c>
      <c r="FH87">
        <v>77.640892028808594</v>
      </c>
      <c r="FI87">
        <v>81.106231689453125</v>
      </c>
      <c r="FJ87">
        <v>83.738197326660156</v>
      </c>
      <c r="FK87">
        <v>85.565147399902344</v>
      </c>
      <c r="FL87">
        <v>86.785896301269531</v>
      </c>
      <c r="FM87">
        <v>86.779014587402344</v>
      </c>
      <c r="FN87">
        <v>85.338623046875</v>
      </c>
      <c r="FO87">
        <v>82.716514587402344</v>
      </c>
      <c r="FP87">
        <v>78.810714721679688</v>
      </c>
      <c r="FQ87">
        <v>74.7452392578125</v>
      </c>
      <c r="FR87">
        <v>72.091110229492188</v>
      </c>
      <c r="FS87">
        <v>69.921966552734375</v>
      </c>
      <c r="FT87">
        <v>68.374259948730469</v>
      </c>
      <c r="FU87">
        <v>6.5709114074707031E-2</v>
      </c>
      <c r="FV87">
        <v>9.367477148771286E-2</v>
      </c>
      <c r="FW87">
        <v>9.9789105355739594E-2</v>
      </c>
      <c r="FX87">
        <v>7.0533931255340576E-2</v>
      </c>
      <c r="FY87" s="45">
        <v>9.1899995803833008</v>
      </c>
      <c r="FZ87" s="38">
        <v>330.83</v>
      </c>
      <c r="GA87" s="38">
        <v>1</v>
      </c>
    </row>
    <row r="88" spans="1:183" x14ac:dyDescent="0.2">
      <c r="A88" t="s">
        <v>186</v>
      </c>
      <c r="B88" t="s">
        <v>222</v>
      </c>
      <c r="C88" t="s">
        <v>2</v>
      </c>
      <c r="D88" t="s">
        <v>202</v>
      </c>
      <c r="E88" t="s">
        <v>211</v>
      </c>
      <c r="F88" t="s">
        <v>184</v>
      </c>
      <c r="G88" t="s">
        <v>1</v>
      </c>
      <c r="H88">
        <v>279</v>
      </c>
      <c r="I88">
        <v>0.29108825325965881</v>
      </c>
      <c r="J88">
        <v>0.25804236531257629</v>
      </c>
      <c r="K88">
        <v>0.24181824922561646</v>
      </c>
      <c r="L88">
        <v>0.2319396585226059</v>
      </c>
      <c r="M88">
        <v>0.23737418651580811</v>
      </c>
      <c r="N88">
        <v>0.24771024286746979</v>
      </c>
      <c r="O88">
        <v>0.269285649061203</v>
      </c>
      <c r="P88">
        <v>0.27051660418510437</v>
      </c>
      <c r="Q88">
        <v>0.26068675518035889</v>
      </c>
      <c r="R88">
        <v>0.26957443356513977</v>
      </c>
      <c r="S88">
        <v>0.28083029389381409</v>
      </c>
      <c r="T88">
        <v>0.29701566696166992</v>
      </c>
      <c r="U88">
        <v>0.31940877437591553</v>
      </c>
      <c r="V88">
        <v>0.35820907354354858</v>
      </c>
      <c r="W88">
        <v>0.3957861065864563</v>
      </c>
      <c r="X88">
        <v>0.4370097815990448</v>
      </c>
      <c r="Y88">
        <v>0.49085173010826111</v>
      </c>
      <c r="Z88">
        <v>0.53080421686172485</v>
      </c>
      <c r="AA88">
        <v>0.53277707099914551</v>
      </c>
      <c r="AB88">
        <v>0.5176430344581604</v>
      </c>
      <c r="AC88">
        <v>0.50926893949508667</v>
      </c>
      <c r="AD88">
        <v>0.46288985013961792</v>
      </c>
      <c r="AE88">
        <v>0.39163145422935486</v>
      </c>
      <c r="AF88">
        <v>0.32400995492935181</v>
      </c>
      <c r="AG88">
        <v>-0.15075084567070007</v>
      </c>
      <c r="AH88">
        <v>-0.1424168199300766</v>
      </c>
      <c r="AI88">
        <v>-0.12949393689632416</v>
      </c>
      <c r="AJ88">
        <v>-0.12826581299304962</v>
      </c>
      <c r="AK88">
        <v>-0.11937922239303589</v>
      </c>
      <c r="AL88">
        <v>-0.12637203931808472</v>
      </c>
      <c r="AM88">
        <v>-0.13030484318733215</v>
      </c>
      <c r="AN88">
        <v>-0.13740506768226624</v>
      </c>
      <c r="AO88">
        <v>-0.14171548187732697</v>
      </c>
      <c r="AP88">
        <v>-0.12653918564319611</v>
      </c>
      <c r="AQ88">
        <v>-0.11332101374864578</v>
      </c>
      <c r="AR88">
        <v>-0.11060170829296112</v>
      </c>
      <c r="AS88">
        <v>-0.10617169737815857</v>
      </c>
      <c r="AT88">
        <v>-8.5778258740901947E-2</v>
      </c>
      <c r="AU88">
        <v>-6.8841777741909027E-2</v>
      </c>
      <c r="AV88">
        <v>-6.9697193801403046E-2</v>
      </c>
      <c r="AW88">
        <v>-6.9860026240348816E-2</v>
      </c>
      <c r="AX88">
        <v>-6.3820600509643555E-2</v>
      </c>
      <c r="AY88">
        <v>-0.10449578613042831</v>
      </c>
      <c r="AZ88">
        <v>-0.13665862381458282</v>
      </c>
      <c r="BA88">
        <v>-0.14322300255298615</v>
      </c>
      <c r="BB88">
        <v>-0.15915054082870483</v>
      </c>
      <c r="BC88">
        <v>-0.16520676016807556</v>
      </c>
      <c r="BD88">
        <v>-0.16383190453052521</v>
      </c>
      <c r="BE88">
        <v>-7.7875658869743347E-2</v>
      </c>
      <c r="BF88">
        <v>-7.4683666229248047E-2</v>
      </c>
      <c r="BG88">
        <v>-6.5570026636123657E-2</v>
      </c>
      <c r="BH88">
        <v>-6.5752901136875153E-2</v>
      </c>
      <c r="BI88">
        <v>-5.7396337389945984E-2</v>
      </c>
      <c r="BJ88">
        <v>-6.3114367425441742E-2</v>
      </c>
      <c r="BK88">
        <v>-6.3009820878505707E-2</v>
      </c>
      <c r="BL88">
        <v>-6.6816024482250214E-2</v>
      </c>
      <c r="BM88">
        <v>-6.9640368223190308E-2</v>
      </c>
      <c r="BN88">
        <v>-5.279584601521492E-2</v>
      </c>
      <c r="BO88">
        <v>-3.5582739859819412E-2</v>
      </c>
      <c r="BP88">
        <v>-3.0416106805205345E-2</v>
      </c>
      <c r="BQ88">
        <v>-2.2541072219610214E-2</v>
      </c>
      <c r="BR88">
        <v>1.6119903884828091E-3</v>
      </c>
      <c r="BS88">
        <v>2.0344728603959084E-2</v>
      </c>
      <c r="BT88">
        <v>2.2348165512084961E-2</v>
      </c>
      <c r="BU88">
        <v>2.4823594838380814E-2</v>
      </c>
      <c r="BV88">
        <v>3.1692523509263992E-2</v>
      </c>
      <c r="BW88">
        <v>-7.7418787404894829E-3</v>
      </c>
      <c r="BX88">
        <v>-4.1990101337432861E-2</v>
      </c>
      <c r="BY88">
        <v>-4.9373187124729156E-2</v>
      </c>
      <c r="BZ88">
        <v>-6.9373041391372681E-2</v>
      </c>
      <c r="CA88">
        <v>-8.1355266273021698E-2</v>
      </c>
      <c r="CB88">
        <v>-8.6035855114459991E-2</v>
      </c>
      <c r="CC88">
        <v>-2.7402522042393684E-2</v>
      </c>
      <c r="CD88">
        <v>-2.7771886438131332E-2</v>
      </c>
      <c r="CE88">
        <v>-2.129652164876461E-2</v>
      </c>
      <c r="CF88">
        <v>-2.2456657141447067E-2</v>
      </c>
      <c r="CG88">
        <v>-1.4467182569205761E-2</v>
      </c>
      <c r="CH88">
        <v>-1.930229552090168E-2</v>
      </c>
      <c r="CI88">
        <v>-1.6401497647166252E-2</v>
      </c>
      <c r="CJ88">
        <v>-1.7926272004842758E-2</v>
      </c>
      <c r="CK88">
        <v>-1.9721359014511108E-2</v>
      </c>
      <c r="CL88">
        <v>-1.7214330146089196E-3</v>
      </c>
      <c r="CM88">
        <v>1.8258554860949516E-2</v>
      </c>
      <c r="CN88">
        <v>2.5120195001363754E-2</v>
      </c>
      <c r="CO88">
        <v>3.5381246358156204E-2</v>
      </c>
      <c r="CP88">
        <v>6.2138210982084274E-2</v>
      </c>
      <c r="CQ88">
        <v>8.2115031778812408E-2</v>
      </c>
      <c r="CR88">
        <v>8.6098499596118927E-2</v>
      </c>
      <c r="CS88">
        <v>9.040118008852005E-2</v>
      </c>
      <c r="CT88">
        <v>9.7844623029232025E-2</v>
      </c>
      <c r="CU88">
        <v>5.9269584715366364E-2</v>
      </c>
      <c r="CV88">
        <v>2.3577028885483742E-2</v>
      </c>
      <c r="CW88">
        <v>1.5626911073923111E-2</v>
      </c>
      <c r="CX88">
        <v>-7.1934130974113941E-3</v>
      </c>
      <c r="CY88">
        <v>-2.3279976099729538E-2</v>
      </c>
      <c r="CZ88">
        <v>-3.2154548913240433E-2</v>
      </c>
      <c r="DA88">
        <v>2.307061105966568E-2</v>
      </c>
      <c r="DB88">
        <v>1.9139893352985382E-2</v>
      </c>
      <c r="DC88">
        <v>2.2976981475949287E-2</v>
      </c>
      <c r="DD88">
        <v>2.0839588716626167E-2</v>
      </c>
      <c r="DE88">
        <v>2.8461974114179611E-2</v>
      </c>
      <c r="DF88">
        <v>2.4509776383638382E-2</v>
      </c>
      <c r="DG88">
        <v>3.0206827446818352E-2</v>
      </c>
      <c r="DH88">
        <v>3.0963482335209846E-2</v>
      </c>
      <c r="DI88">
        <v>3.0197648331522942E-2</v>
      </c>
      <c r="DJ88">
        <v>4.9352977424860001E-2</v>
      </c>
      <c r="DK88">
        <v>7.2099849581718445E-2</v>
      </c>
      <c r="DL88">
        <v>8.0656498670578003E-2</v>
      </c>
      <c r="DM88">
        <v>9.3303561210632324E-2</v>
      </c>
      <c r="DN88">
        <v>0.1226644292473793</v>
      </c>
      <c r="DO88">
        <v>0.14388532936573029</v>
      </c>
      <c r="DP88">
        <v>0.14984883368015289</v>
      </c>
      <c r="DQ88">
        <v>0.15597876906394958</v>
      </c>
      <c r="DR88">
        <v>0.16399672627449036</v>
      </c>
      <c r="DS88">
        <v>0.12628105282783508</v>
      </c>
      <c r="DT88">
        <v>8.9144162833690643E-2</v>
      </c>
      <c r="DU88">
        <v>8.0627009272575378E-2</v>
      </c>
      <c r="DV88">
        <v>5.4986212402582169E-2</v>
      </c>
      <c r="DW88">
        <v>3.4795317798852921E-2</v>
      </c>
      <c r="DX88">
        <v>2.1726757287979126E-2</v>
      </c>
      <c r="DY88">
        <v>9.5945797860622406E-2</v>
      </c>
      <c r="DZ88">
        <v>8.6873054504394531E-2</v>
      </c>
      <c r="EA88">
        <v>8.6900889873504639E-2</v>
      </c>
      <c r="EB88">
        <v>8.335249125957489E-2</v>
      </c>
      <c r="EC88">
        <v>9.0444855391979218E-2</v>
      </c>
      <c r="ED88">
        <v>8.7767452001571655E-2</v>
      </c>
      <c r="EE88">
        <v>9.7501844167709351E-2</v>
      </c>
      <c r="EF88">
        <v>0.10155252367258072</v>
      </c>
      <c r="EG88">
        <v>0.10227276384830475</v>
      </c>
      <c r="EH88">
        <v>0.12309631705284119</v>
      </c>
      <c r="EI88">
        <v>0.14983811974525452</v>
      </c>
      <c r="EJ88">
        <v>0.16084209084510803</v>
      </c>
      <c r="EK88">
        <v>0.17693419754505157</v>
      </c>
      <c r="EL88">
        <v>0.2100546807050705</v>
      </c>
      <c r="EM88">
        <v>0.23307184875011444</v>
      </c>
      <c r="EN88">
        <v>0.2418941855430603</v>
      </c>
      <c r="EO88">
        <v>0.25066238641738892</v>
      </c>
      <c r="EP88">
        <v>0.2595098614692688</v>
      </c>
      <c r="EQ88">
        <v>0.22303496301174164</v>
      </c>
      <c r="ER88">
        <v>0.18381267786026001</v>
      </c>
      <c r="ES88">
        <v>0.17447683215141296</v>
      </c>
      <c r="ET88">
        <v>0.14476372301578522</v>
      </c>
      <c r="EU88">
        <v>0.11864681541919708</v>
      </c>
      <c r="EV88">
        <v>9.9522806704044342E-2</v>
      </c>
      <c r="EW88">
        <v>65.365020751953125</v>
      </c>
      <c r="EX88">
        <v>64.410102844238281</v>
      </c>
      <c r="EY88">
        <v>63.398681640625</v>
      </c>
      <c r="EZ88">
        <v>62.608184814453125</v>
      </c>
      <c r="FA88">
        <v>61.885765075683594</v>
      </c>
      <c r="FB88">
        <v>61.191925048828125</v>
      </c>
      <c r="FC88">
        <v>61.090988159179688</v>
      </c>
      <c r="FD88">
        <v>64.736099243164063</v>
      </c>
      <c r="FE88">
        <v>71.003791809082031</v>
      </c>
      <c r="FF88">
        <v>76.658958435058594</v>
      </c>
      <c r="FG88">
        <v>80.898353576660156</v>
      </c>
      <c r="FH88">
        <v>84.092071533203125</v>
      </c>
      <c r="FI88">
        <v>86.403694152832031</v>
      </c>
      <c r="FJ88">
        <v>87.865158081054688</v>
      </c>
      <c r="FK88">
        <v>89.179512023925781</v>
      </c>
      <c r="FL88">
        <v>90.505332946777344</v>
      </c>
      <c r="FM88">
        <v>91.0533447265625</v>
      </c>
      <c r="FN88">
        <v>90.352622985839844</v>
      </c>
      <c r="FO88">
        <v>87.913772583007813</v>
      </c>
      <c r="FP88">
        <v>82.161636352539063</v>
      </c>
      <c r="FQ88">
        <v>75.435310363769531</v>
      </c>
      <c r="FR88">
        <v>71.22705078125</v>
      </c>
      <c r="FS88">
        <v>68.946990966796875</v>
      </c>
      <c r="FT88">
        <v>66.9549560546875</v>
      </c>
      <c r="FU88">
        <v>5.3824219852685928E-2</v>
      </c>
      <c r="FV88">
        <v>8.0206915736198425E-2</v>
      </c>
      <c r="FW88">
        <v>8.1979922950267792E-2</v>
      </c>
      <c r="FX88">
        <v>5.4607756435871124E-2</v>
      </c>
      <c r="FY88" s="45">
        <v>6.0199999809265137</v>
      </c>
      <c r="FZ88" s="38">
        <v>147.13</v>
      </c>
      <c r="GA88" s="38">
        <v>1</v>
      </c>
    </row>
    <row r="89" spans="1:183" x14ac:dyDescent="0.2">
      <c r="A89" t="s">
        <v>186</v>
      </c>
      <c r="B89" t="s">
        <v>222</v>
      </c>
      <c r="C89" t="s">
        <v>2</v>
      </c>
      <c r="D89" t="s">
        <v>202</v>
      </c>
      <c r="E89" t="s">
        <v>211</v>
      </c>
      <c r="F89" t="s">
        <v>185</v>
      </c>
      <c r="G89" t="s">
        <v>1</v>
      </c>
      <c r="H89">
        <v>155</v>
      </c>
      <c r="I89">
        <v>0.15757720172405243</v>
      </c>
      <c r="J89">
        <v>0.13597069680690765</v>
      </c>
      <c r="K89">
        <v>0.12123539298772812</v>
      </c>
      <c r="L89">
        <v>0.11123386770486832</v>
      </c>
      <c r="M89">
        <v>0.10885936766862869</v>
      </c>
      <c r="N89">
        <v>0.10995185375213623</v>
      </c>
      <c r="O89">
        <v>0.13848908245563507</v>
      </c>
      <c r="P89">
        <v>0.15092238783836365</v>
      </c>
      <c r="Q89">
        <v>0.14008937776088715</v>
      </c>
      <c r="R89">
        <v>0.14259673655033112</v>
      </c>
      <c r="S89">
        <v>0.1515536904335022</v>
      </c>
      <c r="T89">
        <v>0.15706007182598114</v>
      </c>
      <c r="U89">
        <v>0.17046207189559937</v>
      </c>
      <c r="V89">
        <v>0.20631992816925049</v>
      </c>
      <c r="W89">
        <v>0.24127122759819031</v>
      </c>
      <c r="X89">
        <v>0.2874055802822113</v>
      </c>
      <c r="Y89">
        <v>0.30203723907470703</v>
      </c>
      <c r="Z89">
        <v>0.3150324821472168</v>
      </c>
      <c r="AA89">
        <v>0.31113553047180176</v>
      </c>
      <c r="AB89">
        <v>0.29183673858642578</v>
      </c>
      <c r="AC89">
        <v>0.28800883889198303</v>
      </c>
      <c r="AD89">
        <v>0.27137044072151184</v>
      </c>
      <c r="AE89">
        <v>0.22179704904556274</v>
      </c>
      <c r="AF89">
        <v>0.18402890861034393</v>
      </c>
      <c r="AG89">
        <v>-0.12074574083089828</v>
      </c>
      <c r="AH89">
        <v>-0.11208108812570572</v>
      </c>
      <c r="AI89">
        <v>-9.9886231124401093E-2</v>
      </c>
      <c r="AJ89">
        <v>-0.10541653633117676</v>
      </c>
      <c r="AK89">
        <v>-0.10395938158035278</v>
      </c>
      <c r="AL89">
        <v>-0.11796432733535767</v>
      </c>
      <c r="AM89">
        <v>-0.11779577285051346</v>
      </c>
      <c r="AN89">
        <v>-0.12192893028259277</v>
      </c>
      <c r="AO89">
        <v>-0.12180199474096298</v>
      </c>
      <c r="AP89">
        <v>-0.12942102551460266</v>
      </c>
      <c r="AQ89">
        <v>-0.11913874745368958</v>
      </c>
      <c r="AR89">
        <v>-0.12701205909252167</v>
      </c>
      <c r="AS89">
        <v>-0.12594243884086609</v>
      </c>
      <c r="AT89">
        <v>-0.11819339543581009</v>
      </c>
      <c r="AU89">
        <v>-0.11141337454319</v>
      </c>
      <c r="AV89">
        <v>-0.10140741616487503</v>
      </c>
      <c r="AW89">
        <v>-0.11404760181903839</v>
      </c>
      <c r="AX89">
        <v>-0.12274055182933807</v>
      </c>
      <c r="AY89">
        <v>-0.13065922260284424</v>
      </c>
      <c r="AZ89">
        <v>-0.1431267261505127</v>
      </c>
      <c r="BA89">
        <v>-0.14826250076293945</v>
      </c>
      <c r="BB89">
        <v>-0.13664145767688751</v>
      </c>
      <c r="BC89">
        <v>-0.13796079158782959</v>
      </c>
      <c r="BD89">
        <v>-0.13469301164150238</v>
      </c>
      <c r="BE89">
        <v>-5.4983872920274734E-2</v>
      </c>
      <c r="BF89">
        <v>-5.0483051687479019E-2</v>
      </c>
      <c r="BG89">
        <v>-4.4108428061008453E-2</v>
      </c>
      <c r="BH89">
        <v>-4.9762561917304993E-2</v>
      </c>
      <c r="BI89">
        <v>-4.9133732914924622E-2</v>
      </c>
      <c r="BJ89">
        <v>-6.335911899805069E-2</v>
      </c>
      <c r="BK89">
        <v>-5.7006742805242538E-2</v>
      </c>
      <c r="BL89">
        <v>-5.505632609128952E-2</v>
      </c>
      <c r="BM89">
        <v>-5.5457070469856262E-2</v>
      </c>
      <c r="BN89">
        <v>-6.0397934168577194E-2</v>
      </c>
      <c r="BO89">
        <v>-4.7533977776765823E-2</v>
      </c>
      <c r="BP89">
        <v>-5.3495272994041443E-2</v>
      </c>
      <c r="BQ89">
        <v>-4.9510885030031204E-2</v>
      </c>
      <c r="BR89">
        <v>-3.8786981254816055E-2</v>
      </c>
      <c r="BS89">
        <v>-2.7633382007479668E-2</v>
      </c>
      <c r="BT89">
        <v>-1.4980491250753403E-2</v>
      </c>
      <c r="BU89">
        <v>-2.4347303435206413E-2</v>
      </c>
      <c r="BV89">
        <v>-3.2900359481573105E-2</v>
      </c>
      <c r="BW89">
        <v>-4.1348755359649658E-2</v>
      </c>
      <c r="BX89">
        <v>-5.4810896515846252E-2</v>
      </c>
      <c r="BY89">
        <v>-6.114274263381958E-2</v>
      </c>
      <c r="BZ89">
        <v>-5.3427509963512421E-2</v>
      </c>
      <c r="CA89">
        <v>-6.0502775013446808E-2</v>
      </c>
      <c r="CB89">
        <v>-6.2150970101356506E-2</v>
      </c>
      <c r="CC89">
        <v>-9.4374008476734161E-3</v>
      </c>
      <c r="CD89">
        <v>-7.8204367309808731E-3</v>
      </c>
      <c r="CE89">
        <v>-5.4768938571214676E-3</v>
      </c>
      <c r="CF89">
        <v>-1.1216787621378899E-2</v>
      </c>
      <c r="CG89">
        <v>-1.1161657981574535E-2</v>
      </c>
      <c r="CH89">
        <v>-2.5539720430970192E-2</v>
      </c>
      <c r="CI89">
        <v>-1.4904442243278027E-2</v>
      </c>
      <c r="CJ89">
        <v>-8.7405648082494736E-3</v>
      </c>
      <c r="CK89">
        <v>-9.5067797228693962E-3</v>
      </c>
      <c r="CL89">
        <v>-1.2592756189405918E-2</v>
      </c>
      <c r="CM89">
        <v>2.0592689979821444E-3</v>
      </c>
      <c r="CN89">
        <v>-2.5777728296816349E-3</v>
      </c>
      <c r="CO89">
        <v>3.4253781195729971E-3</v>
      </c>
      <c r="CP89">
        <v>1.6209658235311508E-2</v>
      </c>
      <c r="CQ89">
        <v>3.0392387881875038E-2</v>
      </c>
      <c r="CR89">
        <v>4.4878531247377396E-2</v>
      </c>
      <c r="CS89">
        <v>3.7778850644826889E-2</v>
      </c>
      <c r="CT89">
        <v>2.9322687536478043E-2</v>
      </c>
      <c r="CU89">
        <v>2.0507406443357468E-2</v>
      </c>
      <c r="CV89">
        <v>6.356378085911274E-3</v>
      </c>
      <c r="CW89">
        <v>-8.0386805348098278E-4</v>
      </c>
      <c r="CX89">
        <v>4.2062196880578995E-3</v>
      </c>
      <c r="CY89">
        <v>-6.855587475001812E-3</v>
      </c>
      <c r="CZ89">
        <v>-1.1908576823771E-2</v>
      </c>
      <c r="DA89">
        <v>3.6109071224927902E-2</v>
      </c>
      <c r="DB89">
        <v>3.4842178225517273E-2</v>
      </c>
      <c r="DC89">
        <v>3.3154640346765518E-2</v>
      </c>
      <c r="DD89">
        <v>2.7328986674547195E-2</v>
      </c>
      <c r="DE89">
        <v>2.68104188144207E-2</v>
      </c>
      <c r="DF89">
        <v>1.227967906743288E-2</v>
      </c>
      <c r="DG89">
        <v>2.7197856456041336E-2</v>
      </c>
      <c r="DH89">
        <v>3.7575196474790573E-2</v>
      </c>
      <c r="DI89">
        <v>3.6443512886762619E-2</v>
      </c>
      <c r="DJ89">
        <v>3.5212423652410507E-2</v>
      </c>
      <c r="DK89">
        <v>5.1652513444423676E-2</v>
      </c>
      <c r="DL89">
        <v>4.8339724540710449E-2</v>
      </c>
      <c r="DM89">
        <v>5.6361641734838486E-2</v>
      </c>
      <c r="DN89">
        <v>7.120630145072937E-2</v>
      </c>
      <c r="DO89">
        <v>8.8418155908584595E-2</v>
      </c>
      <c r="DP89">
        <v>0.10473755747079849</v>
      </c>
      <c r="DQ89">
        <v>9.9905006587505341E-2</v>
      </c>
      <c r="DR89">
        <v>9.1545730829238892E-2</v>
      </c>
      <c r="DS89">
        <v>8.2363568246364594E-2</v>
      </c>
      <c r="DT89">
        <v>6.7523650825023651E-2</v>
      </c>
      <c r="DU89">
        <v>5.9535007923841476E-2</v>
      </c>
      <c r="DV89">
        <v>6.183994933962822E-2</v>
      </c>
      <c r="DW89">
        <v>4.6791598200798035E-2</v>
      </c>
      <c r="DX89">
        <v>3.8333814591169357E-2</v>
      </c>
      <c r="DY89">
        <v>0.10187093913555145</v>
      </c>
      <c r="DZ89">
        <v>9.6440218389034271E-2</v>
      </c>
      <c r="EA89">
        <v>8.8932439684867859E-2</v>
      </c>
      <c r="EB89">
        <v>8.2982964813709259E-2</v>
      </c>
      <c r="EC89">
        <v>8.1636063754558563E-2</v>
      </c>
      <c r="ED89">
        <v>6.6884882748126984E-2</v>
      </c>
      <c r="EE89">
        <v>8.7986886501312256E-2</v>
      </c>
      <c r="EF89">
        <v>0.10444779694080353</v>
      </c>
      <c r="EG89">
        <v>0.10278843343257904</v>
      </c>
      <c r="EH89">
        <v>0.10423550754785538</v>
      </c>
      <c r="EI89">
        <v>0.12325728684663773</v>
      </c>
      <c r="EJ89">
        <v>0.12185651063919067</v>
      </c>
      <c r="EK89">
        <v>0.13279320299625397</v>
      </c>
      <c r="EL89">
        <v>0.15061271190643311</v>
      </c>
      <c r="EM89">
        <v>0.17219814658164978</v>
      </c>
      <c r="EN89">
        <v>0.19116447865962982</v>
      </c>
      <c r="EO89">
        <v>0.18960531055927277</v>
      </c>
      <c r="EP89">
        <v>0.18138593435287476</v>
      </c>
      <c r="EQ89">
        <v>0.17167404294013977</v>
      </c>
      <c r="ER89">
        <v>0.15583948791027069</v>
      </c>
      <c r="ES89">
        <v>0.14665475487709045</v>
      </c>
      <c r="ET89">
        <v>0.14505389332771301</v>
      </c>
      <c r="EU89">
        <v>0.12424961477518082</v>
      </c>
      <c r="EV89">
        <v>0.11087585240602493</v>
      </c>
      <c r="EW89">
        <v>69.689826965332031</v>
      </c>
      <c r="EX89">
        <v>68.339523315429688</v>
      </c>
      <c r="EY89">
        <v>67.179832458496094</v>
      </c>
      <c r="EZ89">
        <v>66.262115478515625</v>
      </c>
      <c r="FA89">
        <v>65.669120788574219</v>
      </c>
      <c r="FB89">
        <v>64.800636291503906</v>
      </c>
      <c r="FC89">
        <v>64.397087097167969</v>
      </c>
      <c r="FD89">
        <v>66.94873046875</v>
      </c>
      <c r="FE89">
        <v>71.289886474609375</v>
      </c>
      <c r="FF89">
        <v>75.590225219726563</v>
      </c>
      <c r="FG89">
        <v>79.644645690917969</v>
      </c>
      <c r="FH89">
        <v>82.977119445800781</v>
      </c>
      <c r="FI89">
        <v>85.777755737304688</v>
      </c>
      <c r="FJ89">
        <v>88.353874206542969</v>
      </c>
      <c r="FK89">
        <v>90.102272033691406</v>
      </c>
      <c r="FL89">
        <v>91.171493530273438</v>
      </c>
      <c r="FM89">
        <v>91.267974853515625</v>
      </c>
      <c r="FN89">
        <v>90.224441528320313</v>
      </c>
      <c r="FO89">
        <v>87.767967224121094</v>
      </c>
      <c r="FP89">
        <v>83.749160766601563</v>
      </c>
      <c r="FQ89">
        <v>79.577392578125</v>
      </c>
      <c r="FR89">
        <v>76.156593322753906</v>
      </c>
      <c r="FS89">
        <v>73.176643371582031</v>
      </c>
      <c r="FT89">
        <v>70.923965454101563</v>
      </c>
      <c r="FU89">
        <v>5.0634633749723434E-2</v>
      </c>
      <c r="FV89">
        <v>7.5024619698524475E-2</v>
      </c>
      <c r="FW89">
        <v>7.5764626264572144E-2</v>
      </c>
      <c r="FX89">
        <v>5.0613965839147568E-2</v>
      </c>
      <c r="FY89" s="45">
        <v>4.9800000190734863</v>
      </c>
      <c r="FZ89" s="38">
        <v>74.92</v>
      </c>
      <c r="GA89" s="38">
        <v>1</v>
      </c>
    </row>
    <row r="90" spans="1:183" x14ac:dyDescent="0.2">
      <c r="A90" t="s">
        <v>186</v>
      </c>
      <c r="B90" t="s">
        <v>222</v>
      </c>
      <c r="C90" t="s">
        <v>2</v>
      </c>
      <c r="D90" t="s">
        <v>202</v>
      </c>
      <c r="E90" t="s">
        <v>212</v>
      </c>
      <c r="F90" t="s">
        <v>1</v>
      </c>
      <c r="G90" t="s">
        <v>198</v>
      </c>
      <c r="H90">
        <v>5822</v>
      </c>
      <c r="I90">
        <v>3.44954514503479</v>
      </c>
      <c r="J90">
        <v>2.9919519424438477</v>
      </c>
      <c r="K90">
        <v>2.7532637119293213</v>
      </c>
      <c r="L90">
        <v>2.6353607177734375</v>
      </c>
      <c r="M90">
        <v>2.6148364543914795</v>
      </c>
      <c r="N90">
        <v>2.8107585906982422</v>
      </c>
      <c r="O90">
        <v>3.3914637565612793</v>
      </c>
      <c r="P90">
        <v>3.8092916011810303</v>
      </c>
      <c r="Q90">
        <v>3.4684922695159912</v>
      </c>
      <c r="R90">
        <v>3.3421998023986816</v>
      </c>
      <c r="S90">
        <v>3.3619890213012695</v>
      </c>
      <c r="T90">
        <v>3.3855125904083252</v>
      </c>
      <c r="U90">
        <v>3.5151665210723877</v>
      </c>
      <c r="V90">
        <v>3.5922026634216309</v>
      </c>
      <c r="W90">
        <v>3.6325609683990479</v>
      </c>
      <c r="X90">
        <v>3.8993961811065674</v>
      </c>
      <c r="Y90">
        <v>4.1721830368041992</v>
      </c>
      <c r="Z90">
        <v>4.5780415534973145</v>
      </c>
      <c r="AA90">
        <v>5.0974974632263184</v>
      </c>
      <c r="AB90">
        <v>5.741762638092041</v>
      </c>
      <c r="AC90">
        <v>6.0125522613525391</v>
      </c>
      <c r="AD90">
        <v>5.7053933143615723</v>
      </c>
      <c r="AE90">
        <v>4.9777913093566895</v>
      </c>
      <c r="AF90">
        <v>4.1174535751342773</v>
      </c>
      <c r="AG90">
        <v>-0.98643141984939575</v>
      </c>
      <c r="AH90">
        <v>-0.88397973775863647</v>
      </c>
      <c r="AI90">
        <v>-0.73822140693664551</v>
      </c>
      <c r="AJ90">
        <v>-0.58697783946990967</v>
      </c>
      <c r="AK90">
        <v>-0.51189601421356201</v>
      </c>
      <c r="AL90">
        <v>-0.43829533457756042</v>
      </c>
      <c r="AM90">
        <v>-0.42672178149223328</v>
      </c>
      <c r="AN90">
        <v>-0.40846207737922668</v>
      </c>
      <c r="AO90">
        <v>-0.39120259881019592</v>
      </c>
      <c r="AP90">
        <v>-0.31188380718231201</v>
      </c>
      <c r="AQ90">
        <v>-6.7724443972110748E-2</v>
      </c>
      <c r="AR90">
        <v>-3.2343499362468719E-2</v>
      </c>
      <c r="AS90">
        <v>4.3747909367084503E-2</v>
      </c>
      <c r="AT90">
        <v>8.5540279746055603E-2</v>
      </c>
      <c r="AU90">
        <v>4.7267913818359375E-2</v>
      </c>
      <c r="AV90">
        <v>6.7405037581920624E-2</v>
      </c>
      <c r="AW90">
        <v>3.3681392669677734E-2</v>
      </c>
      <c r="AX90">
        <v>2.6273339244653471E-5</v>
      </c>
      <c r="AY90">
        <v>-6.9511376321315765E-2</v>
      </c>
      <c r="AZ90">
        <v>-0.198783278465271</v>
      </c>
      <c r="BA90">
        <v>-0.30383247137069702</v>
      </c>
      <c r="BB90">
        <v>-0.64926862716674805</v>
      </c>
      <c r="BC90">
        <v>-0.79185986518859863</v>
      </c>
      <c r="BD90">
        <v>-0.83525431156158447</v>
      </c>
      <c r="BE90">
        <v>-0.80575525760650635</v>
      </c>
      <c r="BF90">
        <v>-0.71580797433853149</v>
      </c>
      <c r="BG90">
        <v>-0.58029294013977051</v>
      </c>
      <c r="BH90">
        <v>-0.43742400407791138</v>
      </c>
      <c r="BI90">
        <v>-0.36481764912605286</v>
      </c>
      <c r="BJ90">
        <v>-0.28727814555168152</v>
      </c>
      <c r="BK90">
        <v>-0.26458007097244263</v>
      </c>
      <c r="BL90">
        <v>-0.23820093274116516</v>
      </c>
      <c r="BM90">
        <v>-0.21839636564254761</v>
      </c>
      <c r="BN90">
        <v>-0.13546472787857056</v>
      </c>
      <c r="BO90">
        <v>0.11012094467878342</v>
      </c>
      <c r="BP90">
        <v>0.14860962331295013</v>
      </c>
      <c r="BQ90">
        <v>0.22867012023925781</v>
      </c>
      <c r="BR90">
        <v>0.2745133638381958</v>
      </c>
      <c r="BS90">
        <v>0.24211758375167847</v>
      </c>
      <c r="BT90">
        <v>0.27050250768661499</v>
      </c>
      <c r="BU90">
        <v>0.24250829219818115</v>
      </c>
      <c r="BV90">
        <v>0.21407511830329895</v>
      </c>
      <c r="BW90">
        <v>0.14769726991653442</v>
      </c>
      <c r="BX90">
        <v>1.7914628610014915E-2</v>
      </c>
      <c r="BY90">
        <v>-8.8223688304424286E-2</v>
      </c>
      <c r="BZ90">
        <v>-0.43868163228034973</v>
      </c>
      <c r="CA90">
        <v>-0.5901108980178833</v>
      </c>
      <c r="CB90">
        <v>-0.64505982398986816</v>
      </c>
      <c r="CC90">
        <v>-0.68061953783035278</v>
      </c>
      <c r="CD90">
        <v>-0.59933269023895264</v>
      </c>
      <c r="CE90">
        <v>-0.47091215848922729</v>
      </c>
      <c r="CF90">
        <v>-0.33384346961975098</v>
      </c>
      <c r="CG90">
        <v>-0.26295161247253418</v>
      </c>
      <c r="CH90">
        <v>-0.18268407881259918</v>
      </c>
      <c r="CI90">
        <v>-0.15228120982646942</v>
      </c>
      <c r="CJ90">
        <v>-0.12027858942747116</v>
      </c>
      <c r="CK90">
        <v>-9.8711304366588593E-2</v>
      </c>
      <c r="CL90">
        <v>-1.3277413323521614E-2</v>
      </c>
      <c r="CM90">
        <v>0.23329612612724304</v>
      </c>
      <c r="CN90">
        <v>0.27393719553947449</v>
      </c>
      <c r="CO90">
        <v>0.35674667358398438</v>
      </c>
      <c r="CP90">
        <v>0.40539556741714478</v>
      </c>
      <c r="CQ90">
        <v>0.3770698606967926</v>
      </c>
      <c r="CR90">
        <v>0.41116717457771301</v>
      </c>
      <c r="CS90">
        <v>0.38714116811752319</v>
      </c>
      <c r="CT90">
        <v>0.36232468485832214</v>
      </c>
      <c r="CU90">
        <v>0.29813531041145325</v>
      </c>
      <c r="CV90">
        <v>0.16799893975257874</v>
      </c>
      <c r="CW90">
        <v>6.1106286942958832E-2</v>
      </c>
      <c r="CX90">
        <v>-0.29282975196838379</v>
      </c>
      <c r="CY90">
        <v>-0.45038017630577087</v>
      </c>
      <c r="CZ90">
        <v>-0.51333171129226685</v>
      </c>
      <c r="DA90">
        <v>-0.55548381805419922</v>
      </c>
      <c r="DB90">
        <v>-0.48285743594169617</v>
      </c>
      <c r="DC90">
        <v>-0.36153137683868408</v>
      </c>
      <c r="DD90">
        <v>-0.23026295006275177</v>
      </c>
      <c r="DE90">
        <v>-0.1610855907201767</v>
      </c>
      <c r="DF90">
        <v>-7.8090019524097443E-2</v>
      </c>
      <c r="DG90">
        <v>-3.9982348680496216E-2</v>
      </c>
      <c r="DH90">
        <v>-2.3562416899949312E-3</v>
      </c>
      <c r="DI90">
        <v>2.0973756909370422E-2</v>
      </c>
      <c r="DJ90">
        <v>0.10890990495681763</v>
      </c>
      <c r="DK90">
        <v>0.35647130012512207</v>
      </c>
      <c r="DL90">
        <v>0.39926478266716003</v>
      </c>
      <c r="DM90">
        <v>0.48482322692871094</v>
      </c>
      <c r="DN90">
        <v>0.53627777099609375</v>
      </c>
      <c r="DO90">
        <v>0.51202213764190674</v>
      </c>
      <c r="DP90">
        <v>0.55183184146881104</v>
      </c>
      <c r="DQ90">
        <v>0.53177404403686523</v>
      </c>
      <c r="DR90">
        <v>0.51057428121566772</v>
      </c>
      <c r="DS90">
        <v>0.44857335090637207</v>
      </c>
      <c r="DT90">
        <v>0.318083256483078</v>
      </c>
      <c r="DU90">
        <v>0.21043626964092255</v>
      </c>
      <c r="DV90">
        <v>-0.14697787165641785</v>
      </c>
      <c r="DW90">
        <v>-0.31064945459365845</v>
      </c>
      <c r="DX90">
        <v>-0.38160359859466553</v>
      </c>
      <c r="DY90">
        <v>-0.3748076856136322</v>
      </c>
      <c r="DZ90">
        <v>-0.31468567252159119</v>
      </c>
      <c r="EA90">
        <v>-0.20360288023948669</v>
      </c>
      <c r="EB90">
        <v>-8.0709129571914673E-2</v>
      </c>
      <c r="EC90">
        <v>-1.4007219113409519E-2</v>
      </c>
      <c r="ED90">
        <v>7.2927184402942657E-2</v>
      </c>
      <c r="EE90">
        <v>0.12215936928987503</v>
      </c>
      <c r="EF90">
        <v>0.16790489852428436</v>
      </c>
      <c r="EG90">
        <v>0.19377997517585754</v>
      </c>
      <c r="EH90">
        <v>0.28532898426055908</v>
      </c>
      <c r="EI90">
        <v>0.53431671857833862</v>
      </c>
      <c r="EJ90">
        <v>0.58021789789199829</v>
      </c>
      <c r="EK90">
        <v>0.66974544525146484</v>
      </c>
      <c r="EL90">
        <v>0.72525084018707275</v>
      </c>
      <c r="EM90">
        <v>0.70687180757522583</v>
      </c>
      <c r="EN90">
        <v>0.7549293041229248</v>
      </c>
      <c r="EO90">
        <v>0.74060094356536865</v>
      </c>
      <c r="EP90">
        <v>0.72462308406829834</v>
      </c>
      <c r="EQ90">
        <v>0.66578197479248047</v>
      </c>
      <c r="ER90">
        <v>0.53478115797042847</v>
      </c>
      <c r="ES90">
        <v>0.42604503035545349</v>
      </c>
      <c r="ET90">
        <v>6.3609093427658081E-2</v>
      </c>
      <c r="EU90">
        <v>-0.10890046507120132</v>
      </c>
      <c r="EV90">
        <v>-0.19140914082527161</v>
      </c>
      <c r="EW90">
        <v>65.185958862304688</v>
      </c>
      <c r="EX90">
        <v>64.177513122558594</v>
      </c>
      <c r="EY90">
        <v>63.255752563476563</v>
      </c>
      <c r="EZ90">
        <v>62.419422149658203</v>
      </c>
      <c r="FA90">
        <v>61.798057556152344</v>
      </c>
      <c r="FB90">
        <v>61.362079620361328</v>
      </c>
      <c r="FC90">
        <v>60.929935455322266</v>
      </c>
      <c r="FD90">
        <v>61.699966430664063</v>
      </c>
      <c r="FE90">
        <v>64.885269165039063</v>
      </c>
      <c r="FF90">
        <v>68.353813171386719</v>
      </c>
      <c r="FG90">
        <v>71.661705017089844</v>
      </c>
      <c r="FH90">
        <v>74.864616394042969</v>
      </c>
      <c r="FI90">
        <v>77.88226318359375</v>
      </c>
      <c r="FJ90">
        <v>80.198219299316406</v>
      </c>
      <c r="FK90">
        <v>81.7496337890625</v>
      </c>
      <c r="FL90">
        <v>82.676063537597656</v>
      </c>
      <c r="FM90">
        <v>82.349372863769531</v>
      </c>
      <c r="FN90">
        <v>80.569419860839844</v>
      </c>
      <c r="FO90">
        <v>77.033279418945313</v>
      </c>
      <c r="FP90">
        <v>73.036460876464844</v>
      </c>
      <c r="FQ90">
        <v>70.274307250976563</v>
      </c>
      <c r="FR90">
        <v>68.443504333496094</v>
      </c>
      <c r="FS90">
        <v>66.836090087890625</v>
      </c>
      <c r="FT90">
        <v>65.586639404296875</v>
      </c>
      <c r="FU90">
        <v>0.12281686812639236</v>
      </c>
      <c r="FV90">
        <v>0.17714203894138336</v>
      </c>
      <c r="FW90">
        <v>0.18671013414859772</v>
      </c>
      <c r="FX90">
        <v>0.13201619684696198</v>
      </c>
      <c r="FY90" s="45">
        <v>9.3100004196166992</v>
      </c>
      <c r="FZ90" s="38">
        <v>1497.48</v>
      </c>
      <c r="GA90" s="38">
        <v>1</v>
      </c>
    </row>
    <row r="91" spans="1:183" x14ac:dyDescent="0.2">
      <c r="A91" t="s">
        <v>186</v>
      </c>
      <c r="B91" t="s">
        <v>222</v>
      </c>
      <c r="C91" t="s">
        <v>2</v>
      </c>
      <c r="D91" t="s">
        <v>202</v>
      </c>
      <c r="E91" t="s">
        <v>212</v>
      </c>
      <c r="F91" t="s">
        <v>1</v>
      </c>
      <c r="G91" t="s">
        <v>200</v>
      </c>
      <c r="H91">
        <v>647</v>
      </c>
      <c r="I91">
        <v>0.51263433694839478</v>
      </c>
      <c r="J91">
        <v>0.4494270384311676</v>
      </c>
      <c r="K91">
        <v>0.41098690032958984</v>
      </c>
      <c r="L91">
        <v>0.38837391138076782</v>
      </c>
      <c r="M91">
        <v>0.38131529092788696</v>
      </c>
      <c r="N91">
        <v>0.39161583781242371</v>
      </c>
      <c r="O91">
        <v>0.45808428525924683</v>
      </c>
      <c r="P91">
        <v>0.48929175734519958</v>
      </c>
      <c r="Q91">
        <v>0.45824328064918518</v>
      </c>
      <c r="R91">
        <v>0.4610830545425415</v>
      </c>
      <c r="S91">
        <v>0.46922340989112854</v>
      </c>
      <c r="T91">
        <v>0.50372594594955444</v>
      </c>
      <c r="U91">
        <v>0.5296052098274231</v>
      </c>
      <c r="V91">
        <v>0.57186520099639893</v>
      </c>
      <c r="W91">
        <v>0.60092735290527344</v>
      </c>
      <c r="X91">
        <v>0.65325570106506348</v>
      </c>
      <c r="Y91">
        <v>0.68818002939224243</v>
      </c>
      <c r="Z91">
        <v>0.73439908027648926</v>
      </c>
      <c r="AA91">
        <v>0.75890737771987915</v>
      </c>
      <c r="AB91">
        <v>0.81696271896362305</v>
      </c>
      <c r="AC91">
        <v>0.826976478099823</v>
      </c>
      <c r="AD91">
        <v>0.76337087154388428</v>
      </c>
      <c r="AE91">
        <v>0.66532492637634277</v>
      </c>
      <c r="AF91">
        <v>0.58596235513687134</v>
      </c>
      <c r="AG91">
        <v>-0.19619342684745789</v>
      </c>
      <c r="AH91">
        <v>-0.18898092210292816</v>
      </c>
      <c r="AI91">
        <v>-0.18095557391643524</v>
      </c>
      <c r="AJ91">
        <v>-0.1717018187046051</v>
      </c>
      <c r="AK91">
        <v>-0.16783519089221954</v>
      </c>
      <c r="AL91">
        <v>-0.16667698323726654</v>
      </c>
      <c r="AM91">
        <v>-0.16669073700904846</v>
      </c>
      <c r="AN91">
        <v>-0.175527423620224</v>
      </c>
      <c r="AO91">
        <v>-0.16917687654495239</v>
      </c>
      <c r="AP91">
        <v>-0.16582393646240234</v>
      </c>
      <c r="AQ91">
        <v>-0.17038461565971375</v>
      </c>
      <c r="AR91">
        <v>-0.16901838779449463</v>
      </c>
      <c r="AS91">
        <v>-0.16868172585964203</v>
      </c>
      <c r="AT91">
        <v>-0.16631197929382324</v>
      </c>
      <c r="AU91">
        <v>-0.15687257051467896</v>
      </c>
      <c r="AV91">
        <v>-0.15784193575382233</v>
      </c>
      <c r="AW91">
        <v>-0.17247237265110016</v>
      </c>
      <c r="AX91">
        <v>-0.1670750230550766</v>
      </c>
      <c r="AY91">
        <v>-0.18279175460338593</v>
      </c>
      <c r="AZ91">
        <v>-0.19400063157081604</v>
      </c>
      <c r="BA91">
        <v>-0.22271585464477539</v>
      </c>
      <c r="BB91">
        <v>-0.2373204380273819</v>
      </c>
      <c r="BC91">
        <v>-0.22797827422618866</v>
      </c>
      <c r="BD91">
        <v>-0.1981719583272934</v>
      </c>
      <c r="BE91">
        <v>-9.4016037881374359E-2</v>
      </c>
      <c r="BF91">
        <v>-9.1993436217308044E-2</v>
      </c>
      <c r="BG91">
        <v>-8.8910557329654694E-2</v>
      </c>
      <c r="BH91">
        <v>-8.3651281893253326E-2</v>
      </c>
      <c r="BI91">
        <v>-8.0847896635532379E-2</v>
      </c>
      <c r="BJ91">
        <v>-7.8389532864093781E-2</v>
      </c>
      <c r="BK91">
        <v>-7.1986809372901917E-2</v>
      </c>
      <c r="BL91">
        <v>-7.68318772315979E-2</v>
      </c>
      <c r="BM91">
        <v>-7.0956513285636902E-2</v>
      </c>
      <c r="BN91">
        <v>-6.3696391880512238E-2</v>
      </c>
      <c r="BO91">
        <v>-6.324160099029541E-2</v>
      </c>
      <c r="BP91">
        <v>-5.902210995554924E-2</v>
      </c>
      <c r="BQ91">
        <v>-5.5717501789331436E-2</v>
      </c>
      <c r="BR91">
        <v>-4.8948030918836594E-2</v>
      </c>
      <c r="BS91">
        <v>-3.7561316043138504E-2</v>
      </c>
      <c r="BT91">
        <v>-3.4839402884244919E-2</v>
      </c>
      <c r="BU91">
        <v>-4.6565137803554535E-2</v>
      </c>
      <c r="BV91">
        <v>-3.9519656449556351E-2</v>
      </c>
      <c r="BW91">
        <v>-5.5054556578397751E-2</v>
      </c>
      <c r="BX91">
        <v>-6.7261889576911926E-2</v>
      </c>
      <c r="BY91">
        <v>-9.6396349370479584E-2</v>
      </c>
      <c r="BZ91">
        <v>-0.11540886759757996</v>
      </c>
      <c r="CA91">
        <v>-0.11243996769189835</v>
      </c>
      <c r="CB91">
        <v>-9.0536527335643768E-2</v>
      </c>
      <c r="CC91">
        <v>-2.324829064309597E-2</v>
      </c>
      <c r="CD91">
        <v>-2.4820193648338318E-2</v>
      </c>
      <c r="CE91">
        <v>-2.5160463526844978E-2</v>
      </c>
      <c r="CF91">
        <v>-2.2667745128273964E-2</v>
      </c>
      <c r="CG91">
        <v>-2.0600765943527222E-2</v>
      </c>
      <c r="CH91">
        <v>-1.7241906374692917E-2</v>
      </c>
      <c r="CI91">
        <v>-6.3951616175472736E-3</v>
      </c>
      <c r="CJ91">
        <v>-8.4756407886743546E-3</v>
      </c>
      <c r="CK91">
        <v>-2.9293838888406754E-3</v>
      </c>
      <c r="CL91">
        <v>7.036842405796051E-3</v>
      </c>
      <c r="CM91">
        <v>1.0965329594910145E-2</v>
      </c>
      <c r="CN91">
        <v>1.716097816824913E-2</v>
      </c>
      <c r="CO91">
        <v>2.2521175444126129E-2</v>
      </c>
      <c r="CP91">
        <v>3.2337885349988937E-2</v>
      </c>
      <c r="CQ91">
        <v>4.5073296874761581E-2</v>
      </c>
      <c r="CR91">
        <v>5.0351772457361221E-2</v>
      </c>
      <c r="CS91">
        <v>4.0637828409671783E-2</v>
      </c>
      <c r="CT91">
        <v>4.882480576634407E-2</v>
      </c>
      <c r="CU91">
        <v>3.3415839076042175E-2</v>
      </c>
      <c r="CV91">
        <v>2.0516972988843918E-2</v>
      </c>
      <c r="CW91">
        <v>-8.9078405871987343E-3</v>
      </c>
      <c r="CX91">
        <v>-3.0973281711339951E-2</v>
      </c>
      <c r="CY91">
        <v>-3.2418489456176758E-2</v>
      </c>
      <c r="CZ91">
        <v>-1.5988552942872047E-2</v>
      </c>
      <c r="DA91">
        <v>4.7519456595182419E-2</v>
      </c>
      <c r="DB91">
        <v>4.235304519534111E-2</v>
      </c>
      <c r="DC91">
        <v>3.8589634001255035E-2</v>
      </c>
      <c r="DD91">
        <v>3.83157879114151E-2</v>
      </c>
      <c r="DE91">
        <v>3.9646368473768234E-2</v>
      </c>
      <c r="DF91">
        <v>4.3905716389417648E-2</v>
      </c>
      <c r="DG91">
        <v>5.9196490794420242E-2</v>
      </c>
      <c r="DH91">
        <v>5.9880595654249191E-2</v>
      </c>
      <c r="DI91">
        <v>6.5097741782665253E-2</v>
      </c>
      <c r="DJ91">
        <v>7.777007669210434E-2</v>
      </c>
      <c r="DK91">
        <v>8.5172258317470551E-2</v>
      </c>
      <c r="DL91">
        <v>9.3344062566757202E-2</v>
      </c>
      <c r="DM91">
        <v>0.1007598489522934</v>
      </c>
      <c r="DN91">
        <v>0.11362380534410477</v>
      </c>
      <c r="DO91">
        <v>0.12770791351795197</v>
      </c>
      <c r="DP91">
        <v>0.13554294407367706</v>
      </c>
      <c r="DQ91">
        <v>0.1278408020734787</v>
      </c>
      <c r="DR91">
        <v>0.13716927170753479</v>
      </c>
      <c r="DS91">
        <v>0.1218862384557724</v>
      </c>
      <c r="DT91">
        <v>0.10829583555459976</v>
      </c>
      <c r="DU91">
        <v>7.8580662608146667E-2</v>
      </c>
      <c r="DV91">
        <v>5.3462304174900055E-2</v>
      </c>
      <c r="DW91">
        <v>4.7602992504835129E-2</v>
      </c>
      <c r="DX91">
        <v>5.8559417724609375E-2</v>
      </c>
      <c r="DY91">
        <v>0.14969684183597565</v>
      </c>
      <c r="DZ91">
        <v>0.13934053480625153</v>
      </c>
      <c r="EA91">
        <v>0.13063465058803558</v>
      </c>
      <c r="EB91">
        <v>0.12636633217334747</v>
      </c>
      <c r="EC91">
        <v>0.1266336590051651</v>
      </c>
      <c r="ED91">
        <v>0.1321931779384613</v>
      </c>
      <c r="EE91">
        <v>0.15390041470527649</v>
      </c>
      <c r="EF91">
        <v>0.15857614576816559</v>
      </c>
      <c r="EG91">
        <v>0.16331811249256134</v>
      </c>
      <c r="EH91">
        <v>0.17989762127399445</v>
      </c>
      <c r="EI91">
        <v>0.19231528043746948</v>
      </c>
      <c r="EJ91">
        <v>0.20334035158157349</v>
      </c>
      <c r="EK91">
        <v>0.21372407674789429</v>
      </c>
      <c r="EL91">
        <v>0.23098775744438171</v>
      </c>
      <c r="EM91">
        <v>0.24701917171478271</v>
      </c>
      <c r="EN91">
        <v>0.25854548811912537</v>
      </c>
      <c r="EO91">
        <v>0.25374802947044373</v>
      </c>
      <c r="EP91">
        <v>0.26472464203834534</v>
      </c>
      <c r="EQ91">
        <v>0.24962343275547028</v>
      </c>
      <c r="ER91">
        <v>0.23503457009792328</v>
      </c>
      <c r="ES91">
        <v>0.20490017533302307</v>
      </c>
      <c r="ET91">
        <v>0.17537388205528259</v>
      </c>
      <c r="EU91">
        <v>0.16314129531383514</v>
      </c>
      <c r="EV91">
        <v>0.16619484126567841</v>
      </c>
      <c r="EW91">
        <v>66.675773620605469</v>
      </c>
      <c r="EX91">
        <v>65.576614379882813</v>
      </c>
      <c r="EY91">
        <v>64.559410095214844</v>
      </c>
      <c r="EZ91">
        <v>63.805862426757813</v>
      </c>
      <c r="FA91">
        <v>62.943141937255859</v>
      </c>
      <c r="FB91">
        <v>62.334430694580078</v>
      </c>
      <c r="FC91">
        <v>61.519390106201172</v>
      </c>
      <c r="FD91">
        <v>62.026962280273438</v>
      </c>
      <c r="FE91">
        <v>65.344139099121094</v>
      </c>
      <c r="FF91">
        <v>69.383354187011719</v>
      </c>
      <c r="FG91">
        <v>73.245643615722656</v>
      </c>
      <c r="FH91">
        <v>76.629104614257813</v>
      </c>
      <c r="FI91">
        <v>79.772193908691406</v>
      </c>
      <c r="FJ91">
        <v>82.532257080078125</v>
      </c>
      <c r="FK91">
        <v>84.313514709472656</v>
      </c>
      <c r="FL91">
        <v>85.343666076660156</v>
      </c>
      <c r="FM91">
        <v>84.836753845214844</v>
      </c>
      <c r="FN91">
        <v>83.276054382324219</v>
      </c>
      <c r="FO91">
        <v>80.10699462890625</v>
      </c>
      <c r="FP91">
        <v>75.730598449707031</v>
      </c>
      <c r="FQ91">
        <v>72.563392639160156</v>
      </c>
      <c r="FR91">
        <v>70.402412414550781</v>
      </c>
      <c r="FS91">
        <v>68.512161254882813</v>
      </c>
      <c r="FT91">
        <v>67.150848388671875</v>
      </c>
      <c r="FU91">
        <v>7.2908595204353333E-2</v>
      </c>
      <c r="FV91">
        <v>0.10617485642433167</v>
      </c>
      <c r="FW91">
        <v>0.1105823740363121</v>
      </c>
      <c r="FX91">
        <v>7.5746960937976837E-2</v>
      </c>
      <c r="FY91" s="45">
        <v>5.3899998664855957</v>
      </c>
      <c r="FZ91" s="38">
        <v>375.91</v>
      </c>
      <c r="GA91" s="38">
        <v>1</v>
      </c>
    </row>
    <row r="92" spans="1:183" x14ac:dyDescent="0.2">
      <c r="A92" t="s">
        <v>186</v>
      </c>
      <c r="B92" t="s">
        <v>222</v>
      </c>
      <c r="C92" t="s">
        <v>2</v>
      </c>
      <c r="D92" t="s">
        <v>202</v>
      </c>
      <c r="E92" t="s">
        <v>212</v>
      </c>
      <c r="F92" t="s">
        <v>1</v>
      </c>
      <c r="G92" t="s">
        <v>1</v>
      </c>
      <c r="H92">
        <v>6469</v>
      </c>
      <c r="I92">
        <v>4.0431985855102539</v>
      </c>
      <c r="J92">
        <v>3.514655590057373</v>
      </c>
      <c r="K92">
        <v>3.2300608158111572</v>
      </c>
      <c r="L92">
        <v>3.0835847854614258</v>
      </c>
      <c r="M92">
        <v>3.0530078411102295</v>
      </c>
      <c r="N92">
        <v>3.2520411014556885</v>
      </c>
      <c r="O92">
        <v>3.9004271030426025</v>
      </c>
      <c r="P92">
        <v>4.3399209976196289</v>
      </c>
      <c r="Q92">
        <v>3.9723498821258545</v>
      </c>
      <c r="R92">
        <v>3.8594720363616943</v>
      </c>
      <c r="S92">
        <v>3.8911247253417969</v>
      </c>
      <c r="T92">
        <v>3.9691343307495117</v>
      </c>
      <c r="U92">
        <v>4.1318554878234863</v>
      </c>
      <c r="V92">
        <v>4.2722697257995605</v>
      </c>
      <c r="W92">
        <v>4.3570919036865234</v>
      </c>
      <c r="X92">
        <v>4.690464973449707</v>
      </c>
      <c r="Y92">
        <v>5.0010647773742676</v>
      </c>
      <c r="Z92">
        <v>5.4538416862487793</v>
      </c>
      <c r="AA92">
        <v>5.9769887924194336</v>
      </c>
      <c r="AB92">
        <v>6.6708226203918457</v>
      </c>
      <c r="AC92">
        <v>6.9390435218811035</v>
      </c>
      <c r="AD92">
        <v>6.5498104095458984</v>
      </c>
      <c r="AE92">
        <v>5.7133917808532715</v>
      </c>
      <c r="AF92">
        <v>4.7838726043701172</v>
      </c>
      <c r="AG92">
        <v>-1.0393600463867188</v>
      </c>
      <c r="AH92">
        <v>-0.94324791431427002</v>
      </c>
      <c r="AI92">
        <v>-0.80456084012985229</v>
      </c>
      <c r="AJ92">
        <v>-0.65689337253570557</v>
      </c>
      <c r="AK92">
        <v>-0.5829780101776123</v>
      </c>
      <c r="AL92">
        <v>-0.50963610410690308</v>
      </c>
      <c r="AM92">
        <v>-0.48654720187187195</v>
      </c>
      <c r="AN92">
        <v>-0.47591808438301086</v>
      </c>
      <c r="AO92">
        <v>-0.44952043890953064</v>
      </c>
      <c r="AP92">
        <v>-0.36362135410308838</v>
      </c>
      <c r="AQ92">
        <v>-0.1363288015127182</v>
      </c>
      <c r="AR92">
        <v>-9.6249610185623169E-2</v>
      </c>
      <c r="AS92">
        <v>-1.9553584977984428E-2</v>
      </c>
      <c r="AT92">
        <v>3.0549833551049232E-2</v>
      </c>
      <c r="AU92">
        <v>1.4820962212979794E-2</v>
      </c>
      <c r="AV92">
        <v>3.9644412696361542E-2</v>
      </c>
      <c r="AW92">
        <v>-9.7316037863492966E-3</v>
      </c>
      <c r="AX92">
        <v>-2.8393611311912537E-2</v>
      </c>
      <c r="AY92">
        <v>-0.11748208850622177</v>
      </c>
      <c r="AZ92">
        <v>-0.25755789875984192</v>
      </c>
      <c r="BA92">
        <v>-0.40291064977645874</v>
      </c>
      <c r="BB92">
        <v>-0.75578957796096802</v>
      </c>
      <c r="BC92">
        <v>-0.88490426540374756</v>
      </c>
      <c r="BD92">
        <v>-0.89141428470611572</v>
      </c>
      <c r="BE92">
        <v>-0.82175201177597046</v>
      </c>
      <c r="BF92">
        <v>-0.73925399780273438</v>
      </c>
      <c r="BG92">
        <v>-0.61224335432052612</v>
      </c>
      <c r="BH92">
        <v>-0.47408175468444824</v>
      </c>
      <c r="BI92">
        <v>-0.40288305282592773</v>
      </c>
      <c r="BJ92">
        <v>-0.32552400231361389</v>
      </c>
      <c r="BK92">
        <v>-0.28894063830375671</v>
      </c>
      <c r="BL92">
        <v>-0.26900005340576172</v>
      </c>
      <c r="BM92">
        <v>-0.24101337790489197</v>
      </c>
      <c r="BN92">
        <v>-0.14932627975940704</v>
      </c>
      <c r="BO92">
        <v>8.298790454864502E-2</v>
      </c>
      <c r="BP92">
        <v>0.1276811957359314</v>
      </c>
      <c r="BQ92">
        <v>0.20973332226276398</v>
      </c>
      <c r="BR92">
        <v>0.26641008257865906</v>
      </c>
      <c r="BS92">
        <v>0.25664368271827698</v>
      </c>
      <c r="BT92">
        <v>0.29061612486839294</v>
      </c>
      <c r="BU92">
        <v>0.24787010252475739</v>
      </c>
      <c r="BV92">
        <v>0.23446109890937805</v>
      </c>
      <c r="BW92">
        <v>0.1479155421257019</v>
      </c>
      <c r="BX92">
        <v>6.670030765235424E-3</v>
      </c>
      <c r="BY92">
        <v>-0.1398407369852066</v>
      </c>
      <c r="BZ92">
        <v>-0.49998754262924194</v>
      </c>
      <c r="CA92">
        <v>-0.64080888032913208</v>
      </c>
      <c r="CB92">
        <v>-0.66228491067886353</v>
      </c>
      <c r="CC92">
        <v>-0.67103737592697144</v>
      </c>
      <c r="CD92">
        <v>-0.5979684591293335</v>
      </c>
      <c r="CE92">
        <v>-0.47904482483863831</v>
      </c>
      <c r="CF92">
        <v>-0.34746697545051575</v>
      </c>
      <c r="CG92">
        <v>-0.27814984321594238</v>
      </c>
      <c r="CH92">
        <v>-0.19800850749015808</v>
      </c>
      <c r="CI92">
        <v>-0.15207892656326294</v>
      </c>
      <c r="CJ92">
        <v>-0.12568925321102142</v>
      </c>
      <c r="CK92">
        <v>-9.660203754901886E-2</v>
      </c>
      <c r="CL92">
        <v>-9.0616871602833271E-4</v>
      </c>
      <c r="CM92">
        <v>0.23488597571849823</v>
      </c>
      <c r="CN92">
        <v>0.28277498483657837</v>
      </c>
      <c r="CO92">
        <v>0.36853674054145813</v>
      </c>
      <c r="CP92">
        <v>0.42976614832878113</v>
      </c>
      <c r="CQ92">
        <v>0.42412933707237244</v>
      </c>
      <c r="CR92">
        <v>0.46443837881088257</v>
      </c>
      <c r="CS92">
        <v>0.42628425359725952</v>
      </c>
      <c r="CT92">
        <v>0.41651347279548645</v>
      </c>
      <c r="CU92">
        <v>0.33172914385795593</v>
      </c>
      <c r="CV92">
        <v>0.18967349827289581</v>
      </c>
      <c r="CW92">
        <v>4.2360682040452957E-2</v>
      </c>
      <c r="CX92">
        <v>-0.32281982898712158</v>
      </c>
      <c r="CY92">
        <v>-0.47174909710884094</v>
      </c>
      <c r="CZ92">
        <v>-0.50359058380126953</v>
      </c>
      <c r="DA92">
        <v>-0.52032274007797241</v>
      </c>
      <c r="DB92">
        <v>-0.45668292045593262</v>
      </c>
      <c r="DC92">
        <v>-0.34584629535675049</v>
      </c>
      <c r="DD92">
        <v>-0.22085219621658325</v>
      </c>
      <c r="DE92">
        <v>-0.15341663360595703</v>
      </c>
      <c r="DF92">
        <v>-7.0493020117282867E-2</v>
      </c>
      <c r="DG92">
        <v>-1.5217218548059464E-2</v>
      </c>
      <c r="DH92">
        <v>1.7621541395783424E-2</v>
      </c>
      <c r="DI92">
        <v>4.7809306532144547E-2</v>
      </c>
      <c r="DJ92">
        <v>0.14751394093036652</v>
      </c>
      <c r="DK92">
        <v>0.38678404688835144</v>
      </c>
      <c r="DL92">
        <v>0.43786877393722534</v>
      </c>
      <c r="DM92">
        <v>0.52734017372131348</v>
      </c>
      <c r="DN92">
        <v>0.59312224388122559</v>
      </c>
      <c r="DO92">
        <v>0.59161502122879028</v>
      </c>
      <c r="DP92">
        <v>0.6382606029510498</v>
      </c>
      <c r="DQ92">
        <v>0.60469841957092285</v>
      </c>
      <c r="DR92">
        <v>0.59856581687927246</v>
      </c>
      <c r="DS92">
        <v>0.51554274559020996</v>
      </c>
      <c r="DT92">
        <v>0.37267696857452393</v>
      </c>
      <c r="DU92">
        <v>0.22456210851669312</v>
      </c>
      <c r="DV92">
        <v>-0.14565211534500122</v>
      </c>
      <c r="DW92">
        <v>-0.30268934369087219</v>
      </c>
      <c r="DX92">
        <v>-0.34489625692367554</v>
      </c>
      <c r="DY92">
        <v>-0.30271473526954651</v>
      </c>
      <c r="DZ92">
        <v>-0.25268903374671936</v>
      </c>
      <c r="EA92">
        <v>-0.15352880954742432</v>
      </c>
      <c r="EB92">
        <v>-3.8040574640035629E-2</v>
      </c>
      <c r="EC92">
        <v>2.6678323745727539E-2</v>
      </c>
      <c r="ED92">
        <v>0.11361908167600632</v>
      </c>
      <c r="EE92">
        <v>0.18238934874534607</v>
      </c>
      <c r="EF92">
        <v>0.22453956305980682</v>
      </c>
      <c r="EG92">
        <v>0.25631636381149292</v>
      </c>
      <c r="EH92">
        <v>0.36180901527404785</v>
      </c>
      <c r="EI92">
        <v>0.60610073804855347</v>
      </c>
      <c r="EJ92">
        <v>0.66179955005645752</v>
      </c>
      <c r="EK92">
        <v>0.75662708282470703</v>
      </c>
      <c r="EL92">
        <v>0.82898247241973877</v>
      </c>
      <c r="EM92">
        <v>0.83343774080276489</v>
      </c>
      <c r="EN92">
        <v>0.889232337474823</v>
      </c>
      <c r="EO92">
        <v>0.86230009794235229</v>
      </c>
      <c r="EP92">
        <v>0.86142057180404663</v>
      </c>
      <c r="EQ92">
        <v>0.78094035387039185</v>
      </c>
      <c r="ER92">
        <v>0.63690489530563354</v>
      </c>
      <c r="ES92">
        <v>0.48763200640678406</v>
      </c>
      <c r="ET92">
        <v>0.11014992743730545</v>
      </c>
      <c r="EU92">
        <v>-5.8593902736902237E-2</v>
      </c>
      <c r="EV92">
        <v>-0.11576688289642334</v>
      </c>
      <c r="EW92">
        <v>65.461441040039063</v>
      </c>
      <c r="EX92">
        <v>64.439956665039063</v>
      </c>
      <c r="EY92">
        <v>63.505111694335938</v>
      </c>
      <c r="EZ92">
        <v>62.689605712890625</v>
      </c>
      <c r="FA92">
        <v>62.022792816162109</v>
      </c>
      <c r="FB92">
        <v>61.549522399902344</v>
      </c>
      <c r="FC92">
        <v>61.039833068847656</v>
      </c>
      <c r="FD92">
        <v>61.759258270263672</v>
      </c>
      <c r="FE92">
        <v>64.969863891601563</v>
      </c>
      <c r="FF92">
        <v>68.550788879394531</v>
      </c>
      <c r="FG92">
        <v>71.984634399414063</v>
      </c>
      <c r="FH92">
        <v>75.243461608886719</v>
      </c>
      <c r="FI92">
        <v>78.2965087890625</v>
      </c>
      <c r="FJ92">
        <v>80.731315612792969</v>
      </c>
      <c r="FK92">
        <v>82.339065551757813</v>
      </c>
      <c r="FL92">
        <v>83.295127868652344</v>
      </c>
      <c r="FM92">
        <v>82.922080993652344</v>
      </c>
      <c r="FN92">
        <v>81.168632507324219</v>
      </c>
      <c r="FO92">
        <v>77.675834655761719</v>
      </c>
      <c r="FP92">
        <v>73.575004577636719</v>
      </c>
      <c r="FQ92">
        <v>70.725608825683594</v>
      </c>
      <c r="FR92">
        <v>68.811805725097656</v>
      </c>
      <c r="FS92">
        <v>67.143653869628906</v>
      </c>
      <c r="FT92">
        <v>65.876312255859375</v>
      </c>
      <c r="FU92">
        <v>0.15059985220432281</v>
      </c>
      <c r="FV92">
        <v>0.2180173397064209</v>
      </c>
      <c r="FW92">
        <v>0.22874557971954346</v>
      </c>
      <c r="FX92">
        <v>0.15983648598194122</v>
      </c>
      <c r="FY92" s="45">
        <v>9.3100004196166992</v>
      </c>
      <c r="FZ92" s="38">
        <v>1873.39</v>
      </c>
      <c r="GA92" s="38">
        <v>1</v>
      </c>
    </row>
    <row r="93" spans="1:183" x14ac:dyDescent="0.2">
      <c r="A93" t="s">
        <v>186</v>
      </c>
      <c r="B93" t="s">
        <v>222</v>
      </c>
      <c r="C93" t="s">
        <v>2</v>
      </c>
      <c r="D93" t="s">
        <v>202</v>
      </c>
      <c r="E93" t="s">
        <v>212</v>
      </c>
      <c r="F93" t="s">
        <v>178</v>
      </c>
      <c r="G93" t="s">
        <v>1</v>
      </c>
      <c r="H93">
        <v>4231</v>
      </c>
      <c r="I93">
        <v>2.4072921276092529</v>
      </c>
      <c r="J93">
        <v>2.0667378902435303</v>
      </c>
      <c r="K93">
        <v>1.8868452310562134</v>
      </c>
      <c r="L93">
        <v>1.7784010171890259</v>
      </c>
      <c r="M93">
        <v>1.7392500638961792</v>
      </c>
      <c r="N93">
        <v>1.8348190784454346</v>
      </c>
      <c r="O93">
        <v>2.1852681636810303</v>
      </c>
      <c r="P93">
        <v>2.4905941486358643</v>
      </c>
      <c r="Q93">
        <v>2.2676999568939209</v>
      </c>
      <c r="R93">
        <v>2.1690888404846191</v>
      </c>
      <c r="S93">
        <v>2.1684165000915527</v>
      </c>
      <c r="T93">
        <v>2.2103991508483887</v>
      </c>
      <c r="U93">
        <v>2.2793688774108887</v>
      </c>
      <c r="V93">
        <v>2.3137235641479492</v>
      </c>
      <c r="W93">
        <v>2.334888219833374</v>
      </c>
      <c r="X93">
        <v>2.4839868545532227</v>
      </c>
      <c r="Y93">
        <v>2.6252210140228271</v>
      </c>
      <c r="Z93">
        <v>2.8866386413574219</v>
      </c>
      <c r="AA93">
        <v>3.2913250923156738</v>
      </c>
      <c r="AB93">
        <v>3.8174591064453125</v>
      </c>
      <c r="AC93">
        <v>4.0371065139770508</v>
      </c>
      <c r="AD93">
        <v>3.8898231983184814</v>
      </c>
      <c r="AE93">
        <v>3.452622652053833</v>
      </c>
      <c r="AF93">
        <v>2.8831160068511963</v>
      </c>
      <c r="AG93">
        <v>-0.64966601133346558</v>
      </c>
      <c r="AH93">
        <v>-0.58165276050567627</v>
      </c>
      <c r="AI93">
        <v>-0.4819539487361908</v>
      </c>
      <c r="AJ93">
        <v>-0.38025638461112976</v>
      </c>
      <c r="AK93">
        <v>-0.319803386926651</v>
      </c>
      <c r="AL93">
        <v>-0.24128951132297516</v>
      </c>
      <c r="AM93">
        <v>-0.23972694575786591</v>
      </c>
      <c r="AN93">
        <v>-0.23855112493038177</v>
      </c>
      <c r="AO93">
        <v>-0.20504274964332581</v>
      </c>
      <c r="AP93">
        <v>-0.16620004177093506</v>
      </c>
      <c r="AQ93">
        <v>-6.0151193290948868E-2</v>
      </c>
      <c r="AR93">
        <v>-7.6249581761658192E-3</v>
      </c>
      <c r="AS93">
        <v>2.5668922811746597E-2</v>
      </c>
      <c r="AT93">
        <v>2.7531538158655167E-2</v>
      </c>
      <c r="AU93">
        <v>1.0243781842291355E-2</v>
      </c>
      <c r="AV93">
        <v>1.6581319272518158E-2</v>
      </c>
      <c r="AW93">
        <v>-3.7481110543012619E-2</v>
      </c>
      <c r="AX93">
        <v>-3.6888781934976578E-2</v>
      </c>
      <c r="AY93">
        <v>-5.8450773358345032E-2</v>
      </c>
      <c r="AZ93">
        <v>-8.1245765089988708E-2</v>
      </c>
      <c r="BA93">
        <v>-0.18913823366165161</v>
      </c>
      <c r="BB93">
        <v>-0.38912832736968994</v>
      </c>
      <c r="BC93">
        <v>-0.47719991207122803</v>
      </c>
      <c r="BD93">
        <v>-0.51560604572296143</v>
      </c>
      <c r="BE93">
        <v>-0.52897047996520996</v>
      </c>
      <c r="BF93">
        <v>-0.46955272555351257</v>
      </c>
      <c r="BG93">
        <v>-0.37770727276802063</v>
      </c>
      <c r="BH93">
        <v>-0.28358325362205505</v>
      </c>
      <c r="BI93">
        <v>-0.2272958904504776</v>
      </c>
      <c r="BJ93">
        <v>-0.14918129146099091</v>
      </c>
      <c r="BK93">
        <v>-0.14264979958534241</v>
      </c>
      <c r="BL93">
        <v>-0.1352601945400238</v>
      </c>
      <c r="BM93">
        <v>-9.9766485393047333E-2</v>
      </c>
      <c r="BN93">
        <v>-5.8610275387763977E-2</v>
      </c>
      <c r="BO93">
        <v>5.0547972321510315E-2</v>
      </c>
      <c r="BP93">
        <v>0.10496141761541367</v>
      </c>
      <c r="BQ93">
        <v>0.1414312869310379</v>
      </c>
      <c r="BR93">
        <v>0.14618641138076782</v>
      </c>
      <c r="BS93">
        <v>0.13231368362903595</v>
      </c>
      <c r="BT93">
        <v>0.14351953566074371</v>
      </c>
      <c r="BU93">
        <v>9.3917563557624817E-2</v>
      </c>
      <c r="BV93">
        <v>9.74012091755867E-2</v>
      </c>
      <c r="BW93">
        <v>7.7895484864711761E-2</v>
      </c>
      <c r="BX93">
        <v>5.5814139544963837E-2</v>
      </c>
      <c r="BY93">
        <v>-5.2468311041593552E-2</v>
      </c>
      <c r="BZ93">
        <v>-0.25418892502784729</v>
      </c>
      <c r="CA93">
        <v>-0.34667485952377319</v>
      </c>
      <c r="CB93">
        <v>-0.39250466227531433</v>
      </c>
      <c r="CC93">
        <v>-0.44537711143493652</v>
      </c>
      <c r="CD93">
        <v>-0.39191260933876038</v>
      </c>
      <c r="CE93">
        <v>-0.30550634860992432</v>
      </c>
      <c r="CF93">
        <v>-0.21662774682044983</v>
      </c>
      <c r="CG93">
        <v>-0.16322548687458038</v>
      </c>
      <c r="CH93">
        <v>-8.5387431085109711E-2</v>
      </c>
      <c r="CI93">
        <v>-7.5414456427097321E-2</v>
      </c>
      <c r="CJ93">
        <v>-6.3721202313899994E-2</v>
      </c>
      <c r="CK93">
        <v>-2.6852469891309738E-2</v>
      </c>
      <c r="CL93">
        <v>1.5906063839793205E-2</v>
      </c>
      <c r="CM93">
        <v>0.12721787393093109</v>
      </c>
      <c r="CN93">
        <v>0.18293839693069458</v>
      </c>
      <c r="CO93">
        <v>0.22160795331001282</v>
      </c>
      <c r="CP93">
        <v>0.22836640477180481</v>
      </c>
      <c r="CQ93">
        <v>0.21685892343521118</v>
      </c>
      <c r="CR93">
        <v>0.23143655061721802</v>
      </c>
      <c r="CS93">
        <v>0.18492388725280762</v>
      </c>
      <c r="CT93">
        <v>0.19041004776954651</v>
      </c>
      <c r="CU93">
        <v>0.17232848703861237</v>
      </c>
      <c r="CV93">
        <v>0.15074141323566437</v>
      </c>
      <c r="CW93">
        <v>4.21888567507267E-2</v>
      </c>
      <c r="CX93">
        <v>-0.16073033213615417</v>
      </c>
      <c r="CY93">
        <v>-0.25627362728118896</v>
      </c>
      <c r="CZ93">
        <v>-0.30724501609802246</v>
      </c>
      <c r="DA93">
        <v>-0.36178374290466309</v>
      </c>
      <c r="DB93">
        <v>-0.31427249312400818</v>
      </c>
      <c r="DC93">
        <v>-0.233305424451828</v>
      </c>
      <c r="DD93">
        <v>-0.1496722400188446</v>
      </c>
      <c r="DE93">
        <v>-9.9155083298683167E-2</v>
      </c>
      <c r="DF93">
        <v>-2.1593563258647919E-2</v>
      </c>
      <c r="DG93">
        <v>-8.1791169941425323E-3</v>
      </c>
      <c r="DH93">
        <v>7.8177871182560921E-3</v>
      </c>
      <c r="DI93">
        <v>4.6061549335718155E-2</v>
      </c>
      <c r="DJ93">
        <v>9.0422406792640686E-2</v>
      </c>
      <c r="DK93">
        <v>0.20388777554035187</v>
      </c>
      <c r="DL93">
        <v>0.2609153687953949</v>
      </c>
      <c r="DM93">
        <v>0.30178460478782654</v>
      </c>
      <c r="DN93">
        <v>0.3105463981628418</v>
      </c>
      <c r="DO93">
        <v>0.30140417814254761</v>
      </c>
      <c r="DP93">
        <v>0.31935358047485352</v>
      </c>
      <c r="DQ93">
        <v>0.27593019604682922</v>
      </c>
      <c r="DR93">
        <v>0.28341889381408691</v>
      </c>
      <c r="DS93">
        <v>0.26676148176193237</v>
      </c>
      <c r="DT93">
        <v>0.2456686794757843</v>
      </c>
      <c r="DU93">
        <v>0.13684602081775665</v>
      </c>
      <c r="DV93">
        <v>-6.7271724343299866E-2</v>
      </c>
      <c r="DW93">
        <v>-0.16587238013744354</v>
      </c>
      <c r="DX93">
        <v>-0.22198538482189178</v>
      </c>
      <c r="DY93">
        <v>-0.24108819663524628</v>
      </c>
      <c r="DZ93">
        <v>-0.20217247307300568</v>
      </c>
      <c r="EA93">
        <v>-0.12905874848365784</v>
      </c>
      <c r="EB93">
        <v>-5.2999123930931091E-2</v>
      </c>
      <c r="EC93">
        <v>-6.647597998380661E-3</v>
      </c>
      <c r="ED93">
        <v>7.0514649152755737E-2</v>
      </c>
      <c r="EE93">
        <v>8.8898032903671265E-2</v>
      </c>
      <c r="EF93">
        <v>0.11110872775316238</v>
      </c>
      <c r="EG93">
        <v>0.15133781731128693</v>
      </c>
      <c r="EH93">
        <v>0.19801215827465057</v>
      </c>
      <c r="EI93">
        <v>0.31458693742752075</v>
      </c>
      <c r="EJ93">
        <v>0.37350174784660339</v>
      </c>
      <c r="EK93">
        <v>0.41754698753356934</v>
      </c>
      <c r="EL93">
        <v>0.42920127511024475</v>
      </c>
      <c r="EM93">
        <v>0.42347407341003418</v>
      </c>
      <c r="EN93">
        <v>0.44629177451133728</v>
      </c>
      <c r="EO93">
        <v>0.40732887387275696</v>
      </c>
      <c r="EP93">
        <v>0.4177088737487793</v>
      </c>
      <c r="EQ93">
        <v>0.40310776233673096</v>
      </c>
      <c r="ER93">
        <v>0.38272860646247864</v>
      </c>
      <c r="ES93">
        <v>0.27351593971252441</v>
      </c>
      <c r="ET93">
        <v>6.7667655646800995E-2</v>
      </c>
      <c r="EU93">
        <v>-3.5347353667020798E-2</v>
      </c>
      <c r="EV93">
        <v>-9.8884008824825287E-2</v>
      </c>
      <c r="EW93">
        <v>65.053863525390625</v>
      </c>
      <c r="EX93">
        <v>64.147575378417969</v>
      </c>
      <c r="EY93">
        <v>63.327606201171875</v>
      </c>
      <c r="EZ93">
        <v>62.5855712890625</v>
      </c>
      <c r="FA93">
        <v>62.022823333740234</v>
      </c>
      <c r="FB93">
        <v>61.649730682373047</v>
      </c>
      <c r="FC93">
        <v>61.311271667480469</v>
      </c>
      <c r="FD93">
        <v>62.175334930419922</v>
      </c>
      <c r="FE93">
        <v>64.951065063476563</v>
      </c>
      <c r="FF93">
        <v>67.870231628417969</v>
      </c>
      <c r="FG93">
        <v>70.668342590332031</v>
      </c>
      <c r="FH93">
        <v>73.462287902832031</v>
      </c>
      <c r="FI93">
        <v>76.343589782714844</v>
      </c>
      <c r="FJ93">
        <v>78.573440551757813</v>
      </c>
      <c r="FK93">
        <v>80.033645629882813</v>
      </c>
      <c r="FL93">
        <v>80.911697387695313</v>
      </c>
      <c r="FM93">
        <v>80.607086181640625</v>
      </c>
      <c r="FN93">
        <v>78.832084655761719</v>
      </c>
      <c r="FO93">
        <v>75.394302368164063</v>
      </c>
      <c r="FP93">
        <v>71.723381042480469</v>
      </c>
      <c r="FQ93">
        <v>69.323905944824219</v>
      </c>
      <c r="FR93">
        <v>67.732070922851563</v>
      </c>
      <c r="FS93">
        <v>66.355941772460938</v>
      </c>
      <c r="FT93">
        <v>65.191230773925781</v>
      </c>
      <c r="FU93">
        <v>7.6916053891181946E-2</v>
      </c>
      <c r="FV93">
        <v>0.11067185550928116</v>
      </c>
      <c r="FW93">
        <v>0.1175534799695015</v>
      </c>
      <c r="FX93">
        <v>8.4364145994186401E-2</v>
      </c>
      <c r="FY93" s="45">
        <v>5.130000114440918</v>
      </c>
      <c r="FZ93" s="38">
        <v>1125.02</v>
      </c>
      <c r="GA93" s="38">
        <v>1</v>
      </c>
    </row>
    <row r="94" spans="1:183" x14ac:dyDescent="0.2">
      <c r="A94" t="s">
        <v>186</v>
      </c>
      <c r="B94" t="s">
        <v>222</v>
      </c>
      <c r="C94" t="s">
        <v>2</v>
      </c>
      <c r="D94" t="s">
        <v>202</v>
      </c>
      <c r="E94" t="s">
        <v>212</v>
      </c>
      <c r="F94" t="s">
        <v>179</v>
      </c>
      <c r="G94" t="s">
        <v>1</v>
      </c>
      <c r="H94">
        <v>218</v>
      </c>
      <c r="I94">
        <v>0.22706863284111023</v>
      </c>
      <c r="J94">
        <v>0.19028648734092712</v>
      </c>
      <c r="K94">
        <v>0.17953348159790039</v>
      </c>
      <c r="L94">
        <v>0.1765456348657608</v>
      </c>
      <c r="M94">
        <v>0.17099304497241974</v>
      </c>
      <c r="N94">
        <v>0.1820126473903656</v>
      </c>
      <c r="O94">
        <v>0.20779630541801453</v>
      </c>
      <c r="P94">
        <v>0.2038746178150177</v>
      </c>
      <c r="Q94">
        <v>0.18058328330516815</v>
      </c>
      <c r="R94">
        <v>0.19376318156719208</v>
      </c>
      <c r="S94">
        <v>0.21744701266288757</v>
      </c>
      <c r="T94">
        <v>0.23882494866847992</v>
      </c>
      <c r="U94">
        <v>0.25961753726005554</v>
      </c>
      <c r="V94">
        <v>0.29353752732276917</v>
      </c>
      <c r="W94">
        <v>0.32201522588729858</v>
      </c>
      <c r="X94">
        <v>0.37932094931602478</v>
      </c>
      <c r="Y94">
        <v>0.41372710466384888</v>
      </c>
      <c r="Z94">
        <v>0.45642194151878357</v>
      </c>
      <c r="AA94">
        <v>0.44413721561431885</v>
      </c>
      <c r="AB94">
        <v>0.45138150453567505</v>
      </c>
      <c r="AC94">
        <v>0.4414915144443512</v>
      </c>
      <c r="AD94">
        <v>0.38662269711494446</v>
      </c>
      <c r="AE94">
        <v>0.32340747117996216</v>
      </c>
      <c r="AF94">
        <v>0.27293887734413147</v>
      </c>
      <c r="AG94">
        <v>-0.21201425790786743</v>
      </c>
      <c r="AH94">
        <v>-0.20047463476657867</v>
      </c>
      <c r="AI94">
        <v>-0.17796725034713745</v>
      </c>
      <c r="AJ94">
        <v>-0.15263530611991882</v>
      </c>
      <c r="AK94">
        <v>-0.14918173849582672</v>
      </c>
      <c r="AL94">
        <v>-0.16409774124622345</v>
      </c>
      <c r="AM94">
        <v>-0.16400471329689026</v>
      </c>
      <c r="AN94">
        <v>-0.11867856234312057</v>
      </c>
      <c r="AO94">
        <v>-0.13486841320991516</v>
      </c>
      <c r="AP94">
        <v>-0.13447532057762146</v>
      </c>
      <c r="AQ94">
        <v>-0.10849254578351974</v>
      </c>
      <c r="AR94">
        <v>-0.11167041212320328</v>
      </c>
      <c r="AS94">
        <v>-0.13701251149177551</v>
      </c>
      <c r="AT94">
        <v>-0.13146884739398956</v>
      </c>
      <c r="AU94">
        <v>-0.13127310574054718</v>
      </c>
      <c r="AV94">
        <v>-0.14349757134914398</v>
      </c>
      <c r="AW94">
        <v>-0.14179328083992004</v>
      </c>
      <c r="AX94">
        <v>-0.13360992074012756</v>
      </c>
      <c r="AY94">
        <v>-0.16722342371940613</v>
      </c>
      <c r="AZ94">
        <v>-0.2000914067029953</v>
      </c>
      <c r="BA94">
        <v>-0.2050664871931076</v>
      </c>
      <c r="BB94">
        <v>-0.22331403195858002</v>
      </c>
      <c r="BC94">
        <v>-0.19761906564235687</v>
      </c>
      <c r="BD94">
        <v>-0.20601861178874969</v>
      </c>
      <c r="BE94">
        <v>-0.12694251537322998</v>
      </c>
      <c r="BF94">
        <v>-0.1207486018538475</v>
      </c>
      <c r="BG94">
        <v>-0.10268232971429825</v>
      </c>
      <c r="BH94">
        <v>-8.3661593496799469E-2</v>
      </c>
      <c r="BI94">
        <v>-8.2577899098396301E-2</v>
      </c>
      <c r="BJ94">
        <v>-9.3424446880817413E-2</v>
      </c>
      <c r="BK94">
        <v>-8.9616447687149048E-2</v>
      </c>
      <c r="BL94">
        <v>-5.0285812467336655E-2</v>
      </c>
      <c r="BM94">
        <v>-6.365840882062912E-2</v>
      </c>
      <c r="BN94">
        <v>-5.6729976087808609E-2</v>
      </c>
      <c r="BO94">
        <v>-2.6686813682317734E-2</v>
      </c>
      <c r="BP94">
        <v>-2.6140615344047546E-2</v>
      </c>
      <c r="BQ94">
        <v>-4.5041035860776901E-2</v>
      </c>
      <c r="BR94">
        <v>-3.6268569529056549E-2</v>
      </c>
      <c r="BS94">
        <v>-3.2647706568241119E-2</v>
      </c>
      <c r="BT94">
        <v>-4.0532879531383514E-2</v>
      </c>
      <c r="BU94">
        <v>-3.7574641406536102E-2</v>
      </c>
      <c r="BV94">
        <v>-2.8421472758054733E-2</v>
      </c>
      <c r="BW94">
        <v>-6.0856040567159653E-2</v>
      </c>
      <c r="BX94">
        <v>-9.540954977273941E-2</v>
      </c>
      <c r="BY94">
        <v>-0.10190561413764954</v>
      </c>
      <c r="BZ94">
        <v>-0.12327225506305695</v>
      </c>
      <c r="CA94">
        <v>-0.10264025628566742</v>
      </c>
      <c r="CB94">
        <v>-0.11688598990440369</v>
      </c>
      <c r="CC94">
        <v>-6.8022079765796661E-2</v>
      </c>
      <c r="CD94">
        <v>-6.5530590713024139E-2</v>
      </c>
      <c r="CE94">
        <v>-5.0540231168270111E-2</v>
      </c>
      <c r="CF94">
        <v>-3.58906090259552E-2</v>
      </c>
      <c r="CG94">
        <v>-3.644828125834465E-2</v>
      </c>
      <c r="CH94">
        <v>-4.4476334005594254E-2</v>
      </c>
      <c r="CI94">
        <v>-3.8095369935035706E-2</v>
      </c>
      <c r="CJ94">
        <v>-2.9172056820243597E-3</v>
      </c>
      <c r="CK94">
        <v>-1.4338572509586811E-2</v>
      </c>
      <c r="CL94">
        <v>-2.8837851714342833E-3</v>
      </c>
      <c r="CM94">
        <v>2.9971584677696228E-2</v>
      </c>
      <c r="CN94">
        <v>3.3097062259912491E-2</v>
      </c>
      <c r="CO94">
        <v>1.8658122047781944E-2</v>
      </c>
      <c r="CP94">
        <v>2.9666852205991745E-2</v>
      </c>
      <c r="CQ94">
        <v>3.5659950226545334E-2</v>
      </c>
      <c r="CR94">
        <v>3.0780147761106491E-2</v>
      </c>
      <c r="CS94">
        <v>3.4606870263814926E-2</v>
      </c>
      <c r="CT94">
        <v>4.4431719928979874E-2</v>
      </c>
      <c r="CU94">
        <v>1.28136882558465E-2</v>
      </c>
      <c r="CV94">
        <v>-2.2907223552465439E-2</v>
      </c>
      <c r="CW94">
        <v>-3.0456706881523132E-2</v>
      </c>
      <c r="CX94">
        <v>-5.3983621299266815E-2</v>
      </c>
      <c r="CY94">
        <v>-3.6858219653367996E-2</v>
      </c>
      <c r="CZ94">
        <v>-5.5153012275695801E-2</v>
      </c>
      <c r="DA94">
        <v>-9.1016488149762154E-3</v>
      </c>
      <c r="DB94">
        <v>-1.0312579572200775E-2</v>
      </c>
      <c r="DC94">
        <v>1.6018702881410718E-3</v>
      </c>
      <c r="DD94">
        <v>1.1880374513566494E-2</v>
      </c>
      <c r="DE94">
        <v>9.6813347190618515E-3</v>
      </c>
      <c r="DF94">
        <v>4.4717774726450443E-3</v>
      </c>
      <c r="DG94">
        <v>1.3425711542367935E-2</v>
      </c>
      <c r="DH94">
        <v>4.4451404362916946E-2</v>
      </c>
      <c r="DI94">
        <v>3.4981261938810349E-2</v>
      </c>
      <c r="DJ94">
        <v>5.0962403416633606E-2</v>
      </c>
      <c r="DK94">
        <v>8.6629986763000488E-2</v>
      </c>
      <c r="DL94">
        <v>9.2334739863872528E-2</v>
      </c>
      <c r="DM94">
        <v>8.235727995634079E-2</v>
      </c>
      <c r="DN94">
        <v>9.5602273941040039E-2</v>
      </c>
      <c r="DO94">
        <v>0.10396760702133179</v>
      </c>
      <c r="DP94">
        <v>0.1020931750535965</v>
      </c>
      <c r="DQ94">
        <v>0.10678838193416595</v>
      </c>
      <c r="DR94">
        <v>0.11728491634130478</v>
      </c>
      <c r="DS94">
        <v>8.6483418941497803E-2</v>
      </c>
      <c r="DT94">
        <v>4.9595106393098831E-2</v>
      </c>
      <c r="DU94">
        <v>4.0992200374603271E-2</v>
      </c>
      <c r="DV94">
        <v>1.5305010601878166E-2</v>
      </c>
      <c r="DW94">
        <v>2.8923816978931427E-2</v>
      </c>
      <c r="DX94">
        <v>6.5799672156572342E-3</v>
      </c>
      <c r="DY94">
        <v>7.5970098376274109E-2</v>
      </c>
      <c r="DZ94">
        <v>6.9413460791110992E-2</v>
      </c>
      <c r="EA94">
        <v>7.6886780560016632E-2</v>
      </c>
      <c r="EB94">
        <v>8.0854088068008423E-2</v>
      </c>
      <c r="EC94">
        <v>7.6285175979137421E-2</v>
      </c>
      <c r="ED94">
        <v>7.5145073235034943E-2</v>
      </c>
      <c r="EE94">
        <v>8.7813973426818848E-2</v>
      </c>
      <c r="EF94">
        <v>0.11284414678812027</v>
      </c>
      <c r="EG94">
        <v>0.10619127005338669</v>
      </c>
      <c r="EH94">
        <v>0.12870775163173676</v>
      </c>
      <c r="EI94">
        <v>0.1684357076883316</v>
      </c>
      <c r="EJ94">
        <v>0.17786453664302826</v>
      </c>
      <c r="EK94">
        <v>0.17432874441146851</v>
      </c>
      <c r="EL94">
        <v>0.19080254435539246</v>
      </c>
      <c r="EM94">
        <v>0.20259301364421844</v>
      </c>
      <c r="EN94">
        <v>0.20505785942077637</v>
      </c>
      <c r="EO94">
        <v>0.2110070139169693</v>
      </c>
      <c r="EP94">
        <v>0.22247335314750671</v>
      </c>
      <c r="EQ94">
        <v>0.19285079836845398</v>
      </c>
      <c r="ER94">
        <v>0.15427695214748383</v>
      </c>
      <c r="ES94">
        <v>0.14415307343006134</v>
      </c>
      <c r="ET94">
        <v>0.11534678936004639</v>
      </c>
      <c r="EU94">
        <v>0.12390262633562088</v>
      </c>
      <c r="EV94">
        <v>9.5712587237358093E-2</v>
      </c>
      <c r="EW94">
        <v>76.489463806152344</v>
      </c>
      <c r="EX94">
        <v>74.775581359863281</v>
      </c>
      <c r="EY94">
        <v>72.74267578125</v>
      </c>
      <c r="EZ94">
        <v>71.482566833496094</v>
      </c>
      <c r="FA94">
        <v>70.234375</v>
      </c>
      <c r="FB94">
        <v>69.0283203125</v>
      </c>
      <c r="FC94">
        <v>68.238746643066406</v>
      </c>
      <c r="FD94">
        <v>68.575080871582031</v>
      </c>
      <c r="FE94">
        <v>71.584640502929688</v>
      </c>
      <c r="FF94">
        <v>75.903648376464844</v>
      </c>
      <c r="FG94">
        <v>79.690704345703125</v>
      </c>
      <c r="FH94">
        <v>83.388534545898438</v>
      </c>
      <c r="FI94">
        <v>87.099540710449219</v>
      </c>
      <c r="FJ94">
        <v>90.171989440917969</v>
      </c>
      <c r="FK94">
        <v>92.357955932617188</v>
      </c>
      <c r="FL94">
        <v>93.621444702148438</v>
      </c>
      <c r="FM94">
        <v>93.871177673339844</v>
      </c>
      <c r="FN94">
        <v>93.415939331054688</v>
      </c>
      <c r="FO94">
        <v>91.568428039550781</v>
      </c>
      <c r="FP94">
        <v>88.505821228027344</v>
      </c>
      <c r="FQ94">
        <v>85.446609497070313</v>
      </c>
      <c r="FR94">
        <v>82.771835327148438</v>
      </c>
      <c r="FS94">
        <v>79.906044006347656</v>
      </c>
      <c r="FT94">
        <v>77.645240783691406</v>
      </c>
      <c r="FU94">
        <v>6.2157846987247467E-2</v>
      </c>
      <c r="FV94">
        <v>8.9636653661727905E-2</v>
      </c>
      <c r="FW94">
        <v>9.356369823217392E-2</v>
      </c>
      <c r="FX94">
        <v>6.2218677252531052E-2</v>
      </c>
      <c r="FY94" s="45">
        <v>5.3899998664855957</v>
      </c>
      <c r="FZ94" s="38">
        <v>78.47</v>
      </c>
      <c r="GA94" s="38">
        <v>1</v>
      </c>
    </row>
    <row r="95" spans="1:183" x14ac:dyDescent="0.2">
      <c r="A95" t="s">
        <v>186</v>
      </c>
      <c r="B95" t="s">
        <v>222</v>
      </c>
      <c r="C95" t="s">
        <v>2</v>
      </c>
      <c r="D95" t="s">
        <v>202</v>
      </c>
      <c r="E95" t="s">
        <v>212</v>
      </c>
      <c r="F95" t="s">
        <v>180</v>
      </c>
      <c r="G95" t="s">
        <v>1</v>
      </c>
      <c r="H95">
        <v>187</v>
      </c>
      <c r="I95">
        <v>0.10341817140579224</v>
      </c>
      <c r="J95">
        <v>9.5950402319431305E-2</v>
      </c>
      <c r="K95">
        <v>9.2190392315387726E-2</v>
      </c>
      <c r="L95">
        <v>8.9552044868469238E-2</v>
      </c>
      <c r="M95">
        <v>8.8633507490158081E-2</v>
      </c>
      <c r="N95">
        <v>0.10057488083839417</v>
      </c>
      <c r="O95">
        <v>0.13716216385364532</v>
      </c>
      <c r="P95">
        <v>0.16181764006614685</v>
      </c>
      <c r="Q95">
        <v>0.15778185427188873</v>
      </c>
      <c r="R95">
        <v>0.15469115972518921</v>
      </c>
      <c r="S95">
        <v>0.14762973785400391</v>
      </c>
      <c r="T95">
        <v>0.14380292594432831</v>
      </c>
      <c r="U95">
        <v>0.14435027539730072</v>
      </c>
      <c r="V95">
        <v>0.12718386948108673</v>
      </c>
      <c r="W95">
        <v>0.1298290342092514</v>
      </c>
      <c r="X95">
        <v>0.13559442758560181</v>
      </c>
      <c r="Y95">
        <v>0.13531321287155151</v>
      </c>
      <c r="Z95">
        <v>0.15452976524829865</v>
      </c>
      <c r="AA95">
        <v>0.16683197021484375</v>
      </c>
      <c r="AB95">
        <v>0.17956990003585815</v>
      </c>
      <c r="AC95">
        <v>0.18903645873069763</v>
      </c>
      <c r="AD95">
        <v>0.17190149426460266</v>
      </c>
      <c r="AE95">
        <v>0.13921602070331573</v>
      </c>
      <c r="AF95">
        <v>0.11749750375747681</v>
      </c>
      <c r="AG95">
        <v>-9.0558812022209167E-2</v>
      </c>
      <c r="AH95">
        <v>-7.4991762638092041E-2</v>
      </c>
      <c r="AI95">
        <v>-6.9947294890880585E-2</v>
      </c>
      <c r="AJ95">
        <v>-7.2141207754611969E-2</v>
      </c>
      <c r="AK95">
        <v>-7.6452851295471191E-2</v>
      </c>
      <c r="AL95">
        <v>-8.2479089498519897E-2</v>
      </c>
      <c r="AM95">
        <v>-0.1054847463965416</v>
      </c>
      <c r="AN95">
        <v>-0.11067807674407959</v>
      </c>
      <c r="AO95">
        <v>-0.10203391313552856</v>
      </c>
      <c r="AP95">
        <v>-0.11247889697551727</v>
      </c>
      <c r="AQ95">
        <v>-0.10763715207576752</v>
      </c>
      <c r="AR95">
        <v>-0.10874611139297485</v>
      </c>
      <c r="AS95">
        <v>-0.10310934484004974</v>
      </c>
      <c r="AT95">
        <v>-0.11011998355388641</v>
      </c>
      <c r="AU95">
        <v>-0.10788854211568832</v>
      </c>
      <c r="AV95">
        <v>-0.10589702427387238</v>
      </c>
      <c r="AW95">
        <v>-0.11490637809038162</v>
      </c>
      <c r="AX95">
        <v>-0.1131439208984375</v>
      </c>
      <c r="AY95">
        <v>-0.11711176484823227</v>
      </c>
      <c r="AZ95">
        <v>-0.14343626797199249</v>
      </c>
      <c r="BA95">
        <v>-0.1428905725479126</v>
      </c>
      <c r="BB95">
        <v>-0.14627598226070404</v>
      </c>
      <c r="BC95">
        <v>-0.13421311974525452</v>
      </c>
      <c r="BD95">
        <v>-0.11324694007635117</v>
      </c>
      <c r="BE95">
        <v>-3.2734371721744537E-2</v>
      </c>
      <c r="BF95">
        <v>-2.3002281785011292E-2</v>
      </c>
      <c r="BG95">
        <v>-2.1030096337199211E-2</v>
      </c>
      <c r="BH95">
        <v>-2.2262493148446083E-2</v>
      </c>
      <c r="BI95">
        <v>-2.6272175833582878E-2</v>
      </c>
      <c r="BJ95">
        <v>-2.6506237685680389E-2</v>
      </c>
      <c r="BK95">
        <v>-3.7326905876398087E-2</v>
      </c>
      <c r="BL95">
        <v>-3.8973633199930191E-2</v>
      </c>
      <c r="BM95">
        <v>-3.2159250229597092E-2</v>
      </c>
      <c r="BN95">
        <v>-3.7770848721265793E-2</v>
      </c>
      <c r="BO95">
        <v>-3.1505625694990158E-2</v>
      </c>
      <c r="BP95">
        <v>-3.3605042845010757E-2</v>
      </c>
      <c r="BQ95">
        <v>-2.9378194361925125E-2</v>
      </c>
      <c r="BR95">
        <v>-3.7030421197414398E-2</v>
      </c>
      <c r="BS95">
        <v>-3.4486491233110428E-2</v>
      </c>
      <c r="BT95">
        <v>-3.1947799026966095E-2</v>
      </c>
      <c r="BU95">
        <v>-4.0110565721988678E-2</v>
      </c>
      <c r="BV95">
        <v>-3.5774543881416321E-2</v>
      </c>
      <c r="BW95">
        <v>-3.8514003157615662E-2</v>
      </c>
      <c r="BX95">
        <v>-6.2679089605808258E-2</v>
      </c>
      <c r="BY95">
        <v>-6.1173487454652786E-2</v>
      </c>
      <c r="BZ95">
        <v>-6.5933212637901306E-2</v>
      </c>
      <c r="CA95">
        <v>-5.9909638017416E-2</v>
      </c>
      <c r="CB95">
        <v>-4.4932842254638672E-2</v>
      </c>
      <c r="CC95">
        <v>7.3146587237715721E-3</v>
      </c>
      <c r="CD95">
        <v>1.3005475513637066E-2</v>
      </c>
      <c r="CE95">
        <v>1.2849804945290089E-2</v>
      </c>
      <c r="CF95">
        <v>1.2283352203667164E-2</v>
      </c>
      <c r="CG95">
        <v>8.4828035905957222E-3</v>
      </c>
      <c r="CH95">
        <v>1.2260387651622295E-2</v>
      </c>
      <c r="CI95">
        <v>9.8790060728788376E-3</v>
      </c>
      <c r="CJ95">
        <v>1.0688645765185356E-2</v>
      </c>
      <c r="CK95">
        <v>1.6235725954174995E-2</v>
      </c>
      <c r="CL95">
        <v>1.3971716165542603E-2</v>
      </c>
      <c r="CM95">
        <v>2.1222835406661034E-2</v>
      </c>
      <c r="CN95">
        <v>1.8437432125210762E-2</v>
      </c>
      <c r="CO95">
        <v>2.168777771294117E-2</v>
      </c>
      <c r="CP95">
        <v>1.3591191731393337E-2</v>
      </c>
      <c r="CQ95">
        <v>1.6351545229554176E-2</v>
      </c>
      <c r="CR95">
        <v>1.9269209355115891E-2</v>
      </c>
      <c r="CS95">
        <v>1.1692788451910019E-2</v>
      </c>
      <c r="CT95">
        <v>1.7811249941587448E-2</v>
      </c>
      <c r="CU95">
        <v>1.5922568738460541E-2</v>
      </c>
      <c r="CV95">
        <v>-6.7469207569956779E-3</v>
      </c>
      <c r="CW95">
        <v>-4.5764795504510403E-3</v>
      </c>
      <c r="CX95">
        <v>-1.0288050398230553E-2</v>
      </c>
      <c r="CY95">
        <v>-8.4472745656967163E-3</v>
      </c>
      <c r="CZ95">
        <v>2.381293335929513E-3</v>
      </c>
      <c r="DA95">
        <v>4.7363687306642532E-2</v>
      </c>
      <c r="DB95">
        <v>4.9013230949640274E-2</v>
      </c>
      <c r="DC95">
        <v>4.6729706227779388E-2</v>
      </c>
      <c r="DD95">
        <v>4.6829197555780411E-2</v>
      </c>
      <c r="DE95">
        <v>4.3237783014774323E-2</v>
      </c>
      <c r="DF95">
        <v>5.1027014851570129E-2</v>
      </c>
      <c r="DG95">
        <v>5.7084918022155762E-2</v>
      </c>
      <c r="DH95">
        <v>6.0350924730300903E-2</v>
      </c>
      <c r="DI95">
        <v>6.4630702137947083E-2</v>
      </c>
      <c r="DJ95">
        <v>6.5714284777641296E-2</v>
      </c>
      <c r="DK95">
        <v>7.3951296508312225E-2</v>
      </c>
      <c r="DL95">
        <v>7.0479907095432281E-2</v>
      </c>
      <c r="DM95">
        <v>7.2753749787807465E-2</v>
      </c>
      <c r="DN95">
        <v>6.4212806522846222E-2</v>
      </c>
      <c r="DO95">
        <v>6.7189581692218781E-2</v>
      </c>
      <c r="DP95">
        <v>7.0486217737197876E-2</v>
      </c>
      <c r="DQ95">
        <v>6.3496142625808716E-2</v>
      </c>
      <c r="DR95">
        <v>7.1397043764591217E-2</v>
      </c>
      <c r="DS95">
        <v>7.0359140634536743E-2</v>
      </c>
      <c r="DT95">
        <v>4.9185249954462051E-2</v>
      </c>
      <c r="DU95">
        <v>5.2020527422428131E-2</v>
      </c>
      <c r="DV95">
        <v>4.5357111841440201E-2</v>
      </c>
      <c r="DW95">
        <v>4.3015088886022568E-2</v>
      </c>
      <c r="DX95">
        <v>4.9695428460836411E-2</v>
      </c>
      <c r="DY95">
        <v>0.10518813133239746</v>
      </c>
      <c r="DZ95">
        <v>0.10100271552801132</v>
      </c>
      <c r="EA95">
        <v>9.5646902918815613E-2</v>
      </c>
      <c r="EB95">
        <v>9.6707910299301147E-2</v>
      </c>
      <c r="EC95">
        <v>9.3418456614017487E-2</v>
      </c>
      <c r="ED95">
        <v>0.10699986666440964</v>
      </c>
      <c r="EE95">
        <v>0.12524275481700897</v>
      </c>
      <c r="EF95">
        <v>0.1320553719997406</v>
      </c>
      <c r="EG95">
        <v>0.13450536131858826</v>
      </c>
      <c r="EH95">
        <v>0.14042232930660248</v>
      </c>
      <c r="EI95">
        <v>0.15008282661437988</v>
      </c>
      <c r="EJ95">
        <v>0.14562097191810608</v>
      </c>
      <c r="EK95">
        <v>0.14648489654064178</v>
      </c>
      <c r="EL95">
        <v>0.13730236887931824</v>
      </c>
      <c r="EM95">
        <v>0.14059163630008698</v>
      </c>
      <c r="EN95">
        <v>0.14443545043468475</v>
      </c>
      <c r="EO95">
        <v>0.13829195499420166</v>
      </c>
      <c r="EP95">
        <v>0.1487664133310318</v>
      </c>
      <c r="EQ95">
        <v>0.14895689487457275</v>
      </c>
      <c r="ER95">
        <v>0.12994243204593658</v>
      </c>
      <c r="ES95">
        <v>0.13373760879039764</v>
      </c>
      <c r="ET95">
        <v>0.12569989264011383</v>
      </c>
      <c r="EU95">
        <v>0.11731856316328049</v>
      </c>
      <c r="EV95">
        <v>0.1180095300078392</v>
      </c>
      <c r="EW95">
        <v>55.383995056152344</v>
      </c>
      <c r="EX95">
        <v>54.682228088378906</v>
      </c>
      <c r="EY95">
        <v>54.23419189453125</v>
      </c>
      <c r="EZ95">
        <v>53.900154113769531</v>
      </c>
      <c r="FA95">
        <v>53.577342987060547</v>
      </c>
      <c r="FB95">
        <v>53.14959716796875</v>
      </c>
      <c r="FC95">
        <v>52.806224822998047</v>
      </c>
      <c r="FD95">
        <v>53.179599761962891</v>
      </c>
      <c r="FE95">
        <v>55.564929962158203</v>
      </c>
      <c r="FF95">
        <v>58.757110595703125</v>
      </c>
      <c r="FG95">
        <v>61.618991851806641</v>
      </c>
      <c r="FH95">
        <v>64.162612915039063</v>
      </c>
      <c r="FI95">
        <v>66.225845336914063</v>
      </c>
      <c r="FJ95">
        <v>68.393699645996094</v>
      </c>
      <c r="FK95">
        <v>69.647102355957031</v>
      </c>
      <c r="FL95">
        <v>69.9879150390625</v>
      </c>
      <c r="FM95">
        <v>68.256744384765625</v>
      </c>
      <c r="FN95">
        <v>66.287300109863281</v>
      </c>
      <c r="FO95">
        <v>64.3798828125</v>
      </c>
      <c r="FP95">
        <v>61.241466522216797</v>
      </c>
      <c r="FQ95">
        <v>59.455604553222656</v>
      </c>
      <c r="FR95">
        <v>58.269809722900391</v>
      </c>
      <c r="FS95">
        <v>57.035209655761719</v>
      </c>
      <c r="FT95">
        <v>55.914649963378906</v>
      </c>
      <c r="FU95">
        <v>4.4870506972074509E-2</v>
      </c>
      <c r="FV95">
        <v>6.3989691436290741E-2</v>
      </c>
      <c r="FW95">
        <v>7.0684432983398438E-2</v>
      </c>
      <c r="FX95">
        <v>4.87566739320755E-2</v>
      </c>
      <c r="FY95" s="45">
        <v>2.0099999904632568</v>
      </c>
      <c r="FZ95" s="38">
        <v>32.57</v>
      </c>
      <c r="GA95" s="38">
        <v>1</v>
      </c>
    </row>
    <row r="96" spans="1:183" x14ac:dyDescent="0.2">
      <c r="A96" t="s">
        <v>186</v>
      </c>
      <c r="B96" t="s">
        <v>222</v>
      </c>
      <c r="C96" t="s">
        <v>2</v>
      </c>
      <c r="D96" t="s">
        <v>202</v>
      </c>
      <c r="E96" t="s">
        <v>212</v>
      </c>
      <c r="F96" t="s">
        <v>181</v>
      </c>
      <c r="G96" t="s">
        <v>1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 s="45">
        <v>6.809999942779541</v>
      </c>
      <c r="FZ96" s="38">
        <v>37.01</v>
      </c>
      <c r="GA96" s="38">
        <v>0</v>
      </c>
    </row>
    <row r="97" spans="1:183" x14ac:dyDescent="0.2">
      <c r="A97" t="s">
        <v>186</v>
      </c>
      <c r="B97" t="s">
        <v>222</v>
      </c>
      <c r="C97" t="s">
        <v>2</v>
      </c>
      <c r="D97" t="s">
        <v>202</v>
      </c>
      <c r="E97" t="s">
        <v>212</v>
      </c>
      <c r="F97" t="s">
        <v>182</v>
      </c>
      <c r="G97" t="s">
        <v>1</v>
      </c>
      <c r="H97">
        <v>330</v>
      </c>
      <c r="I97">
        <v>0.20808455348014832</v>
      </c>
      <c r="J97">
        <v>0.19180288910865784</v>
      </c>
      <c r="K97">
        <v>0.18064984679222107</v>
      </c>
      <c r="L97">
        <v>0.17372049391269684</v>
      </c>
      <c r="M97">
        <v>0.16935360431671143</v>
      </c>
      <c r="N97">
        <v>0.18620193004608154</v>
      </c>
      <c r="O97">
        <v>0.2226826548576355</v>
      </c>
      <c r="P97">
        <v>0.25600025057792664</v>
      </c>
      <c r="Q97">
        <v>0.24710676074028015</v>
      </c>
      <c r="R97">
        <v>0.23247689008712769</v>
      </c>
      <c r="S97">
        <v>0.25247028470039368</v>
      </c>
      <c r="T97">
        <v>0.24760815501213074</v>
      </c>
      <c r="U97">
        <v>0.25830462574958801</v>
      </c>
      <c r="V97">
        <v>0.27069181203842163</v>
      </c>
      <c r="W97">
        <v>0.2824951708316803</v>
      </c>
      <c r="X97">
        <v>0.29973503947257996</v>
      </c>
      <c r="Y97">
        <v>0.3087419867515564</v>
      </c>
      <c r="Z97">
        <v>0.32840454578399658</v>
      </c>
      <c r="AA97">
        <v>0.35313901305198669</v>
      </c>
      <c r="AB97">
        <v>0.37482315301895142</v>
      </c>
      <c r="AC97">
        <v>0.3689553439617157</v>
      </c>
      <c r="AD97">
        <v>0.33215588331222534</v>
      </c>
      <c r="AE97">
        <v>0.2850862443447113</v>
      </c>
      <c r="AF97">
        <v>0.2443259060382843</v>
      </c>
      <c r="AG97">
        <v>-0.15421855449676514</v>
      </c>
      <c r="AH97">
        <v>-0.12842674553394318</v>
      </c>
      <c r="AI97">
        <v>-0.11089204996824265</v>
      </c>
      <c r="AJ97">
        <v>-9.8945356905460358E-2</v>
      </c>
      <c r="AK97">
        <v>-9.9914960563182831E-2</v>
      </c>
      <c r="AL97">
        <v>-9.4912722706794739E-2</v>
      </c>
      <c r="AM97">
        <v>-0.10544922202825546</v>
      </c>
      <c r="AN97">
        <v>-0.12059066444635391</v>
      </c>
      <c r="AO97">
        <v>-0.10974119603633881</v>
      </c>
      <c r="AP97">
        <v>-0.11869248747825623</v>
      </c>
      <c r="AQ97">
        <v>-0.10942171514034271</v>
      </c>
      <c r="AR97">
        <v>-0.11722522228956223</v>
      </c>
      <c r="AS97">
        <v>-0.10590390861034393</v>
      </c>
      <c r="AT97">
        <v>-0.10288140922784805</v>
      </c>
      <c r="AU97">
        <v>-0.10125444829463959</v>
      </c>
      <c r="AV97">
        <v>-9.555913507938385E-2</v>
      </c>
      <c r="AW97">
        <v>-0.10218747705221176</v>
      </c>
      <c r="AX97">
        <v>-0.11112368106842041</v>
      </c>
      <c r="AY97">
        <v>-0.10607929527759552</v>
      </c>
      <c r="AZ97">
        <v>-0.12914031744003296</v>
      </c>
      <c r="BA97">
        <v>-0.15221443772315979</v>
      </c>
      <c r="BB97">
        <v>-0.17156107723712921</v>
      </c>
      <c r="BC97">
        <v>-0.17471688985824585</v>
      </c>
      <c r="BD97">
        <v>-0.1598554253578186</v>
      </c>
      <c r="BE97">
        <v>-8.2936637103557587E-2</v>
      </c>
      <c r="BF97">
        <v>-6.3192464411258698E-2</v>
      </c>
      <c r="BG97">
        <v>-5.1078155636787415E-2</v>
      </c>
      <c r="BH97">
        <v>-4.1903082281351089E-2</v>
      </c>
      <c r="BI97">
        <v>-4.464663565158844E-2</v>
      </c>
      <c r="BJ97">
        <v>-3.9201859384775162E-2</v>
      </c>
      <c r="BK97">
        <v>-4.4151362031698227E-2</v>
      </c>
      <c r="BL97">
        <v>-5.2778638899326324E-2</v>
      </c>
      <c r="BM97">
        <v>-4.0642589330673218E-2</v>
      </c>
      <c r="BN97">
        <v>-4.8684950917959213E-2</v>
      </c>
      <c r="BO97">
        <v>-3.4191451966762543E-2</v>
      </c>
      <c r="BP97">
        <v>-4.1255567222833633E-2</v>
      </c>
      <c r="BQ97">
        <v>-2.9712652787566185E-2</v>
      </c>
      <c r="BR97">
        <v>-2.5850517675280571E-2</v>
      </c>
      <c r="BS97">
        <v>-2.298184297978878E-2</v>
      </c>
      <c r="BT97">
        <v>-1.4878749847412109E-2</v>
      </c>
      <c r="BU97">
        <v>-2.0529640838503838E-2</v>
      </c>
      <c r="BV97">
        <v>-2.6834160089492798E-2</v>
      </c>
      <c r="BW97">
        <v>-2.0919123664498329E-2</v>
      </c>
      <c r="BX97">
        <v>-4.3768059462308884E-2</v>
      </c>
      <c r="BY97">
        <v>-6.766926497220993E-2</v>
      </c>
      <c r="BZ97">
        <v>-8.9327096939086914E-2</v>
      </c>
      <c r="CA97">
        <v>-9.6083424985408783E-2</v>
      </c>
      <c r="CB97">
        <v>-8.4771700203418732E-2</v>
      </c>
      <c r="CC97">
        <v>-3.3567003905773163E-2</v>
      </c>
      <c r="CD97">
        <v>-1.8011396750807762E-2</v>
      </c>
      <c r="CE97">
        <v>-9.6512306481599808E-3</v>
      </c>
      <c r="CF97">
        <v>-2.3957763332873583E-3</v>
      </c>
      <c r="CG97">
        <v>-6.3679623417556286E-3</v>
      </c>
      <c r="CH97">
        <v>-6.1668170383200049E-4</v>
      </c>
      <c r="CI97">
        <v>-1.6966502880677581E-3</v>
      </c>
      <c r="CJ97">
        <v>-5.8122361078858376E-3</v>
      </c>
      <c r="CK97">
        <v>7.2148935869336128E-3</v>
      </c>
      <c r="CL97">
        <v>-1.9794049148913473E-4</v>
      </c>
      <c r="CM97">
        <v>1.791280135512352E-2</v>
      </c>
      <c r="CN97">
        <v>1.1360783129930496E-2</v>
      </c>
      <c r="CO97">
        <v>2.3057181388139725E-2</v>
      </c>
      <c r="CP97">
        <v>2.750084362924099E-2</v>
      </c>
      <c r="CQ97">
        <v>3.1229525804519653E-2</v>
      </c>
      <c r="CR97">
        <v>4.1000239551067352E-2</v>
      </c>
      <c r="CS97">
        <v>3.6026328802108765E-2</v>
      </c>
      <c r="CT97">
        <v>3.1544506549835205E-2</v>
      </c>
      <c r="CU97">
        <v>3.8062550127506256E-2</v>
      </c>
      <c r="CV97">
        <v>1.5360509045422077E-2</v>
      </c>
      <c r="CW97">
        <v>-9.1135269030928612E-3</v>
      </c>
      <c r="CX97">
        <v>-3.2372094690799713E-2</v>
      </c>
      <c r="CY97">
        <v>-4.162212461233139E-2</v>
      </c>
      <c r="CZ97">
        <v>-3.2768942415714264E-2</v>
      </c>
      <c r="DA97">
        <v>1.580263115465641E-2</v>
      </c>
      <c r="DB97">
        <v>2.7169669046998024E-2</v>
      </c>
      <c r="DC97">
        <v>3.1775694340467453E-2</v>
      </c>
      <c r="DD97">
        <v>3.7111528217792511E-2</v>
      </c>
      <c r="DE97">
        <v>3.1910710036754608E-2</v>
      </c>
      <c r="DF97">
        <v>3.796849399805069E-2</v>
      </c>
      <c r="DG97">
        <v>4.0758058428764343E-2</v>
      </c>
      <c r="DH97">
        <v>4.11541648209095E-2</v>
      </c>
      <c r="DI97">
        <v>5.5072374641895294E-2</v>
      </c>
      <c r="DJ97">
        <v>4.8289068043231964E-2</v>
      </c>
      <c r="DK97">
        <v>7.0017054677009583E-2</v>
      </c>
      <c r="DL97">
        <v>6.3977137207984924E-2</v>
      </c>
      <c r="DM97">
        <v>7.5827017426490784E-2</v>
      </c>
      <c r="DN97">
        <v>8.0852203071117401E-2</v>
      </c>
      <c r="DO97">
        <v>8.5440896451473236E-2</v>
      </c>
      <c r="DP97">
        <v>9.6879228949546814E-2</v>
      </c>
      <c r="DQ97">
        <v>9.2582300305366516E-2</v>
      </c>
      <c r="DR97">
        <v>8.9923173189163208E-2</v>
      </c>
      <c r="DS97">
        <v>9.7044222056865692E-2</v>
      </c>
      <c r="DT97">
        <v>7.4489079415798187E-2</v>
      </c>
      <c r="DU97">
        <v>4.9442209303379059E-2</v>
      </c>
      <c r="DV97">
        <v>2.4582911282777786E-2</v>
      </c>
      <c r="DW97">
        <v>1.2839173898100853E-2</v>
      </c>
      <c r="DX97">
        <v>1.9233817234635353E-2</v>
      </c>
      <c r="DY97">
        <v>8.7084546685218811E-2</v>
      </c>
      <c r="DZ97">
        <v>9.2403948307037354E-2</v>
      </c>
      <c r="EA97">
        <v>9.1589592397212982E-2</v>
      </c>
      <c r="EB97">
        <v>9.4153799116611481E-2</v>
      </c>
      <c r="EC97">
        <v>8.7179034948348999E-2</v>
      </c>
      <c r="ED97">
        <v>9.3679361045360565E-2</v>
      </c>
      <c r="EE97">
        <v>0.10205592215061188</v>
      </c>
      <c r="EF97">
        <v>0.10896618664264679</v>
      </c>
      <c r="EG97">
        <v>0.12417098134756088</v>
      </c>
      <c r="EH97">
        <v>0.11829660832881927</v>
      </c>
      <c r="EI97">
        <v>0.14524732530117035</v>
      </c>
      <c r="EJ97">
        <v>0.13994678854942322</v>
      </c>
      <c r="EK97">
        <v>0.15201827883720398</v>
      </c>
      <c r="EL97">
        <v>0.15788309276103973</v>
      </c>
      <c r="EM97">
        <v>0.16371349990367889</v>
      </c>
      <c r="EN97">
        <v>0.17755961418151855</v>
      </c>
      <c r="EO97">
        <v>0.17424014210700989</v>
      </c>
      <c r="EP97">
        <v>0.17421269416809082</v>
      </c>
      <c r="EQ97">
        <v>0.18220439553260803</v>
      </c>
      <c r="ER97">
        <v>0.15986134111881256</v>
      </c>
      <c r="ES97">
        <v>0.13398739695549011</v>
      </c>
      <c r="ET97">
        <v>0.10681689530611038</v>
      </c>
      <c r="EU97">
        <v>9.1472640633583069E-2</v>
      </c>
      <c r="EV97">
        <v>9.4317540526390076E-2</v>
      </c>
      <c r="EW97">
        <v>60.366550445556641</v>
      </c>
      <c r="EX97">
        <v>59.136817932128906</v>
      </c>
      <c r="EY97">
        <v>58.205513000488281</v>
      </c>
      <c r="EZ97">
        <v>57.184379577636719</v>
      </c>
      <c r="FA97">
        <v>56.46728515625</v>
      </c>
      <c r="FB97">
        <v>55.871597290039063</v>
      </c>
      <c r="FC97">
        <v>55.366092681884766</v>
      </c>
      <c r="FD97">
        <v>56.178524017333984</v>
      </c>
      <c r="FE97">
        <v>60.014518737792969</v>
      </c>
      <c r="FF97">
        <v>64.063529968261719</v>
      </c>
      <c r="FG97">
        <v>69.056777954101563</v>
      </c>
      <c r="FH97">
        <v>73.744087219238281</v>
      </c>
      <c r="FI97">
        <v>77.912704467773438</v>
      </c>
      <c r="FJ97">
        <v>81.618751525878906</v>
      </c>
      <c r="FK97">
        <v>83.983222961425781</v>
      </c>
      <c r="FL97">
        <v>84.874229431152344</v>
      </c>
      <c r="FM97">
        <v>84.323867797851563</v>
      </c>
      <c r="FN97">
        <v>81.493766784667969</v>
      </c>
      <c r="FO97">
        <v>77.136672973632813</v>
      </c>
      <c r="FP97">
        <v>72.040885925292969</v>
      </c>
      <c r="FQ97">
        <v>68.776649475097656</v>
      </c>
      <c r="FR97">
        <v>65.943069458007813</v>
      </c>
      <c r="FS97">
        <v>63.259986877441406</v>
      </c>
      <c r="FT97">
        <v>61.635459899902344</v>
      </c>
      <c r="FU97">
        <v>4.7725588083267212E-2</v>
      </c>
      <c r="FV97">
        <v>6.9683820009231567E-2</v>
      </c>
      <c r="FW97">
        <v>7.3628246784210205E-2</v>
      </c>
      <c r="FX97">
        <v>5.0236564129590988E-2</v>
      </c>
      <c r="FY97" s="45">
        <v>3.75</v>
      </c>
      <c r="FZ97" s="38">
        <v>93.33</v>
      </c>
      <c r="GA97" s="38">
        <v>1</v>
      </c>
    </row>
    <row r="98" spans="1:183" x14ac:dyDescent="0.2">
      <c r="A98" t="s">
        <v>186</v>
      </c>
      <c r="B98" t="s">
        <v>222</v>
      </c>
      <c r="C98" t="s">
        <v>2</v>
      </c>
      <c r="D98" t="s">
        <v>202</v>
      </c>
      <c r="E98" t="s">
        <v>212</v>
      </c>
      <c r="F98" t="s">
        <v>183</v>
      </c>
      <c r="G98" t="s">
        <v>1</v>
      </c>
      <c r="H98">
        <v>968</v>
      </c>
      <c r="I98">
        <v>0.62860864400863647</v>
      </c>
      <c r="J98">
        <v>0.56164413690567017</v>
      </c>
      <c r="K98">
        <v>0.52100259065628052</v>
      </c>
      <c r="L98">
        <v>0.50969338417053223</v>
      </c>
      <c r="M98">
        <v>0.52961075305938721</v>
      </c>
      <c r="N98">
        <v>0.56854408979415894</v>
      </c>
      <c r="O98">
        <v>0.69975316524505615</v>
      </c>
      <c r="P98">
        <v>0.75542646646499634</v>
      </c>
      <c r="Q98">
        <v>0.69205254316329956</v>
      </c>
      <c r="R98">
        <v>0.68984568119049072</v>
      </c>
      <c r="S98">
        <v>0.6749911904335022</v>
      </c>
      <c r="T98">
        <v>0.67771649360656738</v>
      </c>
      <c r="U98">
        <v>0.69703328609466553</v>
      </c>
      <c r="V98">
        <v>0.73483765125274658</v>
      </c>
      <c r="W98">
        <v>0.74540913105010986</v>
      </c>
      <c r="X98">
        <v>0.80408304929733276</v>
      </c>
      <c r="Y98">
        <v>0.88035070896148682</v>
      </c>
      <c r="Z98">
        <v>0.97950971126556396</v>
      </c>
      <c r="AA98">
        <v>1.0293577909469604</v>
      </c>
      <c r="AB98">
        <v>1.1129961013793945</v>
      </c>
      <c r="AC98">
        <v>1.164093017578125</v>
      </c>
      <c r="AD98">
        <v>1.0808714628219604</v>
      </c>
      <c r="AE98">
        <v>0.90066516399383545</v>
      </c>
      <c r="AF98">
        <v>0.74108636379241943</v>
      </c>
      <c r="AG98">
        <v>-0.23758552968502045</v>
      </c>
      <c r="AH98">
        <v>-0.22633898258209229</v>
      </c>
      <c r="AI98">
        <v>-0.20925702154636383</v>
      </c>
      <c r="AJ98">
        <v>-0.20256558060646057</v>
      </c>
      <c r="AK98">
        <v>-0.2001156210899353</v>
      </c>
      <c r="AL98">
        <v>-0.20420169830322266</v>
      </c>
      <c r="AM98">
        <v>-0.20342694222927094</v>
      </c>
      <c r="AN98">
        <v>-0.23098032176494598</v>
      </c>
      <c r="AO98">
        <v>-0.24472886323928833</v>
      </c>
      <c r="AP98">
        <v>-0.20660634338855743</v>
      </c>
      <c r="AQ98">
        <v>-0.14182159304618835</v>
      </c>
      <c r="AR98">
        <v>-0.14928224682807922</v>
      </c>
      <c r="AS98">
        <v>-0.14120012521743774</v>
      </c>
      <c r="AT98">
        <v>-0.11772511899471283</v>
      </c>
      <c r="AU98">
        <v>-0.11724036186933517</v>
      </c>
      <c r="AV98">
        <v>-0.11090046912431717</v>
      </c>
      <c r="AW98">
        <v>-0.10196123272180557</v>
      </c>
      <c r="AX98">
        <v>-9.7473345696926117E-2</v>
      </c>
      <c r="AY98">
        <v>-0.11844169348478317</v>
      </c>
      <c r="AZ98">
        <v>-0.15324471890926361</v>
      </c>
      <c r="BA98">
        <v>-0.14169268310070038</v>
      </c>
      <c r="BB98">
        <v>-0.20700746774673462</v>
      </c>
      <c r="BC98">
        <v>-0.2473747581243515</v>
      </c>
      <c r="BD98">
        <v>-0.22900588810443878</v>
      </c>
      <c r="BE98">
        <v>-0.14558430016040802</v>
      </c>
      <c r="BF98">
        <v>-0.13841335475444794</v>
      </c>
      <c r="BG98">
        <v>-0.12505121529102325</v>
      </c>
      <c r="BH98">
        <v>-0.11950990557670593</v>
      </c>
      <c r="BI98">
        <v>-0.11645009368658066</v>
      </c>
      <c r="BJ98">
        <v>-0.11808447539806366</v>
      </c>
      <c r="BK98">
        <v>-0.1113506406545639</v>
      </c>
      <c r="BL98">
        <v>-0.1331709623336792</v>
      </c>
      <c r="BM98">
        <v>-0.14810816943645477</v>
      </c>
      <c r="BN98">
        <v>-0.10839745402336121</v>
      </c>
      <c r="BO98">
        <v>-4.7256886959075928E-2</v>
      </c>
      <c r="BP98">
        <v>-5.3867824375629425E-2</v>
      </c>
      <c r="BQ98">
        <v>-4.3957296758890152E-2</v>
      </c>
      <c r="BR98">
        <v>-1.8220316618680954E-2</v>
      </c>
      <c r="BS98">
        <v>-1.5529572032392025E-2</v>
      </c>
      <c r="BT98">
        <v>-5.785937886685133E-3</v>
      </c>
      <c r="BU98">
        <v>6.0949167236685753E-3</v>
      </c>
      <c r="BV98">
        <v>1.4198725111782551E-2</v>
      </c>
      <c r="BW98">
        <v>-5.8377329260110855E-3</v>
      </c>
      <c r="BX98">
        <v>-4.1188377887010574E-2</v>
      </c>
      <c r="BY98">
        <v>-3.0386902391910553E-2</v>
      </c>
      <c r="BZ98">
        <v>-9.8047360777854919E-2</v>
      </c>
      <c r="CA98">
        <v>-0.14277474582195282</v>
      </c>
      <c r="CB98">
        <v>-0.13155022263526917</v>
      </c>
      <c r="CC98">
        <v>-8.1864520907402039E-2</v>
      </c>
      <c r="CD98">
        <v>-7.7516317367553711E-2</v>
      </c>
      <c r="CE98">
        <v>-6.6730529069900513E-2</v>
      </c>
      <c r="CF98">
        <v>-6.19858019053936E-2</v>
      </c>
      <c r="CG98">
        <v>-5.8503612875938416E-2</v>
      </c>
      <c r="CH98">
        <v>-5.8439947664737701E-2</v>
      </c>
      <c r="CI98">
        <v>-4.7578874975442886E-2</v>
      </c>
      <c r="CJ98">
        <v>-6.5428510308265686E-2</v>
      </c>
      <c r="CK98">
        <v>-8.1188969314098358E-2</v>
      </c>
      <c r="CL98">
        <v>-4.0378276258707047E-2</v>
      </c>
      <c r="CM98">
        <v>1.8238337710499763E-2</v>
      </c>
      <c r="CN98">
        <v>1.2215908616781235E-2</v>
      </c>
      <c r="CO98">
        <v>2.3392792791128159E-2</v>
      </c>
      <c r="CP98">
        <v>5.069640651345253E-2</v>
      </c>
      <c r="CQ98">
        <v>5.4915010929107666E-2</v>
      </c>
      <c r="CR98">
        <v>6.7016065120697021E-2</v>
      </c>
      <c r="CS98">
        <v>8.0934278666973114E-2</v>
      </c>
      <c r="CT98">
        <v>9.1542460024356842E-2</v>
      </c>
      <c r="CU98">
        <v>7.2151429951190948E-2</v>
      </c>
      <c r="CV98">
        <v>3.6421500146389008E-2</v>
      </c>
      <c r="CW98">
        <v>4.6703137457370758E-2</v>
      </c>
      <c r="CX98">
        <v>-2.2581916302442551E-2</v>
      </c>
      <c r="CY98">
        <v>-7.0329092442989349E-2</v>
      </c>
      <c r="CZ98">
        <v>-6.4052730798721313E-2</v>
      </c>
      <c r="DA98">
        <v>-1.8144743517041206E-2</v>
      </c>
      <c r="DB98">
        <v>-1.6619287431240082E-2</v>
      </c>
      <c r="DC98">
        <v>-8.4098437801003456E-3</v>
      </c>
      <c r="DD98">
        <v>-4.4616982340812683E-3</v>
      </c>
      <c r="DE98">
        <v>-5.5712938774377108E-4</v>
      </c>
      <c r="DF98">
        <v>1.2045798357576132E-3</v>
      </c>
      <c r="DG98">
        <v>1.619289442896843E-2</v>
      </c>
      <c r="DH98">
        <v>2.3139461409300566E-3</v>
      </c>
      <c r="DI98">
        <v>-1.4269767329096794E-2</v>
      </c>
      <c r="DJ98">
        <v>2.7640903368592262E-2</v>
      </c>
      <c r="DK98">
        <v>8.3733558654785156E-2</v>
      </c>
      <c r="DL98">
        <v>7.8299641609191895E-2</v>
      </c>
      <c r="DM98">
        <v>9.0742886066436768E-2</v>
      </c>
      <c r="DN98">
        <v>0.11961313337087631</v>
      </c>
      <c r="DO98">
        <v>0.12535959482192993</v>
      </c>
      <c r="DP98">
        <v>0.13981807231903076</v>
      </c>
      <c r="DQ98">
        <v>0.15577363967895508</v>
      </c>
      <c r="DR98">
        <v>0.16888619959354401</v>
      </c>
      <c r="DS98">
        <v>0.15014059841632843</v>
      </c>
      <c r="DT98">
        <v>0.11403138190507889</v>
      </c>
      <c r="DU98">
        <v>0.12379317730665207</v>
      </c>
      <c r="DV98">
        <v>5.288352444767952E-2</v>
      </c>
      <c r="DW98">
        <v>2.1165604703128338E-3</v>
      </c>
      <c r="DX98">
        <v>3.4447668585926294E-3</v>
      </c>
      <c r="DY98">
        <v>7.3856495320796967E-2</v>
      </c>
      <c r="DZ98">
        <v>7.130635529756546E-2</v>
      </c>
      <c r="EA98">
        <v>7.5795963406562805E-2</v>
      </c>
      <c r="EB98">
        <v>7.8593969345092773E-2</v>
      </c>
      <c r="EC98">
        <v>8.3108387887477875E-2</v>
      </c>
      <c r="ED98">
        <v>8.7321802973747253E-2</v>
      </c>
      <c r="EE98">
        <v>0.10826919972896576</v>
      </c>
      <c r="EF98">
        <v>0.10012329369783401</v>
      </c>
      <c r="EG98">
        <v>8.2350932061672211E-2</v>
      </c>
      <c r="EH98">
        <v>0.12584979832172394</v>
      </c>
      <c r="EI98">
        <v>0.17829826474189758</v>
      </c>
      <c r="EJ98">
        <v>0.1737140566110611</v>
      </c>
      <c r="EK98">
        <v>0.18798571825027466</v>
      </c>
      <c r="EL98">
        <v>0.21911793947219849</v>
      </c>
      <c r="EM98">
        <v>0.22707037627696991</v>
      </c>
      <c r="EN98">
        <v>0.24493259191513062</v>
      </c>
      <c r="EO98">
        <v>0.2638297975063324</v>
      </c>
      <c r="EP98">
        <v>0.2805582582950592</v>
      </c>
      <c r="EQ98">
        <v>0.26274454593658447</v>
      </c>
      <c r="ER98">
        <v>0.22608771920204163</v>
      </c>
      <c r="ES98">
        <v>0.23509895801544189</v>
      </c>
      <c r="ET98">
        <v>0.16184364259243011</v>
      </c>
      <c r="EU98">
        <v>0.1067165806889534</v>
      </c>
      <c r="EV98">
        <v>0.10090043395757675</v>
      </c>
      <c r="EW98">
        <v>64.990608215332031</v>
      </c>
      <c r="EX98">
        <v>63.831039428710938</v>
      </c>
      <c r="EY98">
        <v>62.791530609130859</v>
      </c>
      <c r="EZ98">
        <v>61.881282806396484</v>
      </c>
      <c r="FA98">
        <v>61.167591094970703</v>
      </c>
      <c r="FB98">
        <v>60.731948852539063</v>
      </c>
      <c r="FC98">
        <v>60.180435180664063</v>
      </c>
      <c r="FD98">
        <v>60.998828887939453</v>
      </c>
      <c r="FE98">
        <v>64.634696960449219</v>
      </c>
      <c r="FF98">
        <v>68.821388244628906</v>
      </c>
      <c r="FG98">
        <v>72.962471008300781</v>
      </c>
      <c r="FH98">
        <v>76.841537475585938</v>
      </c>
      <c r="FI98">
        <v>80.038467407226563</v>
      </c>
      <c r="FJ98">
        <v>82.348953247070313</v>
      </c>
      <c r="FK98">
        <v>83.708953857421875</v>
      </c>
      <c r="FL98">
        <v>84.569786071777344</v>
      </c>
      <c r="FM98">
        <v>83.848167419433594</v>
      </c>
      <c r="FN98">
        <v>81.980995178222656</v>
      </c>
      <c r="FO98">
        <v>78.712966918945313</v>
      </c>
      <c r="FP98">
        <v>74.602134704589844</v>
      </c>
      <c r="FQ98">
        <v>71.549026489257813</v>
      </c>
      <c r="FR98">
        <v>69.527809143066406</v>
      </c>
      <c r="FS98">
        <v>67.628105163574219</v>
      </c>
      <c r="FT98">
        <v>66.056259155273438</v>
      </c>
      <c r="FU98">
        <v>6.4428985118865967E-2</v>
      </c>
      <c r="FV98">
        <v>9.1859370470046997E-2</v>
      </c>
      <c r="FW98">
        <v>9.6769772469997406E-2</v>
      </c>
      <c r="FX98">
        <v>6.9926396012306213E-2</v>
      </c>
      <c r="FY98" s="45">
        <v>9.3100004196166992</v>
      </c>
      <c r="FZ98" s="38">
        <v>308.06</v>
      </c>
      <c r="GA98" s="38">
        <v>1</v>
      </c>
    </row>
    <row r="99" spans="1:183" x14ac:dyDescent="0.2">
      <c r="A99" t="s">
        <v>186</v>
      </c>
      <c r="B99" t="s">
        <v>222</v>
      </c>
      <c r="C99" t="s">
        <v>2</v>
      </c>
      <c r="D99" t="s">
        <v>202</v>
      </c>
      <c r="E99" t="s">
        <v>212</v>
      </c>
      <c r="F99" t="s">
        <v>184</v>
      </c>
      <c r="G99" t="s">
        <v>1</v>
      </c>
      <c r="H99">
        <v>279</v>
      </c>
      <c r="I99">
        <v>0.24130053818225861</v>
      </c>
      <c r="J99">
        <v>0.21451835334300995</v>
      </c>
      <c r="K99">
        <v>0.2063145786523819</v>
      </c>
      <c r="L99">
        <v>0.20283779501914978</v>
      </c>
      <c r="M99">
        <v>0.20724457502365112</v>
      </c>
      <c r="N99">
        <v>0.22784651815891266</v>
      </c>
      <c r="O99">
        <v>0.28286278247833252</v>
      </c>
      <c r="P99">
        <v>0.28047004342079163</v>
      </c>
      <c r="Q99">
        <v>0.25190410017967224</v>
      </c>
      <c r="R99">
        <v>0.24564468860626221</v>
      </c>
      <c r="S99">
        <v>0.2503911554813385</v>
      </c>
      <c r="T99">
        <v>0.26254746317863464</v>
      </c>
      <c r="U99">
        <v>0.28425964713096619</v>
      </c>
      <c r="V99">
        <v>0.29869458079338074</v>
      </c>
      <c r="W99">
        <v>0.30018270015716553</v>
      </c>
      <c r="X99">
        <v>0.3313557505607605</v>
      </c>
      <c r="Y99">
        <v>0.37695944309234619</v>
      </c>
      <c r="Z99">
        <v>0.39576825499534607</v>
      </c>
      <c r="AA99">
        <v>0.40440282225608826</v>
      </c>
      <c r="AB99">
        <v>0.42483061552047729</v>
      </c>
      <c r="AC99">
        <v>0.41926372051239014</v>
      </c>
      <c r="AD99">
        <v>0.37738871574401855</v>
      </c>
      <c r="AE99">
        <v>0.31848627328872681</v>
      </c>
      <c r="AF99">
        <v>0.27928337454795837</v>
      </c>
      <c r="AG99">
        <v>-0.15493851900100708</v>
      </c>
      <c r="AH99">
        <v>-0.14784462749958038</v>
      </c>
      <c r="AI99">
        <v>-0.1343231201171875</v>
      </c>
      <c r="AJ99">
        <v>-0.12270978093147278</v>
      </c>
      <c r="AK99">
        <v>-0.11009129136800766</v>
      </c>
      <c r="AL99">
        <v>-0.11606630682945251</v>
      </c>
      <c r="AM99">
        <v>-0.10337989777326584</v>
      </c>
      <c r="AN99">
        <v>-0.11605970561504364</v>
      </c>
      <c r="AO99">
        <v>-0.1182594895362854</v>
      </c>
      <c r="AP99">
        <v>-0.11852888017892838</v>
      </c>
      <c r="AQ99">
        <v>-0.10857237875461578</v>
      </c>
      <c r="AR99">
        <v>-0.11312185972929001</v>
      </c>
      <c r="AS99">
        <v>-9.5306396484375E-2</v>
      </c>
      <c r="AT99">
        <v>-9.4217553734779358E-2</v>
      </c>
      <c r="AU99">
        <v>-0.1013149619102478</v>
      </c>
      <c r="AV99">
        <v>-0.10721905529499054</v>
      </c>
      <c r="AW99">
        <v>-9.8747991025447845E-2</v>
      </c>
      <c r="AX99">
        <v>-0.11453720927238464</v>
      </c>
      <c r="AY99">
        <v>-0.15234547853469849</v>
      </c>
      <c r="AZ99">
        <v>-0.15330794453620911</v>
      </c>
      <c r="BA99">
        <v>-0.15894538164138794</v>
      </c>
      <c r="BB99">
        <v>-0.17783677577972412</v>
      </c>
      <c r="BC99">
        <v>-0.18122270703315735</v>
      </c>
      <c r="BD99">
        <v>-0.15209391713142395</v>
      </c>
      <c r="BE99">
        <v>-8.6755715310573578E-2</v>
      </c>
      <c r="BF99">
        <v>-8.4056422114372253E-2</v>
      </c>
      <c r="BG99">
        <v>-7.3602765798568726E-2</v>
      </c>
      <c r="BH99">
        <v>-6.450498104095459E-2</v>
      </c>
      <c r="BI99">
        <v>-5.062156543135643E-2</v>
      </c>
      <c r="BJ99">
        <v>-5.403369665145874E-2</v>
      </c>
      <c r="BK99">
        <v>-3.6217525601387024E-2</v>
      </c>
      <c r="BL99">
        <v>-4.7168653458356857E-2</v>
      </c>
      <c r="BM99">
        <v>-4.81874980032444E-2</v>
      </c>
      <c r="BN99">
        <v>-4.6155709773302078E-2</v>
      </c>
      <c r="BO99">
        <v>-3.4529522061347961E-2</v>
      </c>
      <c r="BP99">
        <v>-3.58700230717659E-2</v>
      </c>
      <c r="BQ99">
        <v>-1.6824463382363319E-2</v>
      </c>
      <c r="BR99">
        <v>-1.1824733577668667E-2</v>
      </c>
      <c r="BS99">
        <v>-1.7638480290770531E-2</v>
      </c>
      <c r="BT99">
        <v>-1.9822385162115097E-2</v>
      </c>
      <c r="BU99">
        <v>-8.1631513312458992E-3</v>
      </c>
      <c r="BV99">
        <v>-2.3082457482814789E-2</v>
      </c>
      <c r="BW99">
        <v>-5.9534937143325806E-2</v>
      </c>
      <c r="BX99">
        <v>-6.3173629343509674E-2</v>
      </c>
      <c r="BY99">
        <v>-6.9119580090045929E-2</v>
      </c>
      <c r="BZ99">
        <v>-9.2538192868232727E-2</v>
      </c>
      <c r="CA99">
        <v>-0.10132008790969849</v>
      </c>
      <c r="CB99">
        <v>-7.730662077665329E-2</v>
      </c>
      <c r="CC99">
        <v>-3.9532516151666641E-2</v>
      </c>
      <c r="CD99">
        <v>-3.9876896888017654E-2</v>
      </c>
      <c r="CE99">
        <v>-3.154803067445755E-2</v>
      </c>
      <c r="CF99">
        <v>-2.4192517623305321E-2</v>
      </c>
      <c r="CG99">
        <v>-9.4330133870244026E-3</v>
      </c>
      <c r="CH99">
        <v>-1.1070100590586662E-2</v>
      </c>
      <c r="CI99">
        <v>1.0298926383256912E-2</v>
      </c>
      <c r="CJ99">
        <v>5.4508104221895337E-4</v>
      </c>
      <c r="CK99">
        <v>3.4414842957630754E-4</v>
      </c>
      <c r="CL99">
        <v>3.9697284810245037E-3</v>
      </c>
      <c r="CM99">
        <v>1.6752338036894798E-2</v>
      </c>
      <c r="CN99">
        <v>1.763436384499073E-2</v>
      </c>
      <c r="CO99">
        <v>3.7531882524490356E-2</v>
      </c>
      <c r="CP99">
        <v>4.5240283012390137E-2</v>
      </c>
      <c r="CQ99">
        <v>4.0315594524145126E-2</v>
      </c>
      <c r="CR99">
        <v>4.0708281099796295E-2</v>
      </c>
      <c r="CS99">
        <v>5.4575629532337189E-2</v>
      </c>
      <c r="CT99">
        <v>4.0258824825286865E-2</v>
      </c>
      <c r="CU99">
        <v>4.7453623265028E-3</v>
      </c>
      <c r="CV99">
        <v>-7.4688339373096824E-4</v>
      </c>
      <c r="CW99">
        <v>-6.9065024144947529E-3</v>
      </c>
      <c r="CX99">
        <v>-3.3460661768913269E-2</v>
      </c>
      <c r="CY99">
        <v>-4.5979775488376617E-2</v>
      </c>
      <c r="CZ99">
        <v>-2.5509174913167953E-2</v>
      </c>
      <c r="DA99">
        <v>7.6906820759177208E-3</v>
      </c>
      <c r="DB99">
        <v>4.3026250787079334E-3</v>
      </c>
      <c r="DC99">
        <v>1.0506703518331051E-2</v>
      </c>
      <c r="DD99">
        <v>1.6119947656989098E-2</v>
      </c>
      <c r="DE99">
        <v>3.1755540519952774E-2</v>
      </c>
      <c r="DF99">
        <v>3.1893495470285416E-2</v>
      </c>
      <c r="DG99">
        <v>5.6815378367900848E-2</v>
      </c>
      <c r="DH99">
        <v>4.8258814960718155E-2</v>
      </c>
      <c r="DI99">
        <v>4.8875793814659119E-2</v>
      </c>
      <c r="DJ99">
        <v>5.409516766667366E-2</v>
      </c>
      <c r="DK99">
        <v>6.803419440984726E-2</v>
      </c>
      <c r="DL99">
        <v>7.1138747036457062E-2</v>
      </c>
      <c r="DM99">
        <v>9.1888226568698883E-2</v>
      </c>
      <c r="DN99">
        <v>0.10230530053377151</v>
      </c>
      <c r="DO99">
        <v>9.8269671201705933E-2</v>
      </c>
      <c r="DP99">
        <v>0.10123895108699799</v>
      </c>
      <c r="DQ99">
        <v>0.117314413189888</v>
      </c>
      <c r="DR99">
        <v>0.10360010713338852</v>
      </c>
      <c r="DS99">
        <v>6.9025658071041107E-2</v>
      </c>
      <c r="DT99">
        <v>6.1679866164922714E-2</v>
      </c>
      <c r="DU99">
        <v>5.5306572467088699E-2</v>
      </c>
      <c r="DV99">
        <v>2.5616873055696487E-2</v>
      </c>
      <c r="DW99">
        <v>9.3605360016226768E-3</v>
      </c>
      <c r="DX99">
        <v>2.6288274675607681E-2</v>
      </c>
      <c r="DY99">
        <v>7.5873479247093201E-2</v>
      </c>
      <c r="DZ99">
        <v>6.8090841174125671E-2</v>
      </c>
      <c r="EA99">
        <v>7.12270587682724E-2</v>
      </c>
      <c r="EB99">
        <v>7.4324749410152435E-2</v>
      </c>
      <c r="EC99">
        <v>9.1225266456604004E-2</v>
      </c>
      <c r="ED99">
        <v>9.3926109373569489E-2</v>
      </c>
      <c r="EE99">
        <v>0.12397775053977966</v>
      </c>
      <c r="EF99">
        <v>0.11714986711740494</v>
      </c>
      <c r="EG99">
        <v>0.11894778907299042</v>
      </c>
      <c r="EH99">
        <v>0.12646834552288055</v>
      </c>
      <c r="EI99">
        <v>0.14207705855369568</v>
      </c>
      <c r="EJ99">
        <v>0.14839059114456177</v>
      </c>
      <c r="EK99">
        <v>0.17037016153335571</v>
      </c>
      <c r="EL99">
        <v>0.18469811975955963</v>
      </c>
      <c r="EM99">
        <v>0.18194614350795746</v>
      </c>
      <c r="EN99">
        <v>0.18863561749458313</v>
      </c>
      <c r="EO99">
        <v>0.20789924263954163</v>
      </c>
      <c r="EP99">
        <v>0.19505485892295837</v>
      </c>
      <c r="EQ99">
        <v>0.16183620691299438</v>
      </c>
      <c r="ER99">
        <v>0.15181417763233185</v>
      </c>
      <c r="ES99">
        <v>0.14513237774372101</v>
      </c>
      <c r="ET99">
        <v>0.11091545224189758</v>
      </c>
      <c r="EU99">
        <v>8.9263156056404114E-2</v>
      </c>
      <c r="EV99">
        <v>0.10107556730508804</v>
      </c>
      <c r="EW99">
        <v>63.39508056640625</v>
      </c>
      <c r="EX99">
        <v>62.294578552246094</v>
      </c>
      <c r="EY99">
        <v>61.400905609130859</v>
      </c>
      <c r="EZ99">
        <v>60.85614013671875</v>
      </c>
      <c r="FA99">
        <v>60.478958129882813</v>
      </c>
      <c r="FB99">
        <v>60.161407470703125</v>
      </c>
      <c r="FC99">
        <v>59.536376953125</v>
      </c>
      <c r="FD99">
        <v>60.561302185058594</v>
      </c>
      <c r="FE99">
        <v>65.816734313964844</v>
      </c>
      <c r="FF99">
        <v>72.088241577148438</v>
      </c>
      <c r="FG99">
        <v>77.003822326660156</v>
      </c>
      <c r="FH99">
        <v>80.232170104980469</v>
      </c>
      <c r="FI99">
        <v>82.363189697265625</v>
      </c>
      <c r="FJ99">
        <v>84.401962280273438</v>
      </c>
      <c r="FK99">
        <v>86.03369140625</v>
      </c>
      <c r="FL99">
        <v>86.504585266113281</v>
      </c>
      <c r="FM99">
        <v>86.026260375976563</v>
      </c>
      <c r="FN99">
        <v>84.317733764648438</v>
      </c>
      <c r="FO99">
        <v>79.893608093261719</v>
      </c>
      <c r="FP99">
        <v>73.44781494140625</v>
      </c>
      <c r="FQ99">
        <v>68.894248962402344</v>
      </c>
      <c r="FR99">
        <v>66.544273376464844</v>
      </c>
      <c r="FS99">
        <v>65.1646728515625</v>
      </c>
      <c r="FT99">
        <v>63.991580963134766</v>
      </c>
      <c r="FU99">
        <v>5.0747718662023544E-2</v>
      </c>
      <c r="FV99">
        <v>7.6026029884815216E-2</v>
      </c>
      <c r="FW99">
        <v>7.7400028705596924E-2</v>
      </c>
      <c r="FX99">
        <v>5.2264604717493057E-2</v>
      </c>
      <c r="FY99" s="45">
        <v>5.0900001525878906</v>
      </c>
      <c r="FZ99" s="38">
        <v>133.08000000000001</v>
      </c>
      <c r="GA99" s="38">
        <v>1</v>
      </c>
    </row>
    <row r="100" spans="1:183" x14ac:dyDescent="0.2">
      <c r="A100" t="s">
        <v>186</v>
      </c>
      <c r="B100" t="s">
        <v>222</v>
      </c>
      <c r="C100" t="s">
        <v>2</v>
      </c>
      <c r="D100" t="s">
        <v>202</v>
      </c>
      <c r="E100" t="s">
        <v>212</v>
      </c>
      <c r="F100" t="s">
        <v>185</v>
      </c>
      <c r="G100" t="s">
        <v>1</v>
      </c>
      <c r="H100">
        <v>155</v>
      </c>
      <c r="I100">
        <v>0.15004085004329681</v>
      </c>
      <c r="J100">
        <v>0.13346885144710541</v>
      </c>
      <c r="K100">
        <v>0.11576445400714874</v>
      </c>
      <c r="L100">
        <v>0.10803094506263733</v>
      </c>
      <c r="M100">
        <v>0.10534650832414627</v>
      </c>
      <c r="N100">
        <v>0.10882198065519333</v>
      </c>
      <c r="O100">
        <v>0.12876622378826141</v>
      </c>
      <c r="P100">
        <v>0.15111133456230164</v>
      </c>
      <c r="Q100">
        <v>0.13924102485179901</v>
      </c>
      <c r="R100">
        <v>0.14609336853027344</v>
      </c>
      <c r="S100">
        <v>0.14913755655288696</v>
      </c>
      <c r="T100">
        <v>0.14597265422344208</v>
      </c>
      <c r="U100">
        <v>0.16181275248527527</v>
      </c>
      <c r="V100">
        <v>0.17540496587753296</v>
      </c>
      <c r="W100">
        <v>0.19146709144115448</v>
      </c>
      <c r="X100">
        <v>0.21711798012256622</v>
      </c>
      <c r="Y100">
        <v>0.22811152040958405</v>
      </c>
      <c r="Z100">
        <v>0.22625572979450226</v>
      </c>
      <c r="AA100">
        <v>0.23838594555854797</v>
      </c>
      <c r="AB100">
        <v>0.24684274196624756</v>
      </c>
      <c r="AC100">
        <v>0.24592964351177216</v>
      </c>
      <c r="AD100">
        <v>0.22524869441986084</v>
      </c>
      <c r="AE100">
        <v>0.19664481282234192</v>
      </c>
      <c r="AF100">
        <v>0.16019442677497864</v>
      </c>
      <c r="AG100">
        <v>-0.11170406639575958</v>
      </c>
      <c r="AH100">
        <v>-0.10382761061191559</v>
      </c>
      <c r="AI100">
        <v>-0.10319172590970993</v>
      </c>
      <c r="AJ100">
        <v>-9.5617353916168213E-2</v>
      </c>
      <c r="AK100">
        <v>-0.10049223154783249</v>
      </c>
      <c r="AL100">
        <v>-0.11559417098760605</v>
      </c>
      <c r="AM100">
        <v>-0.12350338697433472</v>
      </c>
      <c r="AN100">
        <v>-0.11158169060945511</v>
      </c>
      <c r="AO100">
        <v>-0.11165784299373627</v>
      </c>
      <c r="AP100">
        <v>-0.10659673064947128</v>
      </c>
      <c r="AQ100">
        <v>-0.10882169753313065</v>
      </c>
      <c r="AR100">
        <v>-0.11745600402355194</v>
      </c>
      <c r="AS100">
        <v>-0.11807066947221756</v>
      </c>
      <c r="AT100">
        <v>-0.12191664427518845</v>
      </c>
      <c r="AU100">
        <v>-0.12249785661697388</v>
      </c>
      <c r="AV100">
        <v>-0.12392766773700714</v>
      </c>
      <c r="AW100">
        <v>-0.12902583181858063</v>
      </c>
      <c r="AX100">
        <v>-0.14968328177928925</v>
      </c>
      <c r="AY100">
        <v>-0.13943427801132202</v>
      </c>
      <c r="AZ100">
        <v>-0.13980865478515625</v>
      </c>
      <c r="BA100">
        <v>-0.14258973300457001</v>
      </c>
      <c r="BB100">
        <v>-0.14135399460792542</v>
      </c>
      <c r="BC100">
        <v>-0.13647645711898804</v>
      </c>
      <c r="BD100">
        <v>-0.13962598145008087</v>
      </c>
      <c r="BE100">
        <v>-4.8296861350536346E-2</v>
      </c>
      <c r="BF100">
        <v>-4.3614845722913742E-2</v>
      </c>
      <c r="BG100">
        <v>-4.6458661556243896E-2</v>
      </c>
      <c r="BH100">
        <v>-4.2112439870834351E-2</v>
      </c>
      <c r="BI100">
        <v>-4.6807900071144104E-2</v>
      </c>
      <c r="BJ100">
        <v>-6.0340844094753265E-2</v>
      </c>
      <c r="BK100">
        <v>-6.2463242560625076E-2</v>
      </c>
      <c r="BL100">
        <v>-4.4907096773386002E-2</v>
      </c>
      <c r="BM100">
        <v>-4.5620501041412354E-2</v>
      </c>
      <c r="BN100">
        <v>-3.9627425372600555E-2</v>
      </c>
      <c r="BO100">
        <v>-3.859434649348259E-2</v>
      </c>
      <c r="BP100">
        <v>-4.6450652182102203E-2</v>
      </c>
      <c r="BQ100">
        <v>-4.3684415519237518E-2</v>
      </c>
      <c r="BR100">
        <v>-4.429776594042778E-2</v>
      </c>
      <c r="BS100">
        <v>-4.1709039360284805E-2</v>
      </c>
      <c r="BT100">
        <v>-3.8582645356655121E-2</v>
      </c>
      <c r="BU100">
        <v>-4.1041489690542221E-2</v>
      </c>
      <c r="BV100">
        <v>-5.9723582118749619E-2</v>
      </c>
      <c r="BW100">
        <v>-5.1648702472448349E-2</v>
      </c>
      <c r="BX100">
        <v>-5.3318861871957779E-2</v>
      </c>
      <c r="BY100">
        <v>-5.6481573730707169E-2</v>
      </c>
      <c r="BZ100">
        <v>-6.0454621911048889E-2</v>
      </c>
      <c r="CA100">
        <v>-6.1201617121696472E-2</v>
      </c>
      <c r="CB100">
        <v>-6.9864347577095032E-2</v>
      </c>
      <c r="CC100">
        <v>-4.381224513053894E-3</v>
      </c>
      <c r="CD100">
        <v>-1.9116677576676011E-3</v>
      </c>
      <c r="CE100">
        <v>-7.1655130013823509E-3</v>
      </c>
      <c r="CF100">
        <v>-5.0550983287394047E-3</v>
      </c>
      <c r="CG100">
        <v>-9.6262991428375244E-3</v>
      </c>
      <c r="CH100">
        <v>-2.2072553634643555E-2</v>
      </c>
      <c r="CI100">
        <v>-2.0187024027109146E-2</v>
      </c>
      <c r="CJ100">
        <v>1.2715214397758245E-3</v>
      </c>
      <c r="CK100">
        <v>1.1676230496959761E-4</v>
      </c>
      <c r="CL100">
        <v>6.755312904715538E-3</v>
      </c>
      <c r="CM100">
        <v>1.0044903494417667E-2</v>
      </c>
      <c r="CN100">
        <v>2.7274375315755606E-3</v>
      </c>
      <c r="CO100">
        <v>7.83527921885252E-3</v>
      </c>
      <c r="CP100">
        <v>9.4608357176184654E-3</v>
      </c>
      <c r="CQ100">
        <v>1.424504816532135E-2</v>
      </c>
      <c r="CR100">
        <v>2.0527057349681854E-2</v>
      </c>
      <c r="CS100">
        <v>1.9896192476153374E-2</v>
      </c>
      <c r="CT100">
        <v>2.5822296738624573E-3</v>
      </c>
      <c r="CU100">
        <v>9.1513199731707573E-3</v>
      </c>
      <c r="CV100">
        <v>6.5837092697620392E-3</v>
      </c>
      <c r="CW100">
        <v>3.1566782854497433E-3</v>
      </c>
      <c r="CX100">
        <v>-4.4239619746804237E-3</v>
      </c>
      <c r="CY100">
        <v>-9.0664932504296303E-3</v>
      </c>
      <c r="CZ100">
        <v>-2.1547656506299973E-2</v>
      </c>
      <c r="DA100">
        <v>3.9534412324428558E-2</v>
      </c>
      <c r="DB100">
        <v>3.9791509509086609E-2</v>
      </c>
      <c r="DC100">
        <v>3.2127637416124344E-2</v>
      </c>
      <c r="DD100">
        <v>3.2002244144678116E-2</v>
      </c>
      <c r="DE100">
        <v>2.7555303648114204E-2</v>
      </c>
      <c r="DF100">
        <v>1.6195734962821007E-2</v>
      </c>
      <c r="DG100">
        <v>2.2089194506406784E-2</v>
      </c>
      <c r="DH100">
        <v>4.7450140118598938E-2</v>
      </c>
      <c r="DI100">
        <v>4.5854024589061737E-2</v>
      </c>
      <c r="DJ100">
        <v>5.3138051182031631E-2</v>
      </c>
      <c r="DK100">
        <v>5.8684151619672775E-2</v>
      </c>
      <c r="DL100">
        <v>5.1905527710914612E-2</v>
      </c>
      <c r="DM100">
        <v>5.9354972094297409E-2</v>
      </c>
      <c r="DN100">
        <v>6.3219435513019562E-2</v>
      </c>
      <c r="DO100">
        <v>7.0199131965637207E-2</v>
      </c>
      <c r="DP100">
        <v>7.9636760056018829E-2</v>
      </c>
      <c r="DQ100">
        <v>8.0833874642848969E-2</v>
      </c>
      <c r="DR100">
        <v>6.4888045191764832E-2</v>
      </c>
      <c r="DS100">
        <v>6.9951340556144714E-2</v>
      </c>
      <c r="DT100">
        <v>6.6486276686191559E-2</v>
      </c>
      <c r="DU100">
        <v>6.279493123292923E-2</v>
      </c>
      <c r="DV100">
        <v>5.1606696099042892E-2</v>
      </c>
      <c r="DW100">
        <v>4.3068628758192062E-2</v>
      </c>
      <c r="DX100">
        <v>2.6769034564495087E-2</v>
      </c>
      <c r="DY100">
        <v>0.10294161736965179</v>
      </c>
      <c r="DZ100">
        <v>0.10000427812337875</v>
      </c>
      <c r="EA100">
        <v>8.8860705494880676E-2</v>
      </c>
      <c r="EB100">
        <v>8.5507161915302277E-2</v>
      </c>
      <c r="EC100">
        <v>8.123963326215744E-2</v>
      </c>
      <c r="ED100">
        <v>7.1449063718318939E-2</v>
      </c>
      <c r="EE100">
        <v>8.3129338920116425E-2</v>
      </c>
      <c r="EF100">
        <v>0.11412473022937775</v>
      </c>
      <c r="EG100">
        <v>0.11189136654138565</v>
      </c>
      <c r="EH100">
        <v>0.12010735273361206</v>
      </c>
      <c r="EI100">
        <v>0.12891149520874023</v>
      </c>
      <c r="EJ100">
        <v>0.12291087955236435</v>
      </c>
      <c r="EK100">
        <v>0.13374122977256775</v>
      </c>
      <c r="EL100">
        <v>0.14083831012248993</v>
      </c>
      <c r="EM100">
        <v>0.15098795294761658</v>
      </c>
      <c r="EN100">
        <v>0.16498178243637085</v>
      </c>
      <c r="EO100">
        <v>0.16881822049617767</v>
      </c>
      <c r="EP100">
        <v>0.15484774112701416</v>
      </c>
      <c r="EQ100">
        <v>0.15773691236972809</v>
      </c>
      <c r="ER100">
        <v>0.15297608077526093</v>
      </c>
      <c r="ES100">
        <v>0.14890310168266296</v>
      </c>
      <c r="ET100">
        <v>0.13250607252120972</v>
      </c>
      <c r="EU100">
        <v>0.11834346503019333</v>
      </c>
      <c r="EV100">
        <v>9.653066098690033E-2</v>
      </c>
      <c r="EW100">
        <v>70.121101379394531</v>
      </c>
      <c r="EX100">
        <v>68.816459655761719</v>
      </c>
      <c r="EY100">
        <v>67.798568725585938</v>
      </c>
      <c r="EZ100">
        <v>66.907455444335938</v>
      </c>
      <c r="FA100">
        <v>65.80364990234375</v>
      </c>
      <c r="FB100">
        <v>64.902961730957031</v>
      </c>
      <c r="FC100">
        <v>64.721519470214844</v>
      </c>
      <c r="FD100">
        <v>65.129280090332031</v>
      </c>
      <c r="FE100">
        <v>69.056022644042969</v>
      </c>
      <c r="FF100">
        <v>73.563583374023438</v>
      </c>
      <c r="FG100">
        <v>77.359062194824219</v>
      </c>
      <c r="FH100">
        <v>80.780029296875</v>
      </c>
      <c r="FI100">
        <v>83.956466674804688</v>
      </c>
      <c r="FJ100">
        <v>86.494651794433594</v>
      </c>
      <c r="FK100">
        <v>88.114089965820313</v>
      </c>
      <c r="FL100">
        <v>89.211013793945313</v>
      </c>
      <c r="FM100">
        <v>89.004844665527344</v>
      </c>
      <c r="FN100">
        <v>87.691116333007813</v>
      </c>
      <c r="FO100">
        <v>84.894607543945313</v>
      </c>
      <c r="FP100">
        <v>80.578964233398438</v>
      </c>
      <c r="FQ100">
        <v>76.808868408203125</v>
      </c>
      <c r="FR100">
        <v>73.925003051757813</v>
      </c>
      <c r="FS100">
        <v>72.01177978515625</v>
      </c>
      <c r="FT100">
        <v>70.63677978515625</v>
      </c>
      <c r="FU100">
        <v>4.896087571978569E-2</v>
      </c>
      <c r="FV100">
        <v>7.352842390537262E-2</v>
      </c>
      <c r="FW100">
        <v>7.4210047721862793E-2</v>
      </c>
      <c r="FX100">
        <v>4.9399856477975845E-2</v>
      </c>
      <c r="FY100" s="45">
        <v>3.9000000953674316</v>
      </c>
      <c r="FZ100" s="38">
        <v>65.86</v>
      </c>
      <c r="GA100" s="38">
        <v>1</v>
      </c>
    </row>
    <row r="101" spans="1:183" x14ac:dyDescent="0.2">
      <c r="A101" t="s">
        <v>186</v>
      </c>
      <c r="B101" t="s">
        <v>222</v>
      </c>
      <c r="C101" t="s">
        <v>2</v>
      </c>
      <c r="D101" t="s">
        <v>202</v>
      </c>
      <c r="E101" t="s">
        <v>213</v>
      </c>
      <c r="F101" t="s">
        <v>1</v>
      </c>
      <c r="G101" t="s">
        <v>198</v>
      </c>
      <c r="H101">
        <v>379</v>
      </c>
      <c r="I101">
        <v>0.2212030440568924</v>
      </c>
      <c r="J101">
        <v>0.19951127469539642</v>
      </c>
      <c r="K101">
        <v>0.18551731109619141</v>
      </c>
      <c r="L101">
        <v>0.17505672574043274</v>
      </c>
      <c r="M101">
        <v>0.17168836295604706</v>
      </c>
      <c r="N101">
        <v>0.18181298673152924</v>
      </c>
      <c r="O101">
        <v>0.23237438499927521</v>
      </c>
      <c r="P101">
        <v>0.27001169323921204</v>
      </c>
      <c r="Q101">
        <v>0.23884791135787964</v>
      </c>
      <c r="R101">
        <v>0.23183880746364594</v>
      </c>
      <c r="S101">
        <v>0.22047024965286255</v>
      </c>
      <c r="T101">
        <v>0.21314427256584167</v>
      </c>
      <c r="U101">
        <v>0.2131134569644928</v>
      </c>
      <c r="V101">
        <v>0.2136007696390152</v>
      </c>
      <c r="W101">
        <v>0.21224933862686157</v>
      </c>
      <c r="X101">
        <v>0.21453648805618286</v>
      </c>
      <c r="Y101">
        <v>0.22875389456748962</v>
      </c>
      <c r="Z101">
        <v>0.26091781258583069</v>
      </c>
      <c r="AA101">
        <v>0.32095682621002197</v>
      </c>
      <c r="AB101">
        <v>0.35330227017402649</v>
      </c>
      <c r="AC101">
        <v>0.35780507326126099</v>
      </c>
      <c r="AD101">
        <v>0.35436001420021057</v>
      </c>
      <c r="AE101">
        <v>0.31510967016220093</v>
      </c>
      <c r="AF101">
        <v>0.26142948865890503</v>
      </c>
      <c r="AG101">
        <v>-0.17817477881908417</v>
      </c>
      <c r="AH101">
        <v>-0.17529866099357605</v>
      </c>
      <c r="AI101">
        <v>-0.16210658848285675</v>
      </c>
      <c r="AJ101">
        <v>-0.13557346165180206</v>
      </c>
      <c r="AK101">
        <v>-0.12081912904977798</v>
      </c>
      <c r="AL101">
        <v>-0.11092154681682587</v>
      </c>
      <c r="AM101">
        <v>-0.12401018291711807</v>
      </c>
      <c r="AN101">
        <v>-0.13122224807739258</v>
      </c>
      <c r="AO101">
        <v>-0.14718635380268097</v>
      </c>
      <c r="AP101">
        <v>-0.14418068528175354</v>
      </c>
      <c r="AQ101">
        <v>-0.13560600578784943</v>
      </c>
      <c r="AR101">
        <v>-0.13083274662494659</v>
      </c>
      <c r="AS101">
        <v>-0.13067145645618439</v>
      </c>
      <c r="AT101">
        <v>-0.12326576560735703</v>
      </c>
      <c r="AU101">
        <v>-0.11358260363340378</v>
      </c>
      <c r="AV101">
        <v>-0.11483310908079147</v>
      </c>
      <c r="AW101">
        <v>-0.11370322853326797</v>
      </c>
      <c r="AX101">
        <v>-0.12735392153263092</v>
      </c>
      <c r="AY101">
        <v>-0.14329108595848083</v>
      </c>
      <c r="AZ101">
        <v>-0.15790183842182159</v>
      </c>
      <c r="BA101">
        <v>-0.14372846484184265</v>
      </c>
      <c r="BB101">
        <v>-0.15866820514202118</v>
      </c>
      <c r="BC101">
        <v>-0.16210323572158813</v>
      </c>
      <c r="BD101">
        <v>-0.18403428792953491</v>
      </c>
      <c r="BE101">
        <v>-9.7476169466972351E-2</v>
      </c>
      <c r="BF101">
        <v>-9.6933722496032715E-2</v>
      </c>
      <c r="BG101">
        <v>-8.6932539939880371E-2</v>
      </c>
      <c r="BH101">
        <v>-6.9366812705993652E-2</v>
      </c>
      <c r="BI101">
        <v>-5.7030778378248215E-2</v>
      </c>
      <c r="BJ101">
        <v>-4.6458188444375992E-2</v>
      </c>
      <c r="BK101">
        <v>-4.7973066568374634E-2</v>
      </c>
      <c r="BL101">
        <v>-5.308830738067627E-2</v>
      </c>
      <c r="BM101">
        <v>-6.6362068057060242E-2</v>
      </c>
      <c r="BN101">
        <v>-6.2396463006734848E-2</v>
      </c>
      <c r="BO101">
        <v>-5.5670153349637985E-2</v>
      </c>
      <c r="BP101">
        <v>-5.0656683743000031E-2</v>
      </c>
      <c r="BQ101">
        <v>-4.9101654440164566E-2</v>
      </c>
      <c r="BR101">
        <v>-4.3672733008861542E-2</v>
      </c>
      <c r="BS101">
        <v>-3.492056205868721E-2</v>
      </c>
      <c r="BT101">
        <v>-3.6798205226659775E-2</v>
      </c>
      <c r="BU101">
        <v>-3.5188682377338409E-2</v>
      </c>
      <c r="BV101">
        <v>-4.3627172708511353E-2</v>
      </c>
      <c r="BW101">
        <v>-5.3041134029626846E-2</v>
      </c>
      <c r="BX101">
        <v>-6.3399679958820343E-2</v>
      </c>
      <c r="BY101">
        <v>-5.2585002034902573E-2</v>
      </c>
      <c r="BZ101">
        <v>-6.6255800426006317E-2</v>
      </c>
      <c r="CA101">
        <v>-7.5667344033718109E-2</v>
      </c>
      <c r="CB101">
        <v>-9.7468726336956024E-2</v>
      </c>
      <c r="CC101">
        <v>-4.1584555059671402E-2</v>
      </c>
      <c r="CD101">
        <v>-4.2658403515815735E-2</v>
      </c>
      <c r="CE101">
        <v>-3.4867223352193832E-2</v>
      </c>
      <c r="CF101">
        <v>-2.3512298241257668E-2</v>
      </c>
      <c r="CG101">
        <v>-1.285115722566843E-2</v>
      </c>
      <c r="CH101">
        <v>-1.811067690141499E-3</v>
      </c>
      <c r="CI101">
        <v>4.6900082379579544E-3</v>
      </c>
      <c r="CJ101">
        <v>1.0270271450281143E-3</v>
      </c>
      <c r="CK101">
        <v>-1.0383407585322857E-2</v>
      </c>
      <c r="CL101">
        <v>-5.7529564946889877E-3</v>
      </c>
      <c r="CM101">
        <v>-3.0682492069900036E-4</v>
      </c>
      <c r="CN101">
        <v>4.8730131238698959E-3</v>
      </c>
      <c r="CO101">
        <v>7.3933470994234085E-3</v>
      </c>
      <c r="CP101">
        <v>1.1453156359493732E-2</v>
      </c>
      <c r="CQ101">
        <v>1.9560530781745911E-2</v>
      </c>
      <c r="CR101">
        <v>1.7248529940843582E-2</v>
      </c>
      <c r="CS101">
        <v>1.9190249964594841E-2</v>
      </c>
      <c r="CT101">
        <v>1.4361714012920856E-2</v>
      </c>
      <c r="CU101">
        <v>9.4657018780708313E-3</v>
      </c>
      <c r="CV101">
        <v>2.0522207487374544E-3</v>
      </c>
      <c r="CW101">
        <v>1.0540682822465897E-2</v>
      </c>
      <c r="CX101">
        <v>-2.2512464784085751E-3</v>
      </c>
      <c r="CY101">
        <v>-1.5802102163434029E-2</v>
      </c>
      <c r="CZ101">
        <v>-3.7513680756092072E-2</v>
      </c>
      <c r="DA101">
        <v>1.4307057484984398E-2</v>
      </c>
      <c r="DB101">
        <v>1.1616913601756096E-2</v>
      </c>
      <c r="DC101">
        <v>1.7198091372847557E-2</v>
      </c>
      <c r="DD101">
        <v>2.2342219948768616E-2</v>
      </c>
      <c r="DE101">
        <v>3.1328462064266205E-2</v>
      </c>
      <c r="DF101">
        <v>4.2836055159568787E-2</v>
      </c>
      <c r="DG101">
        <v>5.7353083044290543E-2</v>
      </c>
      <c r="DH101">
        <v>5.5142361670732498E-2</v>
      </c>
      <c r="DI101">
        <v>4.5595251023769379E-2</v>
      </c>
      <c r="DJ101">
        <v>5.0890550017356873E-2</v>
      </c>
      <c r="DK101">
        <v>5.5056501179933548E-2</v>
      </c>
      <c r="DL101">
        <v>6.0402709990739822E-2</v>
      </c>
      <c r="DM101">
        <v>6.3888348639011383E-2</v>
      </c>
      <c r="DN101">
        <v>6.6579043865203857E-2</v>
      </c>
      <c r="DO101">
        <v>7.4041619896888733E-2</v>
      </c>
      <c r="DP101">
        <v>7.1295268833637238E-2</v>
      </c>
      <c r="DQ101">
        <v>7.356918603181839E-2</v>
      </c>
      <c r="DR101">
        <v>7.2350598871707916E-2</v>
      </c>
      <c r="DS101">
        <v>7.1972541511058807E-2</v>
      </c>
      <c r="DT101">
        <v>6.7504122853279114E-2</v>
      </c>
      <c r="DU101">
        <v>7.3666363954544067E-2</v>
      </c>
      <c r="DV101">
        <v>6.1753306537866592E-2</v>
      </c>
      <c r="DW101">
        <v>4.4063135981559753E-2</v>
      </c>
      <c r="DX101">
        <v>2.244136668741703E-2</v>
      </c>
      <c r="DY101">
        <v>9.5005668699741364E-2</v>
      </c>
      <c r="DZ101">
        <v>8.998185396194458E-2</v>
      </c>
      <c r="EA101">
        <v>9.2372141778469086E-2</v>
      </c>
      <c r="EB101">
        <v>8.8548861443996429E-2</v>
      </c>
      <c r="EC101">
        <v>9.5116816461086273E-2</v>
      </c>
      <c r="ED101">
        <v>0.10729940980672836</v>
      </c>
      <c r="EE101">
        <v>0.13339020311832428</v>
      </c>
      <c r="EF101">
        <v>0.1332763135433197</v>
      </c>
      <c r="EG101">
        <v>0.1264195442199707</v>
      </c>
      <c r="EH101">
        <v>0.13267476856708527</v>
      </c>
      <c r="EI101">
        <v>0.13499236106872559</v>
      </c>
      <c r="EJ101">
        <v>0.14057877659797668</v>
      </c>
      <c r="EK101">
        <v>0.1454581618309021</v>
      </c>
      <c r="EL101">
        <v>0.14617207646369934</v>
      </c>
      <c r="EM101">
        <v>0.1527036726474762</v>
      </c>
      <c r="EN101">
        <v>0.14933016896247864</v>
      </c>
      <c r="EO101">
        <v>0.15208372473716736</v>
      </c>
      <c r="EP101">
        <v>0.15607734024524689</v>
      </c>
      <c r="EQ101">
        <v>0.1622224897146225</v>
      </c>
      <c r="ER101">
        <v>0.16200627386569977</v>
      </c>
      <c r="ES101">
        <v>0.16480982303619385</v>
      </c>
      <c r="ET101">
        <v>0.15416571497917175</v>
      </c>
      <c r="EU101">
        <v>0.13049903512001038</v>
      </c>
      <c r="EV101">
        <v>0.10900693386793137</v>
      </c>
      <c r="EW101">
        <v>59.743881225585938</v>
      </c>
      <c r="EX101">
        <v>58.900970458984375</v>
      </c>
      <c r="EY101">
        <v>58.141170501708984</v>
      </c>
      <c r="EZ101">
        <v>57.341361999511719</v>
      </c>
      <c r="FA101">
        <v>56.777244567871094</v>
      </c>
      <c r="FB101">
        <v>56.368236541748047</v>
      </c>
      <c r="FC101">
        <v>56.105766296386719</v>
      </c>
      <c r="FD101">
        <v>56.396289825439453</v>
      </c>
      <c r="FE101">
        <v>58.811847686767578</v>
      </c>
      <c r="FF101">
        <v>62.557567596435547</v>
      </c>
      <c r="FG101">
        <v>65.609695434570313</v>
      </c>
      <c r="FH101">
        <v>68.3424072265625</v>
      </c>
      <c r="FI101">
        <v>70.375709533691406</v>
      </c>
      <c r="FJ101">
        <v>71.777359008789063</v>
      </c>
      <c r="FK101">
        <v>72.427070617675781</v>
      </c>
      <c r="FL101">
        <v>73.091087341308594</v>
      </c>
      <c r="FM101">
        <v>72.514640808105469</v>
      </c>
      <c r="FN101">
        <v>70.556922912597656</v>
      </c>
      <c r="FO101">
        <v>67.586830139160156</v>
      </c>
      <c r="FP101">
        <v>65.282173156738281</v>
      </c>
      <c r="FQ101">
        <v>63.838283538818359</v>
      </c>
      <c r="FR101">
        <v>62.776397705078125</v>
      </c>
      <c r="FS101">
        <v>61.480251312255859</v>
      </c>
      <c r="FT101">
        <v>60.5494384765625</v>
      </c>
      <c r="FU101">
        <v>5.2316907793283463E-2</v>
      </c>
      <c r="FV101">
        <v>7.0841513574123383E-2</v>
      </c>
      <c r="FW101">
        <v>8.0526091158390045E-2</v>
      </c>
      <c r="FX101">
        <v>5.9395633637905121E-2</v>
      </c>
      <c r="FY101" s="45">
        <v>2.4600000381469727</v>
      </c>
      <c r="FZ101" s="38">
        <v>65.460000000000008</v>
      </c>
      <c r="GA101" s="38">
        <v>1</v>
      </c>
    </row>
    <row r="102" spans="1:183" x14ac:dyDescent="0.2">
      <c r="A102" t="s">
        <v>186</v>
      </c>
      <c r="B102" t="s">
        <v>222</v>
      </c>
      <c r="C102" t="s">
        <v>2</v>
      </c>
      <c r="D102" t="s">
        <v>202</v>
      </c>
      <c r="E102" t="s">
        <v>213</v>
      </c>
      <c r="F102" t="s">
        <v>1</v>
      </c>
      <c r="G102" t="s">
        <v>200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 s="45">
        <v>2.2899999618530273</v>
      </c>
      <c r="FZ102" s="38">
        <v>11.24</v>
      </c>
      <c r="GA102" s="38">
        <v>0</v>
      </c>
    </row>
    <row r="103" spans="1:183" x14ac:dyDescent="0.2">
      <c r="A103" t="s">
        <v>186</v>
      </c>
      <c r="B103" t="s">
        <v>222</v>
      </c>
      <c r="C103" t="s">
        <v>2</v>
      </c>
      <c r="D103" t="s">
        <v>202</v>
      </c>
      <c r="E103" t="s">
        <v>213</v>
      </c>
      <c r="F103" t="s">
        <v>1</v>
      </c>
      <c r="G103" t="s">
        <v>1</v>
      </c>
      <c r="H103">
        <v>422</v>
      </c>
      <c r="I103">
        <v>0.25909987092018127</v>
      </c>
      <c r="J103">
        <v>0.2359796017408371</v>
      </c>
      <c r="K103">
        <v>0.22051602602005005</v>
      </c>
      <c r="L103">
        <v>0.20596474409103394</v>
      </c>
      <c r="M103">
        <v>0.20128977298736572</v>
      </c>
      <c r="N103">
        <v>0.21456266939640045</v>
      </c>
      <c r="O103">
        <v>0.27370736002922058</v>
      </c>
      <c r="P103">
        <v>0.32128259539604187</v>
      </c>
      <c r="Q103">
        <v>0.28194922208786011</v>
      </c>
      <c r="R103">
        <v>0.27225250005722046</v>
      </c>
      <c r="S103">
        <v>0.25882929563522339</v>
      </c>
      <c r="T103">
        <v>0.25119787454605103</v>
      </c>
      <c r="U103">
        <v>0.25134450197219849</v>
      </c>
      <c r="V103">
        <v>0.25301960110664368</v>
      </c>
      <c r="W103">
        <v>0.25041636824607849</v>
      </c>
      <c r="X103">
        <v>0.25601556897163391</v>
      </c>
      <c r="Y103">
        <v>0.27340489625930786</v>
      </c>
      <c r="Z103">
        <v>0.30883058905601501</v>
      </c>
      <c r="AA103">
        <v>0.37610971927642822</v>
      </c>
      <c r="AB103">
        <v>0.41365185379981995</v>
      </c>
      <c r="AC103">
        <v>0.4224606454372406</v>
      </c>
      <c r="AD103">
        <v>0.41301214694976807</v>
      </c>
      <c r="AE103">
        <v>0.36766660213470459</v>
      </c>
      <c r="AF103">
        <v>0.30527245998382568</v>
      </c>
      <c r="AG103">
        <v>-0.19501654803752899</v>
      </c>
      <c r="AH103">
        <v>-0.18892802298069</v>
      </c>
      <c r="AI103">
        <v>-0.18007189035415649</v>
      </c>
      <c r="AJ103">
        <v>-0.1551685631275177</v>
      </c>
      <c r="AK103">
        <v>-0.13994954526424408</v>
      </c>
      <c r="AL103">
        <v>-0.12888506054878235</v>
      </c>
      <c r="AM103">
        <v>-0.14612819254398346</v>
      </c>
      <c r="AN103">
        <v>-0.15781185030937195</v>
      </c>
      <c r="AO103">
        <v>-0.1713901162147522</v>
      </c>
      <c r="AP103">
        <v>-0.16569517552852631</v>
      </c>
      <c r="AQ103">
        <v>-0.15384845435619354</v>
      </c>
      <c r="AR103">
        <v>-0.15231567621231079</v>
      </c>
      <c r="AS103">
        <v>-0.14601300656795502</v>
      </c>
      <c r="AT103">
        <v>-0.13603861629962921</v>
      </c>
      <c r="AU103">
        <v>-0.12909093499183655</v>
      </c>
      <c r="AV103">
        <v>-0.13346235454082489</v>
      </c>
      <c r="AW103">
        <v>-0.13464072346687317</v>
      </c>
      <c r="AX103">
        <v>-0.14659267663955688</v>
      </c>
      <c r="AY103">
        <v>-0.15923163294792175</v>
      </c>
      <c r="AZ103">
        <v>-0.18408273160457611</v>
      </c>
      <c r="BA103">
        <v>-0.16608190536499023</v>
      </c>
      <c r="BB103">
        <v>-0.17584829032421112</v>
      </c>
      <c r="BC103">
        <v>-0.17554217576980591</v>
      </c>
      <c r="BD103">
        <v>-0.2026950865983963</v>
      </c>
      <c r="BE103">
        <v>-0.10316261649131775</v>
      </c>
      <c r="BF103">
        <v>-0.10089271515607834</v>
      </c>
      <c r="BG103">
        <v>-9.3918062746524811E-2</v>
      </c>
      <c r="BH103">
        <v>-7.8437037765979767E-2</v>
      </c>
      <c r="BI103">
        <v>-6.5656915307044983E-2</v>
      </c>
      <c r="BJ103">
        <v>-5.3127381950616837E-2</v>
      </c>
      <c r="BK103">
        <v>-5.6484419852495193E-2</v>
      </c>
      <c r="BL103">
        <v>-6.1223998665809631E-2</v>
      </c>
      <c r="BM103">
        <v>-7.411995530128479E-2</v>
      </c>
      <c r="BN103">
        <v>-6.8582341074943542E-2</v>
      </c>
      <c r="BO103">
        <v>-6.0881633311510086E-2</v>
      </c>
      <c r="BP103">
        <v>-5.7215973734855652E-2</v>
      </c>
      <c r="BQ103">
        <v>-5.1333267241716385E-2</v>
      </c>
      <c r="BR103">
        <v>-4.3192572891712189E-2</v>
      </c>
      <c r="BS103">
        <v>-3.6868974566459656E-2</v>
      </c>
      <c r="BT103">
        <v>-4.0014293044805527E-2</v>
      </c>
      <c r="BU103">
        <v>-3.9900310337543488E-2</v>
      </c>
      <c r="BV103">
        <v>-4.7701872885227203E-2</v>
      </c>
      <c r="BW103">
        <v>-5.4329264909029007E-2</v>
      </c>
      <c r="BX103">
        <v>-7.2693012654781342E-2</v>
      </c>
      <c r="BY103">
        <v>-5.8236364275217056E-2</v>
      </c>
      <c r="BZ103">
        <v>-6.9335870444774628E-2</v>
      </c>
      <c r="CA103">
        <v>-7.6529979705810547E-2</v>
      </c>
      <c r="CB103">
        <v>-0.10317319631576538</v>
      </c>
      <c r="CC103">
        <v>-3.9544861763715744E-2</v>
      </c>
      <c r="CD103">
        <v>-3.9919737726449966E-2</v>
      </c>
      <c r="CE103">
        <v>-3.4248191863298416E-2</v>
      </c>
      <c r="CF103">
        <v>-2.5293014943599701E-2</v>
      </c>
      <c r="CG103">
        <v>-1.420206855982542E-2</v>
      </c>
      <c r="CH103">
        <v>-6.5784761682152748E-4</v>
      </c>
      <c r="CI103">
        <v>5.602584220468998E-3</v>
      </c>
      <c r="CJ103">
        <v>5.6724473834037781E-3</v>
      </c>
      <c r="CK103">
        <v>-6.7509417422115803E-3</v>
      </c>
      <c r="CL103">
        <v>-1.3222881825640798E-3</v>
      </c>
      <c r="CM103">
        <v>3.5069051664322615E-3</v>
      </c>
      <c r="CN103">
        <v>8.6497897282242775E-3</v>
      </c>
      <c r="CO103">
        <v>1.4241630211472511E-2</v>
      </c>
      <c r="CP103">
        <v>2.1112317219376564E-2</v>
      </c>
      <c r="CQ103">
        <v>2.700367383658886E-2</v>
      </c>
      <c r="CR103">
        <v>2.4707550182938576E-2</v>
      </c>
      <c r="CS103">
        <v>2.5716612115502357E-2</v>
      </c>
      <c r="CT103">
        <v>2.0789597183465958E-2</v>
      </c>
      <c r="CU103">
        <v>1.8325792625546455E-2</v>
      </c>
      <c r="CV103">
        <v>4.4551673345267773E-3</v>
      </c>
      <c r="CW103">
        <v>1.6457131132483482E-2</v>
      </c>
      <c r="CX103">
        <v>4.4343057088553905E-3</v>
      </c>
      <c r="CY103">
        <v>-7.9544372856616974E-3</v>
      </c>
      <c r="CZ103">
        <v>-3.4244634211063385E-2</v>
      </c>
      <c r="DA103">
        <v>2.4072892963886261E-2</v>
      </c>
      <c r="DB103">
        <v>2.1053243428468704E-2</v>
      </c>
      <c r="DC103">
        <v>2.5421680882573128E-2</v>
      </c>
      <c r="DD103">
        <v>2.7851004153490067E-2</v>
      </c>
      <c r="DE103">
        <v>3.7252780050039291E-2</v>
      </c>
      <c r="DF103">
        <v>5.1811687648296356E-2</v>
      </c>
      <c r="DG103">
        <v>6.7689590156078339E-2</v>
      </c>
      <c r="DH103">
        <v>7.2568893432617188E-2</v>
      </c>
      <c r="DI103">
        <v>6.0618076473474503E-2</v>
      </c>
      <c r="DJ103">
        <v>6.5937764942646027E-2</v>
      </c>
      <c r="DK103">
        <v>6.7895442247390747E-2</v>
      </c>
      <c r="DL103">
        <v>7.4515551328659058E-2</v>
      </c>
      <c r="DM103">
        <v>7.9816527664661407E-2</v>
      </c>
      <c r="DN103">
        <v>8.5417211055755615E-2</v>
      </c>
      <c r="DO103">
        <v>9.0876325964927673E-2</v>
      </c>
      <c r="DP103">
        <v>8.9429393410682678E-2</v>
      </c>
      <c r="DQ103">
        <v>9.1333530843257904E-2</v>
      </c>
      <c r="DR103">
        <v>8.9281067252159119E-2</v>
      </c>
      <c r="DS103">
        <v>9.0980850160121918E-2</v>
      </c>
      <c r="DT103">
        <v>8.1603348255157471E-2</v>
      </c>
      <c r="DU103">
        <v>9.1150626540184021E-2</v>
      </c>
      <c r="DV103">
        <v>7.8204482793807983E-2</v>
      </c>
      <c r="DW103">
        <v>6.0621105134487152E-2</v>
      </c>
      <c r="DX103">
        <v>3.4683927893638611E-2</v>
      </c>
      <c r="DY103">
        <v>0.1159268245100975</v>
      </c>
      <c r="DZ103">
        <v>0.10908854007720947</v>
      </c>
      <c r="EA103">
        <v>0.11157549917697906</v>
      </c>
      <c r="EB103">
        <v>0.1045825257897377</v>
      </c>
      <c r="EC103">
        <v>0.11154540628194809</v>
      </c>
      <c r="ED103">
        <v>0.12756936252117157</v>
      </c>
      <c r="EE103">
        <v>0.15733335912227631</v>
      </c>
      <c r="EF103">
        <v>0.1691567450761795</v>
      </c>
      <c r="EG103">
        <v>0.15788823366165161</v>
      </c>
      <c r="EH103">
        <v>0.16305060684680939</v>
      </c>
      <c r="EI103">
        <v>0.1608622670173645</v>
      </c>
      <c r="EJ103">
        <v>0.1696152538061142</v>
      </c>
      <c r="EK103">
        <v>0.17449626326560974</v>
      </c>
      <c r="EL103">
        <v>0.17826326191425323</v>
      </c>
      <c r="EM103">
        <v>0.18309828639030457</v>
      </c>
      <c r="EN103">
        <v>0.18287745118141174</v>
      </c>
      <c r="EO103">
        <v>0.18607394397258759</v>
      </c>
      <c r="EP103">
        <v>0.1881718635559082</v>
      </c>
      <c r="EQ103">
        <v>0.19588321447372437</v>
      </c>
      <c r="ER103">
        <v>0.19299305975437164</v>
      </c>
      <c r="ES103">
        <v>0.1989961713552475</v>
      </c>
      <c r="ET103">
        <v>0.18471691012382507</v>
      </c>
      <c r="EU103">
        <v>0.15963329374790192</v>
      </c>
      <c r="EV103">
        <v>0.13420581817626953</v>
      </c>
      <c r="EW103">
        <v>59.467384338378906</v>
      </c>
      <c r="EX103">
        <v>58.606494903564453</v>
      </c>
      <c r="EY103">
        <v>57.802631378173828</v>
      </c>
      <c r="EZ103">
        <v>57.028247833251953</v>
      </c>
      <c r="FA103">
        <v>56.453739166259766</v>
      </c>
      <c r="FB103">
        <v>56.076267242431641</v>
      </c>
      <c r="FC103">
        <v>55.677173614501953</v>
      </c>
      <c r="FD103">
        <v>56.010696411132813</v>
      </c>
      <c r="FE103">
        <v>58.415283203125</v>
      </c>
      <c r="FF103">
        <v>62.248653411865234</v>
      </c>
      <c r="FG103">
        <v>65.379791259765625</v>
      </c>
      <c r="FH103">
        <v>68.161888122558594</v>
      </c>
      <c r="FI103">
        <v>70.262420654296875</v>
      </c>
      <c r="FJ103">
        <v>71.6708984375</v>
      </c>
      <c r="FK103">
        <v>72.373458862304688</v>
      </c>
      <c r="FL103">
        <v>72.9183349609375</v>
      </c>
      <c r="FM103">
        <v>72.260330200195313</v>
      </c>
      <c r="FN103">
        <v>70.324508666992188</v>
      </c>
      <c r="FO103">
        <v>67.396926879882813</v>
      </c>
      <c r="FP103">
        <v>65.043380737304688</v>
      </c>
      <c r="FQ103">
        <v>63.538394927978516</v>
      </c>
      <c r="FR103">
        <v>62.475811004638672</v>
      </c>
      <c r="FS103">
        <v>61.233608245849609</v>
      </c>
      <c r="FT103">
        <v>60.317771911621094</v>
      </c>
      <c r="FU103">
        <v>6.1499364674091339E-2</v>
      </c>
      <c r="FV103">
        <v>8.3334006369113922E-2</v>
      </c>
      <c r="FW103">
        <v>9.4608090817928314E-2</v>
      </c>
      <c r="FX103">
        <v>6.9724775850772858E-2</v>
      </c>
      <c r="FY103" s="45">
        <v>2.4600000381469727</v>
      </c>
      <c r="FZ103" s="38">
        <v>76.7</v>
      </c>
      <c r="GA103" s="38">
        <v>1</v>
      </c>
    </row>
    <row r="104" spans="1:183" x14ac:dyDescent="0.2">
      <c r="A104" t="s">
        <v>186</v>
      </c>
      <c r="B104" t="s">
        <v>222</v>
      </c>
      <c r="C104" t="s">
        <v>2</v>
      </c>
      <c r="D104" t="s">
        <v>202</v>
      </c>
      <c r="E104" t="s">
        <v>213</v>
      </c>
      <c r="F104" t="s">
        <v>178</v>
      </c>
      <c r="G104" t="s">
        <v>1</v>
      </c>
      <c r="H104">
        <v>251</v>
      </c>
      <c r="I104">
        <v>0.13617010414600372</v>
      </c>
      <c r="J104">
        <v>0.12420082092285156</v>
      </c>
      <c r="K104">
        <v>0.11347015202045441</v>
      </c>
      <c r="L104">
        <v>0.10748942941427231</v>
      </c>
      <c r="M104">
        <v>0.10509368032217026</v>
      </c>
      <c r="N104">
        <v>0.10859400033950806</v>
      </c>
      <c r="O104">
        <v>0.13516269624233246</v>
      </c>
      <c r="P104">
        <v>0.1636972576379776</v>
      </c>
      <c r="Q104">
        <v>0.14277580380439758</v>
      </c>
      <c r="R104">
        <v>0.13345955312252045</v>
      </c>
      <c r="S104">
        <v>0.12506364285945892</v>
      </c>
      <c r="T104">
        <v>0.12300663441419601</v>
      </c>
      <c r="U104">
        <v>0.12096844613552094</v>
      </c>
      <c r="V104">
        <v>0.1241258978843689</v>
      </c>
      <c r="W104">
        <v>0.12350045144557953</v>
      </c>
      <c r="X104">
        <v>0.12624917924404144</v>
      </c>
      <c r="Y104">
        <v>0.13958248496055603</v>
      </c>
      <c r="Z104">
        <v>0.16277864575386047</v>
      </c>
      <c r="AA104">
        <v>0.19984200596809387</v>
      </c>
      <c r="AB104">
        <v>0.22355788946151733</v>
      </c>
      <c r="AC104">
        <v>0.23271264135837555</v>
      </c>
      <c r="AD104">
        <v>0.22890940308570862</v>
      </c>
      <c r="AE104">
        <v>0.20031367242336273</v>
      </c>
      <c r="AF104">
        <v>0.16391368210315704</v>
      </c>
      <c r="AG104">
        <v>-0.11323502659797668</v>
      </c>
      <c r="AH104">
        <v>-0.1061723381280899</v>
      </c>
      <c r="AI104">
        <v>-9.1980829834938049E-2</v>
      </c>
      <c r="AJ104">
        <v>-7.5358025729656219E-2</v>
      </c>
      <c r="AK104">
        <v>-6.9420352578163147E-2</v>
      </c>
      <c r="AL104">
        <v>-6.1469003558158875E-2</v>
      </c>
      <c r="AM104">
        <v>-6.6100984811782837E-2</v>
      </c>
      <c r="AN104">
        <v>-7.3114275932312012E-2</v>
      </c>
      <c r="AO104">
        <v>-7.5535356998443604E-2</v>
      </c>
      <c r="AP104">
        <v>-8.7222233414649963E-2</v>
      </c>
      <c r="AQ104">
        <v>-7.759065181016922E-2</v>
      </c>
      <c r="AR104">
        <v>-9.0277999639511108E-2</v>
      </c>
      <c r="AS104">
        <v>-7.9953454434871674E-2</v>
      </c>
      <c r="AT104">
        <v>-6.798766553401947E-2</v>
      </c>
      <c r="AU104">
        <v>-6.5259523689746857E-2</v>
      </c>
      <c r="AV104">
        <v>-6.804097443819046E-2</v>
      </c>
      <c r="AW104">
        <v>-6.9088473916053772E-2</v>
      </c>
      <c r="AX104">
        <v>-7.142302393913269E-2</v>
      </c>
      <c r="AY104">
        <v>-7.7573567628860474E-2</v>
      </c>
      <c r="AZ104">
        <v>-8.4163360297679901E-2</v>
      </c>
      <c r="BA104">
        <v>-7.3603354394435883E-2</v>
      </c>
      <c r="BB104">
        <v>-8.0311805009841919E-2</v>
      </c>
      <c r="BC104">
        <v>-9.4656899571418762E-2</v>
      </c>
      <c r="BD104">
        <v>-0.11218256503343582</v>
      </c>
      <c r="BE104">
        <v>-6.0453683137893677E-2</v>
      </c>
      <c r="BF104">
        <v>-5.4884772747755051E-2</v>
      </c>
      <c r="BG104">
        <v>-4.5697655528783798E-2</v>
      </c>
      <c r="BH104">
        <v>-3.4489795565605164E-2</v>
      </c>
      <c r="BI104">
        <v>-3.0119448900222778E-2</v>
      </c>
      <c r="BJ104">
        <v>-2.373286709189415E-2</v>
      </c>
      <c r="BK104">
        <v>-2.4621123448014259E-2</v>
      </c>
      <c r="BL104">
        <v>-2.7401749044656754E-2</v>
      </c>
      <c r="BM104">
        <v>-2.9592756181955338E-2</v>
      </c>
      <c r="BN104">
        <v>-3.7779111415147781E-2</v>
      </c>
      <c r="BO104">
        <v>-3.1691737473011017E-2</v>
      </c>
      <c r="BP104">
        <v>-3.9209205657243729E-2</v>
      </c>
      <c r="BQ104">
        <v>-3.2985907047986984E-2</v>
      </c>
      <c r="BR104">
        <v>-2.319827489554882E-2</v>
      </c>
      <c r="BS104">
        <v>-1.945175975561142E-2</v>
      </c>
      <c r="BT104">
        <v>-2.1239807829260826E-2</v>
      </c>
      <c r="BU104">
        <v>-1.9926464185118675E-2</v>
      </c>
      <c r="BV104">
        <v>-2.0588388666510582E-2</v>
      </c>
      <c r="BW104">
        <v>-2.585783414542675E-2</v>
      </c>
      <c r="BX104">
        <v>-2.9944216832518578E-2</v>
      </c>
      <c r="BY104">
        <v>-2.0096337422728539E-2</v>
      </c>
      <c r="BZ104">
        <v>-2.7091072872281075E-2</v>
      </c>
      <c r="CA104">
        <v>-4.2623873800039291E-2</v>
      </c>
      <c r="CB104">
        <v>-5.7593759149312973E-2</v>
      </c>
      <c r="CC104">
        <v>-2.3897483944892883E-2</v>
      </c>
      <c r="CD104">
        <v>-1.9363159313797951E-2</v>
      </c>
      <c r="CE104">
        <v>-1.3642070814967155E-2</v>
      </c>
      <c r="CF104">
        <v>-6.184582132846117E-3</v>
      </c>
      <c r="CG104">
        <v>-2.8997624758630991E-3</v>
      </c>
      <c r="CH104">
        <v>2.4030664935708046E-3</v>
      </c>
      <c r="CI104">
        <v>4.1076997295022011E-3</v>
      </c>
      <c r="CJ104">
        <v>4.2586084455251694E-3</v>
      </c>
      <c r="CK104">
        <v>2.2269519977271557E-3</v>
      </c>
      <c r="CL104">
        <v>-3.5349547397345304E-3</v>
      </c>
      <c r="CM104">
        <v>9.7707132226787508E-5</v>
      </c>
      <c r="CN104">
        <v>-3.8391121197491884E-3</v>
      </c>
      <c r="CO104">
        <v>-4.5632722321897745E-4</v>
      </c>
      <c r="CP104">
        <v>7.8227212652564049E-3</v>
      </c>
      <c r="CQ104">
        <v>1.2274558655917645E-2</v>
      </c>
      <c r="CR104">
        <v>1.1174538172781467E-2</v>
      </c>
      <c r="CS104">
        <v>1.4122992753982544E-2</v>
      </c>
      <c r="CT104">
        <v>1.4619525521993637E-2</v>
      </c>
      <c r="CU104">
        <v>9.9603226408362389E-3</v>
      </c>
      <c r="CV104">
        <v>7.6077980920672417E-3</v>
      </c>
      <c r="CW104">
        <v>1.6962457448244095E-2</v>
      </c>
      <c r="CX104">
        <v>9.7694406285881996E-3</v>
      </c>
      <c r="CY104">
        <v>-6.5859584137797356E-3</v>
      </c>
      <c r="CZ104">
        <v>-1.9785718992352486E-2</v>
      </c>
      <c r="DA104">
        <v>1.265871524810791E-2</v>
      </c>
      <c r="DB104">
        <v>1.6158454120159149E-2</v>
      </c>
      <c r="DC104">
        <v>1.8413513898849487E-2</v>
      </c>
      <c r="DD104">
        <v>2.2120630368590355E-2</v>
      </c>
      <c r="DE104">
        <v>2.4319922551512718E-2</v>
      </c>
      <c r="DF104">
        <v>2.8539000079035759E-2</v>
      </c>
      <c r="DG104">
        <v>3.2836522907018661E-2</v>
      </c>
      <c r="DH104">
        <v>3.5918965935707092E-2</v>
      </c>
      <c r="DI104">
        <v>3.4046661108732224E-2</v>
      </c>
      <c r="DJ104">
        <v>3.0709201470017433E-2</v>
      </c>
      <c r="DK104">
        <v>3.1887151300907135E-2</v>
      </c>
      <c r="DL104">
        <v>3.153098002076149E-2</v>
      </c>
      <c r="DM104">
        <v>3.2073251903057098E-2</v>
      </c>
      <c r="DN104">
        <v>3.884371742606163E-2</v>
      </c>
      <c r="DO104">
        <v>4.4000878930091858E-2</v>
      </c>
      <c r="DP104">
        <v>4.3588884174823761E-2</v>
      </c>
      <c r="DQ104">
        <v>4.8172451555728912E-2</v>
      </c>
      <c r="DR104">
        <v>4.9827437847852707E-2</v>
      </c>
      <c r="DS104">
        <v>4.5778479427099228E-2</v>
      </c>
      <c r="DT104">
        <v>4.5159813016653061E-2</v>
      </c>
      <c r="DU104">
        <v>5.4021254181861877E-2</v>
      </c>
      <c r="DV104">
        <v>4.6629954129457474E-2</v>
      </c>
      <c r="DW104">
        <v>2.945195697247982E-2</v>
      </c>
      <c r="DX104">
        <v>1.8022323027253151E-2</v>
      </c>
      <c r="DY104">
        <v>6.5440058708190918E-2</v>
      </c>
      <c r="DZ104">
        <v>6.7446023225784302E-2</v>
      </c>
      <c r="EA104">
        <v>6.469668447971344E-2</v>
      </c>
      <c r="EB104">
        <v>6.298886239528656E-2</v>
      </c>
      <c r="EC104">
        <v>6.3620828092098236E-2</v>
      </c>
      <c r="ED104">
        <v>6.6275134682655334E-2</v>
      </c>
      <c r="EE104">
        <v>7.431638240814209E-2</v>
      </c>
      <c r="EF104">
        <v>8.1631496548652649E-2</v>
      </c>
      <c r="EG104">
        <v>7.998926192522049E-2</v>
      </c>
      <c r="EH104">
        <v>8.0152325332164764E-2</v>
      </c>
      <c r="EI104">
        <v>7.7786065638065338E-2</v>
      </c>
      <c r="EJ104">
        <v>8.259977400302887E-2</v>
      </c>
      <c r="EK104">
        <v>7.9040803015232086E-2</v>
      </c>
      <c r="EL104">
        <v>8.3633109927177429E-2</v>
      </c>
      <c r="EM104">
        <v>8.9808642864227295E-2</v>
      </c>
      <c r="EN104">
        <v>9.0390048921108246E-2</v>
      </c>
      <c r="EO104">
        <v>9.733445942401886E-2</v>
      </c>
      <c r="EP104">
        <v>0.10066207498311996</v>
      </c>
      <c r="EQ104">
        <v>9.7494214773178101E-2</v>
      </c>
      <c r="ER104">
        <v>9.9378958344459534E-2</v>
      </c>
      <c r="ES104">
        <v>0.10752826929092407</v>
      </c>
      <c r="ET104">
        <v>9.9850684404373169E-2</v>
      </c>
      <c r="EU104">
        <v>8.1484980881214142E-2</v>
      </c>
      <c r="EV104">
        <v>7.2611130774021149E-2</v>
      </c>
      <c r="EW104">
        <v>60.446510314941406</v>
      </c>
      <c r="EX104">
        <v>59.618389129638672</v>
      </c>
      <c r="EY104">
        <v>58.941028594970703</v>
      </c>
      <c r="EZ104">
        <v>58.198268890380859</v>
      </c>
      <c r="FA104">
        <v>57.721591949462891</v>
      </c>
      <c r="FB104">
        <v>57.397438049316406</v>
      </c>
      <c r="FC104">
        <v>57.211952209472656</v>
      </c>
      <c r="FD104">
        <v>57.414272308349609</v>
      </c>
      <c r="FE104">
        <v>59.939495086669922</v>
      </c>
      <c r="FF104">
        <v>63.470962524414063</v>
      </c>
      <c r="FG104">
        <v>65.879814147949219</v>
      </c>
      <c r="FH104">
        <v>68.308891296386719</v>
      </c>
      <c r="FI104">
        <v>70.161262512207031</v>
      </c>
      <c r="FJ104">
        <v>71.400550842285156</v>
      </c>
      <c r="FK104">
        <v>71.724319458007813</v>
      </c>
      <c r="FL104">
        <v>72.283378601074219</v>
      </c>
      <c r="FM104">
        <v>71.869613647460938</v>
      </c>
      <c r="FN104">
        <v>70.318397521972656</v>
      </c>
      <c r="FO104">
        <v>67.721183776855469</v>
      </c>
      <c r="FP104">
        <v>65.558387756347656</v>
      </c>
      <c r="FQ104">
        <v>64.371757507324219</v>
      </c>
      <c r="FR104">
        <v>63.206596374511719</v>
      </c>
      <c r="FS104">
        <v>62.082996368408203</v>
      </c>
      <c r="FT104">
        <v>61.318973541259766</v>
      </c>
      <c r="FU104">
        <v>3.1157007440924644E-2</v>
      </c>
      <c r="FV104">
        <v>4.2067296802997589E-2</v>
      </c>
      <c r="FW104">
        <v>4.7596357762813568E-2</v>
      </c>
      <c r="FX104">
        <v>3.5735532641410828E-2</v>
      </c>
      <c r="FY104" s="45">
        <v>2.3599998950958252</v>
      </c>
      <c r="FZ104" s="38">
        <v>47.26</v>
      </c>
      <c r="GA104" s="38">
        <v>1</v>
      </c>
    </row>
    <row r="105" spans="1:183" x14ac:dyDescent="0.2">
      <c r="A105" t="s">
        <v>186</v>
      </c>
      <c r="B105" t="s">
        <v>222</v>
      </c>
      <c r="C105" t="s">
        <v>2</v>
      </c>
      <c r="D105" t="s">
        <v>202</v>
      </c>
      <c r="E105" t="s">
        <v>213</v>
      </c>
      <c r="F105" t="s">
        <v>181</v>
      </c>
      <c r="G105" t="s">
        <v>1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 s="45">
        <v>1.4700000286102295</v>
      </c>
      <c r="FZ105" s="38">
        <v>3.21</v>
      </c>
      <c r="GA105" s="38">
        <v>0</v>
      </c>
    </row>
    <row r="106" spans="1:183" x14ac:dyDescent="0.2">
      <c r="A106" t="s">
        <v>186</v>
      </c>
      <c r="B106" t="s">
        <v>222</v>
      </c>
      <c r="C106" t="s">
        <v>2</v>
      </c>
      <c r="D106" t="s">
        <v>202</v>
      </c>
      <c r="E106" t="s">
        <v>213</v>
      </c>
      <c r="F106" t="s">
        <v>179</v>
      </c>
      <c r="G106" t="s">
        <v>1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 s="45">
        <v>1.4700000286102295</v>
      </c>
      <c r="FZ106" s="38">
        <v>3.21</v>
      </c>
      <c r="GA106" s="38">
        <v>0</v>
      </c>
    </row>
    <row r="107" spans="1:183" x14ac:dyDescent="0.2">
      <c r="A107" t="s">
        <v>186</v>
      </c>
      <c r="B107" t="s">
        <v>222</v>
      </c>
      <c r="C107" t="s">
        <v>2</v>
      </c>
      <c r="D107" t="s">
        <v>202</v>
      </c>
      <c r="E107" t="s">
        <v>213</v>
      </c>
      <c r="F107" t="s">
        <v>180</v>
      </c>
      <c r="G107" t="s">
        <v>1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 s="45">
        <v>2.2899999618530273</v>
      </c>
      <c r="FZ107" s="38">
        <v>3.95</v>
      </c>
      <c r="GA107" s="38">
        <v>0</v>
      </c>
    </row>
    <row r="108" spans="1:183" x14ac:dyDescent="0.2">
      <c r="A108" t="s">
        <v>186</v>
      </c>
      <c r="B108" t="s">
        <v>222</v>
      </c>
      <c r="C108" t="s">
        <v>2</v>
      </c>
      <c r="D108" t="s">
        <v>202</v>
      </c>
      <c r="E108" t="s">
        <v>213</v>
      </c>
      <c r="F108" t="s">
        <v>182</v>
      </c>
      <c r="G108" t="s">
        <v>1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 s="45">
        <v>2.4600000381469727</v>
      </c>
      <c r="FZ108" s="38">
        <v>8.24</v>
      </c>
      <c r="GA108" s="38">
        <v>0</v>
      </c>
    </row>
    <row r="109" spans="1:183" x14ac:dyDescent="0.2">
      <c r="A109" t="s">
        <v>186</v>
      </c>
      <c r="B109" t="s">
        <v>222</v>
      </c>
      <c r="C109" t="s">
        <v>2</v>
      </c>
      <c r="D109" t="s">
        <v>202</v>
      </c>
      <c r="E109" t="s">
        <v>213</v>
      </c>
      <c r="F109" t="s">
        <v>183</v>
      </c>
      <c r="G109" t="s">
        <v>1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 s="45">
        <v>1.4600000381469727</v>
      </c>
      <c r="FZ109" s="38">
        <v>8.36</v>
      </c>
      <c r="GA109" s="38">
        <v>0</v>
      </c>
    </row>
    <row r="110" spans="1:183" x14ac:dyDescent="0.2">
      <c r="A110" t="s">
        <v>186</v>
      </c>
      <c r="B110" t="s">
        <v>222</v>
      </c>
      <c r="C110" t="s">
        <v>2</v>
      </c>
      <c r="D110" t="s">
        <v>202</v>
      </c>
      <c r="E110" t="s">
        <v>213</v>
      </c>
      <c r="F110" t="s">
        <v>184</v>
      </c>
      <c r="G110" t="s">
        <v>1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</v>
      </c>
      <c r="EK110">
        <v>0</v>
      </c>
      <c r="EL110">
        <v>0</v>
      </c>
      <c r="EM110">
        <v>0</v>
      </c>
      <c r="EN110">
        <v>0</v>
      </c>
      <c r="EO110">
        <v>0</v>
      </c>
      <c r="EP110">
        <v>0</v>
      </c>
      <c r="EQ110">
        <v>0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 s="45">
        <v>0.94999998807907104</v>
      </c>
      <c r="FZ110" s="38">
        <v>2.4300000000000002</v>
      </c>
      <c r="GA110" s="38">
        <v>0</v>
      </c>
    </row>
    <row r="111" spans="1:183" x14ac:dyDescent="0.2">
      <c r="A111" t="s">
        <v>186</v>
      </c>
      <c r="B111" t="s">
        <v>222</v>
      </c>
      <c r="C111" t="s">
        <v>2</v>
      </c>
      <c r="D111" t="s">
        <v>202</v>
      </c>
      <c r="E111" t="s">
        <v>213</v>
      </c>
      <c r="F111" t="s">
        <v>185</v>
      </c>
      <c r="G111" t="s">
        <v>1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 s="45">
        <v>1.4800000190734863</v>
      </c>
      <c r="FZ111" s="38">
        <v>3.24</v>
      </c>
      <c r="GA111" s="38">
        <v>0</v>
      </c>
    </row>
    <row r="112" spans="1:183" x14ac:dyDescent="0.2">
      <c r="A112" t="s">
        <v>186</v>
      </c>
      <c r="B112" t="s">
        <v>222</v>
      </c>
      <c r="C112" t="s">
        <v>2</v>
      </c>
      <c r="D112" t="s">
        <v>202</v>
      </c>
      <c r="E112" t="s">
        <v>214</v>
      </c>
      <c r="F112" t="s">
        <v>1</v>
      </c>
      <c r="G112" t="s">
        <v>198</v>
      </c>
      <c r="H112">
        <v>670</v>
      </c>
      <c r="I112">
        <v>0.39719989895820618</v>
      </c>
      <c r="J112">
        <v>0.35632765293121338</v>
      </c>
      <c r="K112">
        <v>0.32602214813232422</v>
      </c>
      <c r="L112">
        <v>0.31317019462585449</v>
      </c>
      <c r="M112">
        <v>0.31617969274520874</v>
      </c>
      <c r="N112">
        <v>0.35035887360572815</v>
      </c>
      <c r="O112">
        <v>0.44511285424232483</v>
      </c>
      <c r="P112">
        <v>0.51252549886703491</v>
      </c>
      <c r="Q112">
        <v>0.47401797771453857</v>
      </c>
      <c r="R112">
        <v>0.45580565929412842</v>
      </c>
      <c r="S112">
        <v>0.4275568425655365</v>
      </c>
      <c r="T112">
        <v>0.4166739284992218</v>
      </c>
      <c r="U112">
        <v>0.41130900382995605</v>
      </c>
      <c r="V112">
        <v>0.40125465393066406</v>
      </c>
      <c r="W112">
        <v>0.38978371024131775</v>
      </c>
      <c r="X112">
        <v>0.40195208787918091</v>
      </c>
      <c r="Y112">
        <v>0.4495084285736084</v>
      </c>
      <c r="Z112">
        <v>0.6002078652381897</v>
      </c>
      <c r="AA112">
        <v>0.68570595979690552</v>
      </c>
      <c r="AB112">
        <v>0.69496721029281616</v>
      </c>
      <c r="AC112">
        <v>0.68412435054779053</v>
      </c>
      <c r="AD112">
        <v>0.65990734100341797</v>
      </c>
      <c r="AE112">
        <v>0.58135634660720825</v>
      </c>
      <c r="AF112">
        <v>0.48585090041160583</v>
      </c>
      <c r="AG112">
        <v>-0.27718156576156616</v>
      </c>
      <c r="AH112">
        <v>-0.26479905843734741</v>
      </c>
      <c r="AI112">
        <v>-0.26504853367805481</v>
      </c>
      <c r="AJ112">
        <v>-0.24516905844211578</v>
      </c>
      <c r="AK112">
        <v>-0.24326667189598083</v>
      </c>
      <c r="AL112">
        <v>-0.23832878470420837</v>
      </c>
      <c r="AM112">
        <v>-0.23604121804237366</v>
      </c>
      <c r="AN112">
        <v>-0.22549887001514435</v>
      </c>
      <c r="AO112">
        <v>-0.23110523819923401</v>
      </c>
      <c r="AP112">
        <v>-0.18516397476196289</v>
      </c>
      <c r="AQ112">
        <v>-0.1988569051027298</v>
      </c>
      <c r="AR112">
        <v>-0.20099669694900513</v>
      </c>
      <c r="AS112">
        <v>-0.17877970635890961</v>
      </c>
      <c r="AT112">
        <v>-0.17137704789638519</v>
      </c>
      <c r="AU112">
        <v>-0.16532455384731293</v>
      </c>
      <c r="AV112">
        <v>-0.17047515511512756</v>
      </c>
      <c r="AW112">
        <v>-0.18255072832107544</v>
      </c>
      <c r="AX112">
        <v>-0.14824016392230988</v>
      </c>
      <c r="AY112">
        <v>-0.14397864043712616</v>
      </c>
      <c r="AZ112">
        <v>-0.14911225438117981</v>
      </c>
      <c r="BA112">
        <v>-0.2001689076423645</v>
      </c>
      <c r="BB112">
        <v>-0.2423812597990036</v>
      </c>
      <c r="BC112">
        <v>-0.2489800900220871</v>
      </c>
      <c r="BD112">
        <v>-0.27257049083709717</v>
      </c>
      <c r="BE112">
        <v>-0.168503537774086</v>
      </c>
      <c r="BF112">
        <v>-0.16049529612064362</v>
      </c>
      <c r="BG112">
        <v>-0.1641097366809845</v>
      </c>
      <c r="BH112">
        <v>-0.1467503160238266</v>
      </c>
      <c r="BI112">
        <v>-0.14423328638076782</v>
      </c>
      <c r="BJ112">
        <v>-0.13800713419914246</v>
      </c>
      <c r="BK112">
        <v>-0.13006353378295898</v>
      </c>
      <c r="BL112">
        <v>-0.1135224774479866</v>
      </c>
      <c r="BM112">
        <v>-0.11997365951538086</v>
      </c>
      <c r="BN112">
        <v>-8.1500232219696045E-2</v>
      </c>
      <c r="BO112">
        <v>-9.5528781414031982E-2</v>
      </c>
      <c r="BP112">
        <v>-9.6099592745304108E-2</v>
      </c>
      <c r="BQ112">
        <v>-7.789718359708786E-2</v>
      </c>
      <c r="BR112">
        <v>-7.1553267538547516E-2</v>
      </c>
      <c r="BS112">
        <v>-6.5237529575824738E-2</v>
      </c>
      <c r="BT112">
        <v>-7.1182101964950562E-2</v>
      </c>
      <c r="BU112">
        <v>-8.0126561224460602E-2</v>
      </c>
      <c r="BV112">
        <v>-4.5081157237291336E-2</v>
      </c>
      <c r="BW112">
        <v>-3.7822172045707703E-2</v>
      </c>
      <c r="BX112">
        <v>-4.3389171361923218E-2</v>
      </c>
      <c r="BY112">
        <v>-9.0230859816074371E-2</v>
      </c>
      <c r="BZ112">
        <v>-0.12505115568637848</v>
      </c>
      <c r="CA112">
        <v>-0.13613343238830566</v>
      </c>
      <c r="CB112">
        <v>-0.16198135912418365</v>
      </c>
      <c r="CC112">
        <v>-9.3233466148376465E-2</v>
      </c>
      <c r="CD112">
        <v>-8.8254831731319427E-2</v>
      </c>
      <c r="CE112">
        <v>-9.4199851155281067E-2</v>
      </c>
      <c r="CF112">
        <v>-7.8585788607597351E-2</v>
      </c>
      <c r="CG112">
        <v>-7.5643055140972137E-2</v>
      </c>
      <c r="CH112">
        <v>-6.8524658679962158E-2</v>
      </c>
      <c r="CI112">
        <v>-5.6663703173398972E-2</v>
      </c>
      <c r="CJ112">
        <v>-3.5967960953712463E-2</v>
      </c>
      <c r="CK112">
        <v>-4.3004263192415237E-2</v>
      </c>
      <c r="CL112">
        <v>-9.7030382603406906E-3</v>
      </c>
      <c r="CM112">
        <v>-2.3964036256074905E-2</v>
      </c>
      <c r="CN112">
        <v>-2.3448174819350243E-2</v>
      </c>
      <c r="CO112">
        <v>-8.0262552946805954E-3</v>
      </c>
      <c r="CP112">
        <v>-2.4156232830137014E-3</v>
      </c>
      <c r="CQ112">
        <v>4.0824348106980324E-3</v>
      </c>
      <c r="CR112">
        <v>-2.4120367597788572E-3</v>
      </c>
      <c r="CS112">
        <v>-9.1878985986113548E-3</v>
      </c>
      <c r="CT112">
        <v>2.6366453617811203E-2</v>
      </c>
      <c r="CU112">
        <v>3.5701468586921692E-2</v>
      </c>
      <c r="CV112">
        <v>2.9834311455488205E-2</v>
      </c>
      <c r="CW112">
        <v>-1.4088100753724575E-2</v>
      </c>
      <c r="CX112">
        <v>-4.3788682669401169E-2</v>
      </c>
      <c r="CY112">
        <v>-5.7976193726062775E-2</v>
      </c>
      <c r="CZ112">
        <v>-8.5387662053108215E-2</v>
      </c>
      <c r="DA112">
        <v>-1.7963394522666931E-2</v>
      </c>
      <c r="DB112">
        <v>-1.6014363616704941E-2</v>
      </c>
      <c r="DC112">
        <v>-2.4289961904287338E-2</v>
      </c>
      <c r="DD112">
        <v>-1.0421264916658401E-2</v>
      </c>
      <c r="DE112">
        <v>-7.0528308860957623E-3</v>
      </c>
      <c r="DF112">
        <v>9.5781160052865744E-4</v>
      </c>
      <c r="DG112">
        <v>1.6736123710870743E-2</v>
      </c>
      <c r="DH112">
        <v>4.1586555540561676E-2</v>
      </c>
      <c r="DI112">
        <v>3.3965133130550385E-2</v>
      </c>
      <c r="DJ112">
        <v>6.2094155699014664E-2</v>
      </c>
      <c r="DK112">
        <v>4.7600708901882172E-2</v>
      </c>
      <c r="DL112">
        <v>4.9203239381313324E-2</v>
      </c>
      <c r="DM112">
        <v>6.1844673007726669E-2</v>
      </c>
      <c r="DN112">
        <v>6.6722020506858826E-2</v>
      </c>
      <c r="DO112">
        <v>7.340240478515625E-2</v>
      </c>
      <c r="DP112">
        <v>6.6358029842376709E-2</v>
      </c>
      <c r="DQ112">
        <v>6.1750765889883041E-2</v>
      </c>
      <c r="DR112">
        <v>9.7814060747623444E-2</v>
      </c>
      <c r="DS112">
        <v>0.10922510921955109</v>
      </c>
      <c r="DT112">
        <v>0.10305779427289963</v>
      </c>
      <c r="DU112">
        <v>6.2054656445980072E-2</v>
      </c>
      <c r="DV112">
        <v>3.7473790347576141E-2</v>
      </c>
      <c r="DW112">
        <v>2.0181052386760712E-2</v>
      </c>
      <c r="DX112">
        <v>-8.7939631193876266E-3</v>
      </c>
      <c r="DY112">
        <v>9.0714633464813232E-2</v>
      </c>
      <c r="DZ112">
        <v>8.8289402425289154E-2</v>
      </c>
      <c r="EA112">
        <v>7.6648816466331482E-2</v>
      </c>
      <c r="EB112">
        <v>8.7997481226921082E-2</v>
      </c>
      <c r="EC112">
        <v>9.198056161403656E-2</v>
      </c>
      <c r="ED112">
        <v>0.10127945989370346</v>
      </c>
      <c r="EE112">
        <v>0.12271381169557571</v>
      </c>
      <c r="EF112">
        <v>0.15356294810771942</v>
      </c>
      <c r="EG112">
        <v>0.14509671926498413</v>
      </c>
      <c r="EH112">
        <v>0.16575789451599121</v>
      </c>
      <c r="EI112">
        <v>0.15092884004116058</v>
      </c>
      <c r="EJ112">
        <v>0.15410034358501434</v>
      </c>
      <c r="EK112">
        <v>0.16272719204425812</v>
      </c>
      <c r="EL112">
        <v>0.1665458083152771</v>
      </c>
      <c r="EM112">
        <v>0.17348942160606384</v>
      </c>
      <c r="EN112">
        <v>0.16565108299255371</v>
      </c>
      <c r="EO112">
        <v>0.16417492926120758</v>
      </c>
      <c r="EP112">
        <v>0.20097306370735168</v>
      </c>
      <c r="EQ112">
        <v>0.21538157761096954</v>
      </c>
      <c r="ER112">
        <v>0.20878086984157562</v>
      </c>
      <c r="ES112">
        <v>0.1719927042722702</v>
      </c>
      <c r="ET112">
        <v>0.15480390191078186</v>
      </c>
      <c r="EU112">
        <v>0.13302770256996155</v>
      </c>
      <c r="EV112">
        <v>0.10179517418146133</v>
      </c>
      <c r="EW112">
        <v>52.423053741455078</v>
      </c>
      <c r="EX112">
        <v>51.592342376708984</v>
      </c>
      <c r="EY112">
        <v>51.066871643066406</v>
      </c>
      <c r="EZ112">
        <v>50.505344390869141</v>
      </c>
      <c r="FA112">
        <v>50.019855499267578</v>
      </c>
      <c r="FB112">
        <v>49.870834350585938</v>
      </c>
      <c r="FC112">
        <v>49.859149932861328</v>
      </c>
      <c r="FD112">
        <v>50.987579345703125</v>
      </c>
      <c r="FE112">
        <v>54.275630950927734</v>
      </c>
      <c r="FF112">
        <v>57.534984588623047</v>
      </c>
      <c r="FG112">
        <v>60.149745941162109</v>
      </c>
      <c r="FH112">
        <v>62.378700256347656</v>
      </c>
      <c r="FI112">
        <v>64.429031372070313</v>
      </c>
      <c r="FJ112">
        <v>65.668617248535156</v>
      </c>
      <c r="FK112">
        <v>66.14483642578125</v>
      </c>
      <c r="FL112">
        <v>65.310745239257813</v>
      </c>
      <c r="FM112">
        <v>63.136909484863281</v>
      </c>
      <c r="FN112">
        <v>60.652412414550781</v>
      </c>
      <c r="FO112">
        <v>59.005119323730469</v>
      </c>
      <c r="FP112">
        <v>57.862556457519531</v>
      </c>
      <c r="FQ112">
        <v>56.912307739257813</v>
      </c>
      <c r="FR112">
        <v>56.014759063720703</v>
      </c>
      <c r="FS112">
        <v>55.297317504882813</v>
      </c>
      <c r="FT112">
        <v>54.616386413574219</v>
      </c>
      <c r="FU112">
        <v>6.8716876208782196E-2</v>
      </c>
      <c r="FV112">
        <v>0</v>
      </c>
      <c r="FW112">
        <v>0.10628936439752579</v>
      </c>
      <c r="FX112">
        <v>7.0537656545639038E-2</v>
      </c>
      <c r="FY112" s="45">
        <v>8.9700002670288086</v>
      </c>
      <c r="FZ112" s="38">
        <v>180.14000000000001</v>
      </c>
      <c r="GA112" s="38">
        <v>1</v>
      </c>
    </row>
    <row r="113" spans="1:183" x14ac:dyDescent="0.2">
      <c r="A113" t="s">
        <v>186</v>
      </c>
      <c r="B113" t="s">
        <v>222</v>
      </c>
      <c r="C113" t="s">
        <v>2</v>
      </c>
      <c r="D113" t="s">
        <v>202</v>
      </c>
      <c r="E113" t="s">
        <v>214</v>
      </c>
      <c r="F113" t="s">
        <v>1</v>
      </c>
      <c r="G113" t="s">
        <v>200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 s="45">
        <v>2.9500000476837158</v>
      </c>
      <c r="FZ113" s="38">
        <v>30.18</v>
      </c>
      <c r="GA113" s="38">
        <v>0</v>
      </c>
    </row>
    <row r="114" spans="1:183" x14ac:dyDescent="0.2">
      <c r="A114" t="s">
        <v>186</v>
      </c>
      <c r="B114" t="s">
        <v>222</v>
      </c>
      <c r="C114" t="s">
        <v>2</v>
      </c>
      <c r="D114" t="s">
        <v>202</v>
      </c>
      <c r="E114" t="s">
        <v>214</v>
      </c>
      <c r="F114" t="s">
        <v>1</v>
      </c>
      <c r="G114" t="s">
        <v>1</v>
      </c>
      <c r="H114">
        <v>734</v>
      </c>
      <c r="I114">
        <v>0.4529024064540863</v>
      </c>
      <c r="J114">
        <v>0.40738767385482788</v>
      </c>
      <c r="K114">
        <v>0.37545326352119446</v>
      </c>
      <c r="L114">
        <v>0.36062920093536377</v>
      </c>
      <c r="M114">
        <v>0.36462444067001343</v>
      </c>
      <c r="N114">
        <v>0.40239089727401733</v>
      </c>
      <c r="O114">
        <v>0.49999314546585083</v>
      </c>
      <c r="P114">
        <v>0.57756966352462769</v>
      </c>
      <c r="Q114">
        <v>0.5420110821723938</v>
      </c>
      <c r="R114">
        <v>0.51853495836257935</v>
      </c>
      <c r="S114">
        <v>0.4853387176990509</v>
      </c>
      <c r="T114">
        <v>0.47594481706619263</v>
      </c>
      <c r="U114">
        <v>0.47213312983512878</v>
      </c>
      <c r="V114">
        <v>0.46512675285339355</v>
      </c>
      <c r="W114">
        <v>0.45213699340820313</v>
      </c>
      <c r="X114">
        <v>0.46464613080024719</v>
      </c>
      <c r="Y114">
        <v>0.51504796743392944</v>
      </c>
      <c r="Z114">
        <v>0.67828601598739624</v>
      </c>
      <c r="AA114">
        <v>0.76551312208175659</v>
      </c>
      <c r="AB114">
        <v>0.77435719966888428</v>
      </c>
      <c r="AC114">
        <v>0.76070749759674072</v>
      </c>
      <c r="AD114">
        <v>0.72985446453094482</v>
      </c>
      <c r="AE114">
        <v>0.64827734231948853</v>
      </c>
      <c r="AF114">
        <v>0.5474470853805542</v>
      </c>
      <c r="AG114">
        <v>-0.30516430735588074</v>
      </c>
      <c r="AH114">
        <v>-0.29171201586723328</v>
      </c>
      <c r="AI114">
        <v>-0.28990548849105835</v>
      </c>
      <c r="AJ114">
        <v>-0.27329635620117188</v>
      </c>
      <c r="AK114">
        <v>-0.26906013488769531</v>
      </c>
      <c r="AL114">
        <v>-0.27022120356559753</v>
      </c>
      <c r="AM114">
        <v>-0.27036046981811523</v>
      </c>
      <c r="AN114">
        <v>-0.25283974409103394</v>
      </c>
      <c r="AO114">
        <v>-0.25421503186225891</v>
      </c>
      <c r="AP114">
        <v>-0.21051807701587677</v>
      </c>
      <c r="AQ114">
        <v>-0.22650296986103058</v>
      </c>
      <c r="AR114">
        <v>-0.22718098759651184</v>
      </c>
      <c r="AS114">
        <v>-0.20102855563163757</v>
      </c>
      <c r="AT114">
        <v>-0.19382667541503906</v>
      </c>
      <c r="AU114">
        <v>-0.17990107834339142</v>
      </c>
      <c r="AV114">
        <v>-0.18631933629512787</v>
      </c>
      <c r="AW114">
        <v>-0.21301005780696869</v>
      </c>
      <c r="AX114">
        <v>-0.16906103491783142</v>
      </c>
      <c r="AY114">
        <v>-0.17177762091159821</v>
      </c>
      <c r="AZ114">
        <v>-0.17842735350131989</v>
      </c>
      <c r="BA114">
        <v>-0.23676949739456177</v>
      </c>
      <c r="BB114">
        <v>-0.28248447179794312</v>
      </c>
      <c r="BC114">
        <v>-0.28433787822723389</v>
      </c>
      <c r="BD114">
        <v>-0.30784711241722107</v>
      </c>
      <c r="BE114">
        <v>-0.18059396743774414</v>
      </c>
      <c r="BF114">
        <v>-0.17229163646697998</v>
      </c>
      <c r="BG114">
        <v>-0.17466543614864349</v>
      </c>
      <c r="BH114">
        <v>-0.15967100858688354</v>
      </c>
      <c r="BI114">
        <v>-0.15520632266998291</v>
      </c>
      <c r="BJ114">
        <v>-0.15257768332958221</v>
      </c>
      <c r="BK114">
        <v>-0.14759249985218048</v>
      </c>
      <c r="BL114">
        <v>-0.12365739047527313</v>
      </c>
      <c r="BM114">
        <v>-0.12564323842525482</v>
      </c>
      <c r="BN114">
        <v>-8.8511720299720764E-2</v>
      </c>
      <c r="BO114">
        <v>-0.1043567955493927</v>
      </c>
      <c r="BP114">
        <v>-0.10333666950464249</v>
      </c>
      <c r="BQ114">
        <v>-8.1699736416339874E-2</v>
      </c>
      <c r="BR114">
        <v>-7.3908127844333649E-2</v>
      </c>
      <c r="BS114">
        <v>-6.2867939472198486E-2</v>
      </c>
      <c r="BT114">
        <v>-7.0546135306358337E-2</v>
      </c>
      <c r="BU114">
        <v>-9.1083824634552002E-2</v>
      </c>
      <c r="BV114">
        <v>-4.7858148813247681E-2</v>
      </c>
      <c r="BW114">
        <v>-4.6595308929681778E-2</v>
      </c>
      <c r="BX114">
        <v>-5.3627800196409225E-2</v>
      </c>
      <c r="BY114">
        <v>-0.10804352909326553</v>
      </c>
      <c r="BZ114">
        <v>-0.146196648478508</v>
      </c>
      <c r="CA114">
        <v>-0.15366451442241669</v>
      </c>
      <c r="CB114">
        <v>-0.17955124378204346</v>
      </c>
      <c r="CC114">
        <v>-9.4316929578781128E-2</v>
      </c>
      <c r="CD114">
        <v>-8.9581437408924103E-2</v>
      </c>
      <c r="CE114">
        <v>-9.4850510358810425E-2</v>
      </c>
      <c r="CF114">
        <v>-8.097442239522934E-2</v>
      </c>
      <c r="CG114">
        <v>-7.6351523399353027E-2</v>
      </c>
      <c r="CH114">
        <v>-7.1098126471042633E-2</v>
      </c>
      <c r="CI114">
        <v>-6.2563776969909668E-2</v>
      </c>
      <c r="CJ114">
        <v>-3.4186076372861862E-2</v>
      </c>
      <c r="CK114">
        <v>-3.6594804376363754E-2</v>
      </c>
      <c r="CL114">
        <v>-4.0104901418089867E-3</v>
      </c>
      <c r="CM114">
        <v>-1.9758719950914383E-2</v>
      </c>
      <c r="CN114">
        <v>-1.7562480643391609E-2</v>
      </c>
      <c r="CO114">
        <v>9.4704044749960303E-4</v>
      </c>
      <c r="CP114">
        <v>9.1471010819077492E-3</v>
      </c>
      <c r="CQ114">
        <v>1.8188860267400742E-2</v>
      </c>
      <c r="CR114">
        <v>9.638030081987381E-3</v>
      </c>
      <c r="CS114">
        <v>-6.6380859352648258E-3</v>
      </c>
      <c r="CT114">
        <v>3.6086603999137878E-2</v>
      </c>
      <c r="CU114">
        <v>4.0105581283569336E-2</v>
      </c>
      <c r="CV114">
        <v>3.280799463391304E-2</v>
      </c>
      <c r="CW114">
        <v>-1.8888315185904503E-2</v>
      </c>
      <c r="CX114">
        <v>-5.1804110407829285E-2</v>
      </c>
      <c r="CY114">
        <v>-6.3160538673400879E-2</v>
      </c>
      <c r="CZ114">
        <v>-9.0693935751914978E-2</v>
      </c>
      <c r="DA114">
        <v>-8.0398945137858391E-3</v>
      </c>
      <c r="DB114">
        <v>-6.8712383508682251E-3</v>
      </c>
      <c r="DC114">
        <v>-1.5035589225590229E-2</v>
      </c>
      <c r="DD114">
        <v>-2.2778422571718693E-3</v>
      </c>
      <c r="DE114">
        <v>2.503278199583292E-3</v>
      </c>
      <c r="DF114">
        <v>1.0381425730884075E-2</v>
      </c>
      <c r="DG114">
        <v>2.2464951500296593E-2</v>
      </c>
      <c r="DH114">
        <v>5.5285237729549408E-2</v>
      </c>
      <c r="DI114">
        <v>5.2453629672527313E-2</v>
      </c>
      <c r="DJ114">
        <v>8.0490738153457642E-2</v>
      </c>
      <c r="DK114">
        <v>6.4839355647563934E-2</v>
      </c>
      <c r="DL114">
        <v>6.8211711943149567E-2</v>
      </c>
      <c r="DM114">
        <v>8.359382301568985E-2</v>
      </c>
      <c r="DN114">
        <v>9.2202328145503998E-2</v>
      </c>
      <c r="DO114">
        <v>9.9245660006999969E-2</v>
      </c>
      <c r="DP114">
        <v>8.9822195470333099E-2</v>
      </c>
      <c r="DQ114">
        <v>7.7807649970054626E-2</v>
      </c>
      <c r="DR114">
        <v>0.12003135681152344</v>
      </c>
      <c r="DS114">
        <v>0.12680646777153015</v>
      </c>
      <c r="DT114">
        <v>0.1192437931895256</v>
      </c>
      <c r="DU114">
        <v>7.0266902446746826E-2</v>
      </c>
      <c r="DV114">
        <v>4.2588423937559128E-2</v>
      </c>
      <c r="DW114">
        <v>2.7343442663550377E-2</v>
      </c>
      <c r="DX114">
        <v>-1.8366209696978331E-3</v>
      </c>
      <c r="DY114">
        <v>0.11653044074773788</v>
      </c>
      <c r="DZ114">
        <v>0.11254915595054626</v>
      </c>
      <c r="EA114">
        <v>0.10020448267459869</v>
      </c>
      <c r="EB114">
        <v>0.11134751886129379</v>
      </c>
      <c r="EC114">
        <v>0.11635708808898926</v>
      </c>
      <c r="ED114">
        <v>0.12802495062351227</v>
      </c>
      <c r="EE114">
        <v>0.14523293077945709</v>
      </c>
      <c r="EF114">
        <v>0.18446759879589081</v>
      </c>
      <c r="EG114">
        <v>0.181025430560112</v>
      </c>
      <c r="EH114">
        <v>0.20249709486961365</v>
      </c>
      <c r="EI114">
        <v>0.18698553740978241</v>
      </c>
      <c r="EJ114">
        <v>0.19205601513385773</v>
      </c>
      <c r="EK114">
        <v>0.20292264223098755</v>
      </c>
      <c r="EL114">
        <v>0.21212087571620941</v>
      </c>
      <c r="EM114">
        <v>0.2162788063287735</v>
      </c>
      <c r="EN114">
        <v>0.20559538900852203</v>
      </c>
      <c r="EO114">
        <v>0.19973388314247131</v>
      </c>
      <c r="EP114">
        <v>0.24123424291610718</v>
      </c>
      <c r="EQ114">
        <v>0.25198879837989807</v>
      </c>
      <c r="ER114">
        <v>0.24404335021972656</v>
      </c>
      <c r="ES114">
        <v>0.19899286329746246</v>
      </c>
      <c r="ET114">
        <v>0.17887625098228455</v>
      </c>
      <c r="EU114">
        <v>0.15801681578159332</v>
      </c>
      <c r="EV114">
        <v>0.12645922601222992</v>
      </c>
      <c r="EW114">
        <v>52.191246032714844</v>
      </c>
      <c r="EX114">
        <v>51.330757141113281</v>
      </c>
      <c r="EY114">
        <v>50.77239990234375</v>
      </c>
      <c r="EZ114">
        <v>50.194023132324219</v>
      </c>
      <c r="FA114">
        <v>49.73199462890625</v>
      </c>
      <c r="FB114">
        <v>49.577247619628906</v>
      </c>
      <c r="FC114">
        <v>49.556842803955078</v>
      </c>
      <c r="FD114">
        <v>50.684638977050781</v>
      </c>
      <c r="FE114">
        <v>53.991004943847656</v>
      </c>
      <c r="FF114">
        <v>57.334625244140625</v>
      </c>
      <c r="FG114">
        <v>59.970680236816406</v>
      </c>
      <c r="FH114">
        <v>62.241146087646484</v>
      </c>
      <c r="FI114">
        <v>64.202827453613281</v>
      </c>
      <c r="FJ114">
        <v>65.406166076660156</v>
      </c>
      <c r="FK114">
        <v>65.950393676757813</v>
      </c>
      <c r="FL114">
        <v>65.169929504394531</v>
      </c>
      <c r="FM114">
        <v>62.928375244140625</v>
      </c>
      <c r="FN114">
        <v>60.446445465087891</v>
      </c>
      <c r="FO114">
        <v>58.820091247558594</v>
      </c>
      <c r="FP114">
        <v>57.661403656005859</v>
      </c>
      <c r="FQ114">
        <v>56.700992584228516</v>
      </c>
      <c r="FR114">
        <v>55.843723297119141</v>
      </c>
      <c r="FS114">
        <v>55.102413177490234</v>
      </c>
      <c r="FT114">
        <v>54.446369171142578</v>
      </c>
      <c r="FU114">
        <v>7.9600319266319275E-2</v>
      </c>
      <c r="FV114">
        <v>0</v>
      </c>
      <c r="FW114">
        <v>0.12532295286655426</v>
      </c>
      <c r="FX114">
        <v>8.1727147102355957E-2</v>
      </c>
      <c r="FY114" s="45">
        <v>8.9700002670288086</v>
      </c>
      <c r="FZ114" s="38">
        <v>210.32</v>
      </c>
      <c r="GA114" s="38">
        <v>1</v>
      </c>
    </row>
    <row r="115" spans="1:183" x14ac:dyDescent="0.2">
      <c r="A115" t="s">
        <v>186</v>
      </c>
      <c r="B115" t="s">
        <v>222</v>
      </c>
      <c r="C115" t="s">
        <v>2</v>
      </c>
      <c r="D115" t="s">
        <v>202</v>
      </c>
      <c r="E115" t="s">
        <v>214</v>
      </c>
      <c r="F115" t="s">
        <v>178</v>
      </c>
      <c r="G115" t="s">
        <v>1</v>
      </c>
      <c r="H115">
        <v>443</v>
      </c>
      <c r="I115">
        <v>0.26022133231163025</v>
      </c>
      <c r="J115">
        <v>0.23108319938182831</v>
      </c>
      <c r="K115">
        <v>0.20712737739086151</v>
      </c>
      <c r="L115">
        <v>0.19746969640254974</v>
      </c>
      <c r="M115">
        <v>0.1951831728219986</v>
      </c>
      <c r="N115">
        <v>0.21724677085876465</v>
      </c>
      <c r="O115">
        <v>0.26621034741401672</v>
      </c>
      <c r="P115">
        <v>0.30717909336090088</v>
      </c>
      <c r="Q115">
        <v>0.28586116433143616</v>
      </c>
      <c r="R115">
        <v>0.27017888426780701</v>
      </c>
      <c r="S115">
        <v>0.25846999883651733</v>
      </c>
      <c r="T115">
        <v>0.25206238031387329</v>
      </c>
      <c r="U115">
        <v>0.25015848875045776</v>
      </c>
      <c r="V115">
        <v>0.24883781373500824</v>
      </c>
      <c r="W115">
        <v>0.24544419348239899</v>
      </c>
      <c r="X115">
        <v>0.24365212023258209</v>
      </c>
      <c r="Y115">
        <v>0.27433288097381592</v>
      </c>
      <c r="Z115">
        <v>0.36337438225746155</v>
      </c>
      <c r="AA115">
        <v>0.41947159171104431</v>
      </c>
      <c r="AB115">
        <v>0.43488448858261108</v>
      </c>
      <c r="AC115">
        <v>0.43569374084472656</v>
      </c>
      <c r="AD115">
        <v>0.4223209023475647</v>
      </c>
      <c r="AE115">
        <v>0.37857595086097717</v>
      </c>
      <c r="AF115">
        <v>0.32095175981521606</v>
      </c>
      <c r="AG115">
        <v>-0.14902196824550629</v>
      </c>
      <c r="AH115">
        <v>-0.14296343922615051</v>
      </c>
      <c r="AI115">
        <v>-0.1446266770362854</v>
      </c>
      <c r="AJ115">
        <v>-0.13623674213886261</v>
      </c>
      <c r="AK115">
        <v>-0.13267765939235687</v>
      </c>
      <c r="AL115">
        <v>-0.12731082737445831</v>
      </c>
      <c r="AM115">
        <v>-0.12902697920799255</v>
      </c>
      <c r="AN115">
        <v>-0.11649207770824432</v>
      </c>
      <c r="AO115">
        <v>-0.12398428469896317</v>
      </c>
      <c r="AP115">
        <v>-0.12186635285615921</v>
      </c>
      <c r="AQ115">
        <v>-0.12774930894374847</v>
      </c>
      <c r="AR115">
        <v>-0.12988507747650146</v>
      </c>
      <c r="AS115">
        <v>-0.11505879461765289</v>
      </c>
      <c r="AT115">
        <v>-0.10949604958295822</v>
      </c>
      <c r="AU115">
        <v>-9.1596156358718872E-2</v>
      </c>
      <c r="AV115">
        <v>-0.10221857577562332</v>
      </c>
      <c r="AW115">
        <v>-0.10766015946865082</v>
      </c>
      <c r="AX115">
        <v>-9.6217162907123566E-2</v>
      </c>
      <c r="AY115">
        <v>-9.4814471900463104E-2</v>
      </c>
      <c r="AZ115">
        <v>-9.3148067593574524E-2</v>
      </c>
      <c r="BA115">
        <v>-0.12274930626153946</v>
      </c>
      <c r="BB115">
        <v>-0.13445477187633514</v>
      </c>
      <c r="BC115">
        <v>-0.13982389867305756</v>
      </c>
      <c r="BD115">
        <v>-0.15454629063606262</v>
      </c>
      <c r="BE115">
        <v>-8.3213217556476593E-2</v>
      </c>
      <c r="BF115">
        <v>-7.8904315829277039E-2</v>
      </c>
      <c r="BG115">
        <v>-8.4054790437221527E-2</v>
      </c>
      <c r="BH115">
        <v>-7.7424034476280212E-2</v>
      </c>
      <c r="BI115">
        <v>-7.4779495596885681E-2</v>
      </c>
      <c r="BJ115">
        <v>-6.8579979240894318E-2</v>
      </c>
      <c r="BK115">
        <v>-6.8749494850635529E-2</v>
      </c>
      <c r="BL115">
        <v>-5.3438708186149597E-2</v>
      </c>
      <c r="BM115">
        <v>-5.8875821530818939E-2</v>
      </c>
      <c r="BN115">
        <v>-5.6480530649423599E-2</v>
      </c>
      <c r="BO115">
        <v>-6.1568789184093475E-2</v>
      </c>
      <c r="BP115">
        <v>-6.2962189316749573E-2</v>
      </c>
      <c r="BQ115">
        <v>-4.9729008227586746E-2</v>
      </c>
      <c r="BR115">
        <v>-4.4323232024908066E-2</v>
      </c>
      <c r="BS115">
        <v>-3.0827224254608154E-2</v>
      </c>
      <c r="BT115">
        <v>-4.1914943605661392E-2</v>
      </c>
      <c r="BU115">
        <v>-4.6586070209741592E-2</v>
      </c>
      <c r="BV115">
        <v>-3.2242465764284134E-2</v>
      </c>
      <c r="BW115">
        <v>-2.8949979692697525E-2</v>
      </c>
      <c r="BX115">
        <v>-2.7633383870124817E-2</v>
      </c>
      <c r="BY115">
        <v>-5.1868271082639694E-2</v>
      </c>
      <c r="BZ115">
        <v>-6.297013908624649E-2</v>
      </c>
      <c r="CA115">
        <v>-6.9793961942195892E-2</v>
      </c>
      <c r="CB115">
        <v>-8.4423929452896118E-2</v>
      </c>
      <c r="CC115">
        <v>-3.7634275853633881E-2</v>
      </c>
      <c r="CD115">
        <v>-3.4537162631750107E-2</v>
      </c>
      <c r="CE115">
        <v>-4.2102884501218796E-2</v>
      </c>
      <c r="CF115">
        <v>-3.6690536886453629E-2</v>
      </c>
      <c r="CG115">
        <v>-3.467940166592598E-2</v>
      </c>
      <c r="CH115">
        <v>-2.7903171256184578E-2</v>
      </c>
      <c r="CI115">
        <v>-2.7001498267054558E-2</v>
      </c>
      <c r="CJ115">
        <v>-9.7681395709514618E-3</v>
      </c>
      <c r="CK115">
        <v>-1.3781901448965073E-2</v>
      </c>
      <c r="CL115">
        <v>-1.1194510385394096E-2</v>
      </c>
      <c r="CM115">
        <v>-1.5732366591691971E-2</v>
      </c>
      <c r="CN115">
        <v>-1.6611611470580101E-2</v>
      </c>
      <c r="CO115">
        <v>-4.481797106564045E-3</v>
      </c>
      <c r="CP115">
        <v>8.1526656867936254E-4</v>
      </c>
      <c r="CQ115">
        <v>1.1261153966188431E-2</v>
      </c>
      <c r="CR115">
        <v>-1.4882930554449558E-4</v>
      </c>
      <c r="CS115">
        <v>-4.2863418348133564E-3</v>
      </c>
      <c r="CT115">
        <v>1.206621341407299E-2</v>
      </c>
      <c r="CU115">
        <v>1.6667565330862999E-2</v>
      </c>
      <c r="CV115">
        <v>1.7741886898875237E-2</v>
      </c>
      <c r="CW115">
        <v>-2.7762795798480511E-3</v>
      </c>
      <c r="CX115">
        <v>-1.3460095971822739E-2</v>
      </c>
      <c r="CY115">
        <v>-2.1291438490152359E-2</v>
      </c>
      <c r="CZ115">
        <v>-3.5857401788234711E-2</v>
      </c>
      <c r="DA115">
        <v>7.944667711853981E-3</v>
      </c>
      <c r="DB115">
        <v>9.8299896344542503E-3</v>
      </c>
      <c r="DC115">
        <v>-1.5097727009560913E-4</v>
      </c>
      <c r="DD115">
        <v>4.0429607033729553E-3</v>
      </c>
      <c r="DE115">
        <v>5.4206904023885727E-3</v>
      </c>
      <c r="DF115">
        <v>1.2773633934557438E-2</v>
      </c>
      <c r="DG115">
        <v>1.4746502041816711E-2</v>
      </c>
      <c r="DH115">
        <v>3.3902429044246674E-2</v>
      </c>
      <c r="DI115">
        <v>3.1312018632888794E-2</v>
      </c>
      <c r="DJ115">
        <v>3.4091509878635406E-2</v>
      </c>
      <c r="DK115">
        <v>3.0104057863354683E-2</v>
      </c>
      <c r="DL115">
        <v>2.9738970100879669E-2</v>
      </c>
      <c r="DM115">
        <v>4.0765415877103806E-2</v>
      </c>
      <c r="DN115">
        <v>4.5953765511512756E-2</v>
      </c>
      <c r="DO115">
        <v>5.3349532186985016E-2</v>
      </c>
      <c r="DP115">
        <v>4.1617285460233688E-2</v>
      </c>
      <c r="DQ115">
        <v>3.8013387471437454E-2</v>
      </c>
      <c r="DR115">
        <v>5.6374892592430115E-2</v>
      </c>
      <c r="DS115">
        <v>6.2285110354423523E-2</v>
      </c>
      <c r="DT115">
        <v>6.3117153942584991E-2</v>
      </c>
      <c r="DU115">
        <v>4.6315710991621017E-2</v>
      </c>
      <c r="DV115">
        <v>3.6049943417310715E-2</v>
      </c>
      <c r="DW115">
        <v>2.7211081236600876E-2</v>
      </c>
      <c r="DX115">
        <v>1.2709127739071846E-2</v>
      </c>
      <c r="DY115">
        <v>7.3753423988819122E-2</v>
      </c>
      <c r="DZ115">
        <v>7.3889113962650299E-2</v>
      </c>
      <c r="EA115">
        <v>6.0420915484428406E-2</v>
      </c>
      <c r="EB115">
        <v>6.2855660915374756E-2</v>
      </c>
      <c r="EC115">
        <v>6.3318856060504913E-2</v>
      </c>
      <c r="ED115">
        <v>7.1504481136798859E-2</v>
      </c>
      <c r="EE115">
        <v>7.5023986399173737E-2</v>
      </c>
      <c r="EF115">
        <v>9.69557985663414E-2</v>
      </c>
      <c r="EG115">
        <v>9.642048180103302E-2</v>
      </c>
      <c r="EH115">
        <v>9.9477335810661316E-2</v>
      </c>
      <c r="EI115">
        <v>9.6284575760364532E-2</v>
      </c>
      <c r="EJ115">
        <v>9.6661850810050964E-2</v>
      </c>
      <c r="EK115">
        <v>0.10609520226716995</v>
      </c>
      <c r="EL115">
        <v>0.11112658679485321</v>
      </c>
      <c r="EM115">
        <v>0.11411846429109573</v>
      </c>
      <c r="EN115">
        <v>0.10192091763019562</v>
      </c>
      <c r="EO115">
        <v>9.908747673034668E-2</v>
      </c>
      <c r="EP115">
        <v>0.12034958600997925</v>
      </c>
      <c r="EQ115">
        <v>0.1281495988368988</v>
      </c>
      <c r="ER115">
        <v>0.1286318451166153</v>
      </c>
      <c r="ES115">
        <v>0.11719674617052078</v>
      </c>
      <c r="ET115">
        <v>0.10753457993268967</v>
      </c>
      <c r="EU115">
        <v>9.7241014242172241E-2</v>
      </c>
      <c r="EV115">
        <v>8.2831479609012604E-2</v>
      </c>
      <c r="EW115">
        <v>53.614704132080078</v>
      </c>
      <c r="EX115">
        <v>52.736457824707031</v>
      </c>
      <c r="EY115">
        <v>52.166496276855469</v>
      </c>
      <c r="EZ115">
        <v>51.734615325927734</v>
      </c>
      <c r="FA115">
        <v>51.442924499511719</v>
      </c>
      <c r="FB115">
        <v>51.368679046630859</v>
      </c>
      <c r="FC115">
        <v>51.415992736816406</v>
      </c>
      <c r="FD115">
        <v>52.752437591552734</v>
      </c>
      <c r="FE115">
        <v>55.659156799316406</v>
      </c>
      <c r="FF115">
        <v>58.306072235107422</v>
      </c>
      <c r="FG115">
        <v>60.566566467285156</v>
      </c>
      <c r="FH115">
        <v>62.618999481201172</v>
      </c>
      <c r="FI115">
        <v>64.540000915527344</v>
      </c>
      <c r="FJ115">
        <v>65.918525695800781</v>
      </c>
      <c r="FK115">
        <v>66.425758361816406</v>
      </c>
      <c r="FL115">
        <v>65.637397766113281</v>
      </c>
      <c r="FM115">
        <v>63.773513793945313</v>
      </c>
      <c r="FN115">
        <v>61.619770050048828</v>
      </c>
      <c r="FO115">
        <v>60.208057403564453</v>
      </c>
      <c r="FP115">
        <v>59.097457885742188</v>
      </c>
      <c r="FQ115">
        <v>58.173866271972656</v>
      </c>
      <c r="FR115">
        <v>57.329864501953125</v>
      </c>
      <c r="FS115">
        <v>56.515995025634766</v>
      </c>
      <c r="FT115">
        <v>55.817829132080078</v>
      </c>
      <c r="FU115">
        <v>4.0603224188089371E-2</v>
      </c>
      <c r="FV115">
        <v>0</v>
      </c>
      <c r="FW115">
        <v>6.5961763262748718E-2</v>
      </c>
      <c r="FX115">
        <v>4.1660074144601822E-2</v>
      </c>
      <c r="FY115" s="45">
        <v>8.9700002670288086</v>
      </c>
      <c r="FZ115" s="38">
        <v>134.17000000000002</v>
      </c>
      <c r="GA115" s="38">
        <v>1</v>
      </c>
    </row>
    <row r="116" spans="1:183" x14ac:dyDescent="0.2">
      <c r="A116" t="s">
        <v>186</v>
      </c>
      <c r="B116" t="s">
        <v>222</v>
      </c>
      <c r="C116" t="s">
        <v>2</v>
      </c>
      <c r="D116" t="s">
        <v>202</v>
      </c>
      <c r="E116" t="s">
        <v>214</v>
      </c>
      <c r="F116" t="s">
        <v>181</v>
      </c>
      <c r="G116" t="s">
        <v>1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 s="45">
        <v>1.2300000190734863</v>
      </c>
      <c r="FZ116" s="38">
        <v>3.27</v>
      </c>
      <c r="GA116" s="38">
        <v>0</v>
      </c>
    </row>
    <row r="117" spans="1:183" x14ac:dyDescent="0.2">
      <c r="A117" t="s">
        <v>186</v>
      </c>
      <c r="B117" t="s">
        <v>222</v>
      </c>
      <c r="C117" t="s">
        <v>2</v>
      </c>
      <c r="D117" t="s">
        <v>202</v>
      </c>
      <c r="E117" t="s">
        <v>214</v>
      </c>
      <c r="F117" t="s">
        <v>179</v>
      </c>
      <c r="G117" t="s">
        <v>1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 s="45">
        <v>1.2300000190734863</v>
      </c>
      <c r="FZ117" s="38">
        <v>3.27</v>
      </c>
      <c r="GA117" s="38">
        <v>0</v>
      </c>
    </row>
    <row r="118" spans="1:183" x14ac:dyDescent="0.2">
      <c r="A118" t="s">
        <v>186</v>
      </c>
      <c r="B118" t="s">
        <v>222</v>
      </c>
      <c r="C118" t="s">
        <v>2</v>
      </c>
      <c r="D118" t="s">
        <v>202</v>
      </c>
      <c r="E118" t="s">
        <v>214</v>
      </c>
      <c r="F118" t="s">
        <v>180</v>
      </c>
      <c r="G118" t="s">
        <v>1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>
        <v>0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0</v>
      </c>
      <c r="CC118">
        <v>0</v>
      </c>
      <c r="CD118">
        <v>0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 s="45">
        <v>2.9500000476837158</v>
      </c>
      <c r="FZ118" s="38">
        <v>5.68</v>
      </c>
      <c r="GA118" s="38">
        <v>0</v>
      </c>
    </row>
    <row r="119" spans="1:183" x14ac:dyDescent="0.2">
      <c r="A119" t="s">
        <v>186</v>
      </c>
      <c r="B119" t="s">
        <v>222</v>
      </c>
      <c r="C119" t="s">
        <v>2</v>
      </c>
      <c r="D119" t="s">
        <v>202</v>
      </c>
      <c r="E119" t="s">
        <v>214</v>
      </c>
      <c r="F119" t="s">
        <v>182</v>
      </c>
      <c r="G119" t="s">
        <v>1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 s="45">
        <v>2.8499999046325684</v>
      </c>
      <c r="FZ119" s="38">
        <v>25.16</v>
      </c>
      <c r="GA119" s="38">
        <v>0</v>
      </c>
    </row>
    <row r="120" spans="1:183" x14ac:dyDescent="0.2">
      <c r="A120" t="s">
        <v>186</v>
      </c>
      <c r="B120" t="s">
        <v>222</v>
      </c>
      <c r="C120" t="s">
        <v>2</v>
      </c>
      <c r="D120" t="s">
        <v>202</v>
      </c>
      <c r="E120" t="s">
        <v>214</v>
      </c>
      <c r="F120" t="s">
        <v>183</v>
      </c>
      <c r="G120" t="s">
        <v>1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 s="45">
        <v>6.570000171661377</v>
      </c>
      <c r="FZ120" s="38">
        <v>30.12</v>
      </c>
      <c r="GA120" s="38">
        <v>0</v>
      </c>
    </row>
    <row r="121" spans="1:183" x14ac:dyDescent="0.2">
      <c r="A121" t="s">
        <v>186</v>
      </c>
      <c r="B121" t="s">
        <v>222</v>
      </c>
      <c r="C121" t="s">
        <v>2</v>
      </c>
      <c r="D121" t="s">
        <v>202</v>
      </c>
      <c r="E121" t="s">
        <v>214</v>
      </c>
      <c r="F121" t="s">
        <v>184</v>
      </c>
      <c r="G121" t="s">
        <v>1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 s="45">
        <v>1.5</v>
      </c>
      <c r="FZ121" s="38">
        <v>9.2100000000000009</v>
      </c>
      <c r="GA121" s="38">
        <v>0</v>
      </c>
    </row>
    <row r="122" spans="1:183" x14ac:dyDescent="0.2">
      <c r="A122" t="s">
        <v>186</v>
      </c>
      <c r="B122" t="s">
        <v>222</v>
      </c>
      <c r="C122" t="s">
        <v>2</v>
      </c>
      <c r="D122" t="s">
        <v>202</v>
      </c>
      <c r="E122" t="s">
        <v>214</v>
      </c>
      <c r="F122" t="s">
        <v>185</v>
      </c>
      <c r="G122" t="s">
        <v>1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 s="45">
        <v>0.95999997854232788</v>
      </c>
      <c r="FZ122" s="38">
        <v>2.7</v>
      </c>
      <c r="GA122" s="38">
        <v>0</v>
      </c>
    </row>
    <row r="123" spans="1:183" x14ac:dyDescent="0.2">
      <c r="A123" t="s">
        <v>186</v>
      </c>
      <c r="B123" t="s">
        <v>222</v>
      </c>
      <c r="C123" t="s">
        <v>2</v>
      </c>
      <c r="D123" t="s">
        <v>202</v>
      </c>
      <c r="E123" t="s">
        <v>215</v>
      </c>
      <c r="F123" t="s">
        <v>1</v>
      </c>
      <c r="G123" t="s">
        <v>198</v>
      </c>
      <c r="H123">
        <v>1027</v>
      </c>
      <c r="I123">
        <v>0.72055751085281372</v>
      </c>
      <c r="J123">
        <v>0.63391387462615967</v>
      </c>
      <c r="K123">
        <v>0.58770841360092163</v>
      </c>
      <c r="L123">
        <v>0.56815087795257568</v>
      </c>
      <c r="M123">
        <v>0.5792539119720459</v>
      </c>
      <c r="N123">
        <v>0.59542572498321533</v>
      </c>
      <c r="O123">
        <v>0.73107671737670898</v>
      </c>
      <c r="P123">
        <v>0.85023576021194458</v>
      </c>
      <c r="Q123">
        <v>0.82078474760055542</v>
      </c>
      <c r="R123">
        <v>0.77148914337158203</v>
      </c>
      <c r="S123">
        <v>0.7616201639175415</v>
      </c>
      <c r="T123">
        <v>0.73906576633453369</v>
      </c>
      <c r="U123">
        <v>0.73606723546981812</v>
      </c>
      <c r="V123">
        <v>0.72089129686355591</v>
      </c>
      <c r="W123">
        <v>0.71614450216293335</v>
      </c>
      <c r="X123">
        <v>0.74365782737731934</v>
      </c>
      <c r="Y123">
        <v>0.83896195888519287</v>
      </c>
      <c r="Z123">
        <v>1.0990431308746338</v>
      </c>
      <c r="AA123">
        <v>1.2324910163879395</v>
      </c>
      <c r="AB123">
        <v>1.242334246635437</v>
      </c>
      <c r="AC123">
        <v>1.2367979288101196</v>
      </c>
      <c r="AD123">
        <v>1.1746444702148438</v>
      </c>
      <c r="AE123">
        <v>1.0561307668685913</v>
      </c>
      <c r="AF123">
        <v>0.88336402177810669</v>
      </c>
      <c r="AG123">
        <v>-0.32327350974082947</v>
      </c>
      <c r="AH123">
        <v>-0.31528249382972717</v>
      </c>
      <c r="AI123">
        <v>-0.30788755416870117</v>
      </c>
      <c r="AJ123">
        <v>-0.28109833598136902</v>
      </c>
      <c r="AK123">
        <v>-0.27326640486717224</v>
      </c>
      <c r="AL123">
        <v>-0.29554346203804016</v>
      </c>
      <c r="AM123">
        <v>-0.27399957180023193</v>
      </c>
      <c r="AN123">
        <v>-0.25250828266143799</v>
      </c>
      <c r="AO123">
        <v>-0.24625915288925171</v>
      </c>
      <c r="AP123">
        <v>-0.21021446585655212</v>
      </c>
      <c r="AQ123">
        <v>-0.19881808757781982</v>
      </c>
      <c r="AR123">
        <v>-0.19700181484222412</v>
      </c>
      <c r="AS123">
        <v>-0.19626200199127197</v>
      </c>
      <c r="AT123">
        <v>-0.16871261596679688</v>
      </c>
      <c r="AU123">
        <v>-0.16526727378368378</v>
      </c>
      <c r="AV123">
        <v>-0.15943282842636108</v>
      </c>
      <c r="AW123">
        <v>-0.16276372969150543</v>
      </c>
      <c r="AX123">
        <v>-0.13376383483409882</v>
      </c>
      <c r="AY123">
        <v>-0.12117676436901093</v>
      </c>
      <c r="AZ123">
        <v>-0.15217369794845581</v>
      </c>
      <c r="BA123">
        <v>-0.22236092388629913</v>
      </c>
      <c r="BB123">
        <v>-0.27537146210670471</v>
      </c>
      <c r="BC123">
        <v>-0.28786373138427734</v>
      </c>
      <c r="BD123">
        <v>-0.33463588356971741</v>
      </c>
      <c r="BE123">
        <v>-0.20338940620422363</v>
      </c>
      <c r="BF123">
        <v>-0.19909240305423737</v>
      </c>
      <c r="BG123">
        <v>-0.19477798044681549</v>
      </c>
      <c r="BH123">
        <v>-0.17126794159412384</v>
      </c>
      <c r="BI123">
        <v>-0.16341410577297211</v>
      </c>
      <c r="BJ123">
        <v>-0.1834455281496048</v>
      </c>
      <c r="BK123">
        <v>-0.15570726990699768</v>
      </c>
      <c r="BL123">
        <v>-0.13091403245925903</v>
      </c>
      <c r="BM123">
        <v>-0.12022930383682251</v>
      </c>
      <c r="BN123">
        <v>-9.3747742474079132E-2</v>
      </c>
      <c r="BO123">
        <v>-8.1737436354160309E-2</v>
      </c>
      <c r="BP123">
        <v>-8.2193486392498016E-2</v>
      </c>
      <c r="BQ123">
        <v>-8.2493223249912262E-2</v>
      </c>
      <c r="BR123">
        <v>-5.6915499269962311E-2</v>
      </c>
      <c r="BS123">
        <v>-5.505671352148056E-2</v>
      </c>
      <c r="BT123">
        <v>-4.8612624406814575E-2</v>
      </c>
      <c r="BU123">
        <v>-4.5250494033098221E-2</v>
      </c>
      <c r="BV123">
        <v>-8.0545181408524513E-3</v>
      </c>
      <c r="BW123">
        <v>8.2367351278662682E-3</v>
      </c>
      <c r="BX123">
        <v>-2.3365231230854988E-2</v>
      </c>
      <c r="BY123">
        <v>-9.1823220252990723E-2</v>
      </c>
      <c r="BZ123">
        <v>-0.14400577545166016</v>
      </c>
      <c r="CA123">
        <v>-0.15939800441265106</v>
      </c>
      <c r="CB123">
        <v>-0.20796126127243042</v>
      </c>
      <c r="CC123">
        <v>-0.12035805732011795</v>
      </c>
      <c r="CD123">
        <v>-0.11861948668956757</v>
      </c>
      <c r="CE123">
        <v>-0.1164386197924614</v>
      </c>
      <c r="CF123">
        <v>-9.5199756324291229E-2</v>
      </c>
      <c r="CG123">
        <v>-8.7330736219882965E-2</v>
      </c>
      <c r="CH123">
        <v>-0.10580684244632721</v>
      </c>
      <c r="CI123">
        <v>-7.3778390884399414E-2</v>
      </c>
      <c r="CJ123">
        <v>-4.6698227524757385E-2</v>
      </c>
      <c r="CK123">
        <v>-3.2941412180662155E-2</v>
      </c>
      <c r="CL123">
        <v>-1.3083250261843204E-2</v>
      </c>
      <c r="CM123">
        <v>-6.477313581854105E-4</v>
      </c>
      <c r="CN123">
        <v>-2.6775908190757036E-3</v>
      </c>
      <c r="CO123">
        <v>-3.6973059177398682E-3</v>
      </c>
      <c r="CP123">
        <v>2.0514840260148048E-2</v>
      </c>
      <c r="CQ123">
        <v>2.1274790167808533E-2</v>
      </c>
      <c r="CR123">
        <v>2.814110741019249E-2</v>
      </c>
      <c r="CS123">
        <v>3.6138813942670822E-2</v>
      </c>
      <c r="CT123">
        <v>7.9011373221874237E-2</v>
      </c>
      <c r="CU123">
        <v>9.786812961101532E-2</v>
      </c>
      <c r="CV123">
        <v>6.5847121179103851E-2</v>
      </c>
      <c r="CW123">
        <v>-1.4132065698504448E-3</v>
      </c>
      <c r="CX123">
        <v>-5.3022295236587524E-2</v>
      </c>
      <c r="CY123">
        <v>-7.0423044264316559E-2</v>
      </c>
      <c r="CZ123">
        <v>-0.12022681534290314</v>
      </c>
      <c r="DA123">
        <v>-3.732670471072197E-2</v>
      </c>
      <c r="DB123">
        <v>-3.8146574050188065E-2</v>
      </c>
      <c r="DC123">
        <v>-3.8099266588687897E-2</v>
      </c>
      <c r="DD123">
        <v>-1.9131569191813469E-2</v>
      </c>
      <c r="DE123">
        <v>-1.1247365735471249E-2</v>
      </c>
      <c r="DF123">
        <v>-2.816816046833992E-2</v>
      </c>
      <c r="DG123">
        <v>8.150491863489151E-3</v>
      </c>
      <c r="DH123">
        <v>3.7517577409744263E-2</v>
      </c>
      <c r="DI123">
        <v>5.4346479475498199E-2</v>
      </c>
      <c r="DJ123">
        <v>6.7581243813037872E-2</v>
      </c>
      <c r="DK123">
        <v>8.0441974103450775E-2</v>
      </c>
      <c r="DL123">
        <v>7.6838307082653046E-2</v>
      </c>
      <c r="DM123">
        <v>7.5098611414432526E-2</v>
      </c>
      <c r="DN123">
        <v>9.7945183515548706E-2</v>
      </c>
      <c r="DO123">
        <v>9.7606293857097626E-2</v>
      </c>
      <c r="DP123">
        <v>0.10489483922719955</v>
      </c>
      <c r="DQ123">
        <v>0.11752811819314957</v>
      </c>
      <c r="DR123">
        <v>0.16607727110385895</v>
      </c>
      <c r="DS123">
        <v>0.1874995231628418</v>
      </c>
      <c r="DT123">
        <v>0.15505947172641754</v>
      </c>
      <c r="DU123">
        <v>8.8996805250644684E-2</v>
      </c>
      <c r="DV123">
        <v>3.7961184978485107E-2</v>
      </c>
      <c r="DW123">
        <v>1.8551921471953392E-2</v>
      </c>
      <c r="DX123">
        <v>-3.2492365688085556E-2</v>
      </c>
      <c r="DY123">
        <v>8.255738765001297E-2</v>
      </c>
      <c r="DZ123">
        <v>7.8043535351753235E-2</v>
      </c>
      <c r="EA123">
        <v>7.5010322034358978E-2</v>
      </c>
      <c r="EB123">
        <v>9.0698815882205963E-2</v>
      </c>
      <c r="EC123">
        <v>9.8604939877986908E-2</v>
      </c>
      <c r="ED123">
        <v>8.3929762244224548E-2</v>
      </c>
      <c r="EE123">
        <v>0.12644279003143311</v>
      </c>
      <c r="EF123">
        <v>0.15911182761192322</v>
      </c>
      <c r="EG123">
        <v>0.180376335978508</v>
      </c>
      <c r="EH123">
        <v>0.18404796719551086</v>
      </c>
      <c r="EI123">
        <v>0.19752262532711029</v>
      </c>
      <c r="EJ123">
        <v>0.19164663553237915</v>
      </c>
      <c r="EK123">
        <v>0.18886739015579224</v>
      </c>
      <c r="EL123">
        <v>0.20974229276180267</v>
      </c>
      <c r="EM123">
        <v>0.20781685411930084</v>
      </c>
      <c r="EN123">
        <v>0.21571503579616547</v>
      </c>
      <c r="EO123">
        <v>0.23504135012626648</v>
      </c>
      <c r="EP123">
        <v>0.29178658127784729</v>
      </c>
      <c r="EQ123">
        <v>0.31691300868988037</v>
      </c>
      <c r="ER123">
        <v>0.28386792540550232</v>
      </c>
      <c r="ES123">
        <v>0.21953451633453369</v>
      </c>
      <c r="ET123">
        <v>0.16932688653469086</v>
      </c>
      <c r="EU123">
        <v>0.14701764285564423</v>
      </c>
      <c r="EV123">
        <v>9.4182245433330536E-2</v>
      </c>
      <c r="EW123">
        <v>52.020515441894531</v>
      </c>
      <c r="EX123">
        <v>51.69854736328125</v>
      </c>
      <c r="EY123">
        <v>51.457874298095703</v>
      </c>
      <c r="EZ123">
        <v>51.09893798828125</v>
      </c>
      <c r="FA123">
        <v>50.860248565673828</v>
      </c>
      <c r="FB123">
        <v>50.767112731933594</v>
      </c>
      <c r="FC123">
        <v>50.826377868652344</v>
      </c>
      <c r="FD123">
        <v>50.893825531005859</v>
      </c>
      <c r="FE123">
        <v>52.019294738769531</v>
      </c>
      <c r="FF123">
        <v>54.168426513671875</v>
      </c>
      <c r="FG123">
        <v>55.979465484619141</v>
      </c>
      <c r="FH123">
        <v>57.443370819091797</v>
      </c>
      <c r="FI123">
        <v>58.498741149902344</v>
      </c>
      <c r="FJ123">
        <v>59.241767883300781</v>
      </c>
      <c r="FK123">
        <v>59.26776123046875</v>
      </c>
      <c r="FL123">
        <v>58.641372680664063</v>
      </c>
      <c r="FM123">
        <v>57.351787567138672</v>
      </c>
      <c r="FN123">
        <v>55.834266662597656</v>
      </c>
      <c r="FO123">
        <v>54.768325805664063</v>
      </c>
      <c r="FP123">
        <v>53.948860168457031</v>
      </c>
      <c r="FQ123">
        <v>53.343662261962891</v>
      </c>
      <c r="FR123">
        <v>52.733566284179688</v>
      </c>
      <c r="FS123">
        <v>52.161609649658203</v>
      </c>
      <c r="FT123">
        <v>51.689834594726563</v>
      </c>
      <c r="FU123">
        <v>7.6904058456420898E-2</v>
      </c>
      <c r="FV123">
        <v>0</v>
      </c>
      <c r="FW123">
        <v>0.12955629825592041</v>
      </c>
      <c r="FX123">
        <v>7.8189007937908173E-2</v>
      </c>
      <c r="FY123" s="45">
        <v>9.5799999237060547</v>
      </c>
      <c r="FZ123" s="38">
        <v>317.66000000000003</v>
      </c>
      <c r="GA123" s="38">
        <v>1</v>
      </c>
    </row>
    <row r="124" spans="1:183" x14ac:dyDescent="0.2">
      <c r="A124" t="s">
        <v>186</v>
      </c>
      <c r="B124" t="s">
        <v>222</v>
      </c>
      <c r="C124" t="s">
        <v>2</v>
      </c>
      <c r="D124" t="s">
        <v>202</v>
      </c>
      <c r="E124" t="s">
        <v>215</v>
      </c>
      <c r="F124" t="s">
        <v>1</v>
      </c>
      <c r="G124" t="s">
        <v>200</v>
      </c>
      <c r="H124">
        <v>113</v>
      </c>
      <c r="I124">
        <v>0.1121344268321991</v>
      </c>
      <c r="J124">
        <v>0.10253025591373444</v>
      </c>
      <c r="K124">
        <v>9.5171436667442322E-2</v>
      </c>
      <c r="L124">
        <v>8.8262826204299927E-2</v>
      </c>
      <c r="M124">
        <v>8.6447626352310181E-2</v>
      </c>
      <c r="N124">
        <v>9.3944616615772247E-2</v>
      </c>
      <c r="O124">
        <v>0.10818043351173401</v>
      </c>
      <c r="P124">
        <v>0.11266609281301498</v>
      </c>
      <c r="Q124">
        <v>0.11126431822776794</v>
      </c>
      <c r="R124">
        <v>0.10511104762554169</v>
      </c>
      <c r="S124">
        <v>0.10837914049625397</v>
      </c>
      <c r="T124">
        <v>0.1085578128695488</v>
      </c>
      <c r="U124">
        <v>0.11183022707700729</v>
      </c>
      <c r="V124">
        <v>0.11246777325868607</v>
      </c>
      <c r="W124">
        <v>0.10792336612939835</v>
      </c>
      <c r="X124">
        <v>0.11131762713193893</v>
      </c>
      <c r="Y124">
        <v>0.12505893409252167</v>
      </c>
      <c r="Z124">
        <v>0.14682123064994812</v>
      </c>
      <c r="AA124">
        <v>0.16099764406681061</v>
      </c>
      <c r="AB124">
        <v>0.16094683110713959</v>
      </c>
      <c r="AC124">
        <v>0.16096687316894531</v>
      </c>
      <c r="AD124">
        <v>0.15254345536231995</v>
      </c>
      <c r="AE124">
        <v>0.14439624547958374</v>
      </c>
      <c r="AF124">
        <v>0.12870329618453979</v>
      </c>
      <c r="AG124">
        <v>-0.1175074502825737</v>
      </c>
      <c r="AH124">
        <v>-0.11216884851455688</v>
      </c>
      <c r="AI124">
        <v>-0.10715104639530182</v>
      </c>
      <c r="AJ124">
        <v>-0.10468743741512299</v>
      </c>
      <c r="AK124">
        <v>-0.10781534016132355</v>
      </c>
      <c r="AL124">
        <v>-0.11369582265615463</v>
      </c>
      <c r="AM124">
        <v>-0.11633085459470749</v>
      </c>
      <c r="AN124">
        <v>-0.11786918342113495</v>
      </c>
      <c r="AO124">
        <v>-0.10766939073801041</v>
      </c>
      <c r="AP124">
        <v>-0.11212245374917984</v>
      </c>
      <c r="AQ124">
        <v>-0.11097366362810135</v>
      </c>
      <c r="AR124">
        <v>-0.10432927310466766</v>
      </c>
      <c r="AS124">
        <v>-9.8550558090209961E-2</v>
      </c>
      <c r="AT124">
        <v>-9.4984255731105804E-2</v>
      </c>
      <c r="AU124">
        <v>-0.10150037705898285</v>
      </c>
      <c r="AV124">
        <v>-0.10567072778940201</v>
      </c>
      <c r="AW124">
        <v>-0.10086611658334732</v>
      </c>
      <c r="AX124">
        <v>-0.10360687226057053</v>
      </c>
      <c r="AY124">
        <v>-0.11099334061145782</v>
      </c>
      <c r="AZ124">
        <v>-0.11364711076021194</v>
      </c>
      <c r="BA124">
        <v>-0.12697087228298187</v>
      </c>
      <c r="BB124">
        <v>-0.11820154637098312</v>
      </c>
      <c r="BC124">
        <v>-0.11446496099233627</v>
      </c>
      <c r="BD124">
        <v>-0.11126852035522461</v>
      </c>
      <c r="BE124">
        <v>-4.9491219222545624E-2</v>
      </c>
      <c r="BF124">
        <v>-4.654296487569809E-2</v>
      </c>
      <c r="BG124">
        <v>-4.3751221150159836E-2</v>
      </c>
      <c r="BH124">
        <v>-4.3209519237279892E-2</v>
      </c>
      <c r="BI124">
        <v>-4.5937962830066681E-2</v>
      </c>
      <c r="BJ124">
        <v>-4.8266541212797165E-2</v>
      </c>
      <c r="BK124">
        <v>-4.7090601176023483E-2</v>
      </c>
      <c r="BL124">
        <v>-4.8977069556713104E-2</v>
      </c>
      <c r="BM124">
        <v>-3.8963314145803452E-2</v>
      </c>
      <c r="BN124">
        <v>-4.314703494310379E-2</v>
      </c>
      <c r="BO124">
        <v>-3.9723504334688187E-2</v>
      </c>
      <c r="BP124">
        <v>-3.4112259745597839E-2</v>
      </c>
      <c r="BQ124">
        <v>-2.8486773371696472E-2</v>
      </c>
      <c r="BR124">
        <v>-2.6458187028765678E-2</v>
      </c>
      <c r="BS124">
        <v>-3.3147703856229782E-2</v>
      </c>
      <c r="BT124">
        <v>-3.6285243928432465E-2</v>
      </c>
      <c r="BU124">
        <v>-3.197232261300087E-2</v>
      </c>
      <c r="BV124">
        <v>-3.1405311077833176E-2</v>
      </c>
      <c r="BW124">
        <v>-3.5820376127958298E-2</v>
      </c>
      <c r="BX124">
        <v>-4.0132749825716019E-2</v>
      </c>
      <c r="BY124">
        <v>-5.0728559494018555E-2</v>
      </c>
      <c r="BZ124">
        <v>-4.567558690905571E-2</v>
      </c>
      <c r="CA124">
        <v>-4.2055275291204453E-2</v>
      </c>
      <c r="CB124">
        <v>-4.2074348777532578E-2</v>
      </c>
      <c r="CC124">
        <v>-2.3833869490772486E-3</v>
      </c>
      <c r="CD124">
        <v>-1.0906788520514965E-3</v>
      </c>
      <c r="CE124">
        <v>1.5930038352962583E-4</v>
      </c>
      <c r="CF124">
        <v>-6.301018875092268E-4</v>
      </c>
      <c r="CG124">
        <v>-3.0818760860711336E-3</v>
      </c>
      <c r="CH124">
        <v>-2.9504217673093081E-3</v>
      </c>
      <c r="CI124">
        <v>8.6498365271836519E-4</v>
      </c>
      <c r="CJ124">
        <v>-1.2626009993255138E-3</v>
      </c>
      <c r="CK124">
        <v>8.6223063990473747E-3</v>
      </c>
      <c r="CL124">
        <v>4.625129047781229E-3</v>
      </c>
      <c r="CM124">
        <v>9.6241366118192673E-3</v>
      </c>
      <c r="CN124">
        <v>1.4519825577735901E-2</v>
      </c>
      <c r="CO124">
        <v>2.0039189606904984E-2</v>
      </c>
      <c r="CP124">
        <v>2.1002762019634247E-2</v>
      </c>
      <c r="CQ124">
        <v>1.4193150214850903E-2</v>
      </c>
      <c r="CR124">
        <v>1.1770928278565407E-2</v>
      </c>
      <c r="CS124">
        <v>1.5743304044008255E-2</v>
      </c>
      <c r="CT124">
        <v>1.8601270392537117E-2</v>
      </c>
      <c r="CU124">
        <v>1.6244187951087952E-2</v>
      </c>
      <c r="CV124">
        <v>1.078307256102562E-2</v>
      </c>
      <c r="CW124">
        <v>2.0766293164342642E-3</v>
      </c>
      <c r="CX124">
        <v>4.5556724071502686E-3</v>
      </c>
      <c r="CY124">
        <v>8.095448836684227E-3</v>
      </c>
      <c r="CZ124">
        <v>5.8493232354521751E-3</v>
      </c>
      <c r="DA124">
        <v>4.4724445790052414E-2</v>
      </c>
      <c r="DB124">
        <v>4.436160996556282E-2</v>
      </c>
      <c r="DC124">
        <v>4.4069822877645493E-2</v>
      </c>
      <c r="DD124">
        <v>4.1949313133955002E-2</v>
      </c>
      <c r="DE124">
        <v>3.9774209260940552E-2</v>
      </c>
      <c r="DF124">
        <v>4.2365700006484985E-2</v>
      </c>
      <c r="DG124">
        <v>4.8820570111274719E-2</v>
      </c>
      <c r="DH124">
        <v>4.6451866626739502E-2</v>
      </c>
      <c r="DI124">
        <v>5.6207925081253052E-2</v>
      </c>
      <c r="DJ124">
        <v>5.2397292107343674E-2</v>
      </c>
      <c r="DK124">
        <v>5.8971777558326721E-2</v>
      </c>
      <c r="DL124">
        <v>6.3151910901069641E-2</v>
      </c>
      <c r="DM124">
        <v>6.8565152585506439E-2</v>
      </c>
      <c r="DN124">
        <v>6.8463712930679321E-2</v>
      </c>
      <c r="DO124">
        <v>6.1534002423286438E-2</v>
      </c>
      <c r="DP124">
        <v>5.9827100485563278E-2</v>
      </c>
      <c r="DQ124">
        <v>6.3458934426307678E-2</v>
      </c>
      <c r="DR124">
        <v>6.860785186290741E-2</v>
      </c>
      <c r="DS124">
        <v>6.83087557554245E-2</v>
      </c>
      <c r="DT124">
        <v>6.1698894947767258E-2</v>
      </c>
      <c r="DU124">
        <v>5.488181859254837E-2</v>
      </c>
      <c r="DV124">
        <v>5.4786931723356247E-2</v>
      </c>
      <c r="DW124">
        <v>5.8246172964572906E-2</v>
      </c>
      <c r="DX124">
        <v>5.3772997111082077E-2</v>
      </c>
      <c r="DY124">
        <v>0.11274068057537079</v>
      </c>
      <c r="DZ124">
        <v>0.10998748987913132</v>
      </c>
      <c r="EA124">
        <v>0.10746964067220688</v>
      </c>
      <c r="EB124">
        <v>0.1034272313117981</v>
      </c>
      <c r="EC124">
        <v>0.10165159404277802</v>
      </c>
      <c r="ED124">
        <v>0.10779497772455215</v>
      </c>
      <c r="EE124">
        <v>0.11806081980466843</v>
      </c>
      <c r="EF124">
        <v>0.11534398049116135</v>
      </c>
      <c r="EG124">
        <v>0.12491400539875031</v>
      </c>
      <c r="EH124">
        <v>0.12137270718812943</v>
      </c>
      <c r="EI124">
        <v>0.13022193312644958</v>
      </c>
      <c r="EJ124">
        <v>0.13336892426013947</v>
      </c>
      <c r="EK124">
        <v>0.13862892985343933</v>
      </c>
      <c r="EL124">
        <v>0.1369897872209549</v>
      </c>
      <c r="EM124">
        <v>0.12988667190074921</v>
      </c>
      <c r="EN124">
        <v>0.12921258807182312</v>
      </c>
      <c r="EO124">
        <v>0.13235272467136383</v>
      </c>
      <c r="EP124">
        <v>0.14080941677093506</v>
      </c>
      <c r="EQ124">
        <v>0.14348171651363373</v>
      </c>
      <c r="ER124">
        <v>0.13521325588226318</v>
      </c>
      <c r="ES124">
        <v>0.13112412393093109</v>
      </c>
      <c r="ET124">
        <v>0.12731288373470306</v>
      </c>
      <c r="EU124">
        <v>0.13065585494041443</v>
      </c>
      <c r="EV124">
        <v>0.12296716868877411</v>
      </c>
      <c r="EW124">
        <v>50.636135101318359</v>
      </c>
      <c r="EX124">
        <v>50.144145965576172</v>
      </c>
      <c r="EY124">
        <v>49.801193237304688</v>
      </c>
      <c r="EZ124">
        <v>49.557292938232422</v>
      </c>
      <c r="FA124">
        <v>49.213466644287109</v>
      </c>
      <c r="FB124">
        <v>49.1719970703125</v>
      </c>
      <c r="FC124">
        <v>49.199783325195313</v>
      </c>
      <c r="FD124">
        <v>49.252967834472656</v>
      </c>
      <c r="FE124">
        <v>50.21319580078125</v>
      </c>
      <c r="FF124">
        <v>52.098423004150391</v>
      </c>
      <c r="FG124">
        <v>54.177299499511719</v>
      </c>
      <c r="FH124">
        <v>55.971977233886719</v>
      </c>
      <c r="FI124">
        <v>56.876396179199219</v>
      </c>
      <c r="FJ124">
        <v>57.656703948974609</v>
      </c>
      <c r="FK124">
        <v>58.033561706542969</v>
      </c>
      <c r="FL124">
        <v>57.575111389160156</v>
      </c>
      <c r="FM124">
        <v>56.101089477539063</v>
      </c>
      <c r="FN124">
        <v>54.359737396240234</v>
      </c>
      <c r="FO124">
        <v>53.165470123291016</v>
      </c>
      <c r="FP124">
        <v>52.305503845214844</v>
      </c>
      <c r="FQ124">
        <v>51.533782958984375</v>
      </c>
      <c r="FR124">
        <v>51.06512451171875</v>
      </c>
      <c r="FS124">
        <v>50.425014495849609</v>
      </c>
      <c r="FT124">
        <v>50.2142333984375</v>
      </c>
      <c r="FU124">
        <v>4.3902643024921417E-2</v>
      </c>
      <c r="FV124">
        <v>0</v>
      </c>
      <c r="FW124">
        <v>7.4441976845264435E-2</v>
      </c>
      <c r="FX124">
        <v>4.4874701648950577E-2</v>
      </c>
      <c r="FY124" s="45">
        <v>3.7100000381469727</v>
      </c>
      <c r="FZ124" s="38">
        <v>54.050000000000004</v>
      </c>
      <c r="GA124" s="38">
        <v>1</v>
      </c>
    </row>
    <row r="125" spans="1:183" x14ac:dyDescent="0.2">
      <c r="A125" t="s">
        <v>186</v>
      </c>
      <c r="B125" t="s">
        <v>222</v>
      </c>
      <c r="C125" t="s">
        <v>2</v>
      </c>
      <c r="D125" t="s">
        <v>202</v>
      </c>
      <c r="E125" t="s">
        <v>215</v>
      </c>
      <c r="F125" t="s">
        <v>1</v>
      </c>
      <c r="G125" t="s">
        <v>1</v>
      </c>
      <c r="H125">
        <v>1140</v>
      </c>
      <c r="I125">
        <v>0.84179586172103882</v>
      </c>
      <c r="J125">
        <v>0.7455284595489502</v>
      </c>
      <c r="K125">
        <v>0.69133377075195313</v>
      </c>
      <c r="L125">
        <v>0.66354936361312866</v>
      </c>
      <c r="M125">
        <v>0.67199563980102539</v>
      </c>
      <c r="N125">
        <v>0.69724893569946289</v>
      </c>
      <c r="O125">
        <v>0.84694463014602661</v>
      </c>
      <c r="P125">
        <v>0.96819907426834106</v>
      </c>
      <c r="Q125">
        <v>0.93785578012466431</v>
      </c>
      <c r="R125">
        <v>0.88220483064651489</v>
      </c>
      <c r="S125">
        <v>0.87681049108505249</v>
      </c>
      <c r="T125">
        <v>0.85517203807830811</v>
      </c>
      <c r="U125">
        <v>0.85644418001174927</v>
      </c>
      <c r="V125">
        <v>0.84254521131515503</v>
      </c>
      <c r="W125">
        <v>0.83213937282562256</v>
      </c>
      <c r="X125">
        <v>0.86314868927001953</v>
      </c>
      <c r="Y125">
        <v>0.97309613227844238</v>
      </c>
      <c r="Z125">
        <v>1.2530401945114136</v>
      </c>
      <c r="AA125">
        <v>1.4005240201950073</v>
      </c>
      <c r="AB125">
        <v>1.4100022315979004</v>
      </c>
      <c r="AC125">
        <v>1.4046603441238403</v>
      </c>
      <c r="AD125">
        <v>1.3336443901062012</v>
      </c>
      <c r="AE125">
        <v>1.2083393335342407</v>
      </c>
      <c r="AF125">
        <v>1.0207985639572144</v>
      </c>
      <c r="AG125">
        <v>-0.35815516114234924</v>
      </c>
      <c r="AH125">
        <v>-0.34716516733169556</v>
      </c>
      <c r="AI125">
        <v>-0.33683162927627563</v>
      </c>
      <c r="AJ125">
        <v>-0.31066346168518066</v>
      </c>
      <c r="AK125">
        <v>-0.30661019682884216</v>
      </c>
      <c r="AL125">
        <v>-0.33121660351753235</v>
      </c>
      <c r="AM125">
        <v>-0.30792617797851563</v>
      </c>
      <c r="AN125">
        <v>-0.28861260414123535</v>
      </c>
      <c r="AO125">
        <v>-0.26869216561317444</v>
      </c>
      <c r="AP125">
        <v>-0.24147503077983856</v>
      </c>
      <c r="AQ125">
        <v>-0.22634574770927429</v>
      </c>
      <c r="AR125">
        <v>-0.21782566606998444</v>
      </c>
      <c r="AS125">
        <v>-0.21018023788928986</v>
      </c>
      <c r="AT125">
        <v>-0.18109524250030518</v>
      </c>
      <c r="AU125">
        <v>-0.18670517206192017</v>
      </c>
      <c r="AV125">
        <v>-0.18511736392974854</v>
      </c>
      <c r="AW125">
        <v>-0.1809118241071701</v>
      </c>
      <c r="AX125">
        <v>-0.15057280659675598</v>
      </c>
      <c r="AY125">
        <v>-0.14358723163604736</v>
      </c>
      <c r="AZ125">
        <v>-0.17901594936847687</v>
      </c>
      <c r="BA125">
        <v>-0.26062938570976257</v>
      </c>
      <c r="BB125">
        <v>-0.3047727644443512</v>
      </c>
      <c r="BC125">
        <v>-0.31293195486068726</v>
      </c>
      <c r="BD125">
        <v>-0.35826379060745239</v>
      </c>
      <c r="BE125">
        <v>-0.21729286015033722</v>
      </c>
      <c r="BF125">
        <v>-0.2108246237039566</v>
      </c>
      <c r="BG125">
        <v>-0.20440387725830078</v>
      </c>
      <c r="BH125">
        <v>-0.18212622404098511</v>
      </c>
      <c r="BI125">
        <v>-0.17781028151512146</v>
      </c>
      <c r="BJ125">
        <v>-0.19836282730102539</v>
      </c>
      <c r="BK125">
        <v>-0.16760803759098053</v>
      </c>
      <c r="BL125">
        <v>-0.14579905569553375</v>
      </c>
      <c r="BM125">
        <v>-0.12230947613716125</v>
      </c>
      <c r="BN125">
        <v>-0.10281381756067276</v>
      </c>
      <c r="BO125">
        <v>-8.572813868522644E-2</v>
      </c>
      <c r="BP125">
        <v>-7.9710535705089569E-2</v>
      </c>
      <c r="BQ125">
        <v>-7.300163060426712E-2</v>
      </c>
      <c r="BR125">
        <v>-4.65046726167202E-2</v>
      </c>
      <c r="BS125">
        <v>-5.3502991795539856E-2</v>
      </c>
      <c r="BT125">
        <v>-5.0747931003570557E-2</v>
      </c>
      <c r="BU125">
        <v>-4.1448738425970078E-2</v>
      </c>
      <c r="BV125">
        <v>-2.3206972982734442E-3</v>
      </c>
      <c r="BW125">
        <v>9.5602776855230331E-3</v>
      </c>
      <c r="BX125">
        <v>-2.7398888021707535E-2</v>
      </c>
      <c r="BY125">
        <v>-0.10589002072811127</v>
      </c>
      <c r="BZ125">
        <v>-0.15164397656917572</v>
      </c>
      <c r="CA125">
        <v>-0.16227881610393524</v>
      </c>
      <c r="CB125">
        <v>-0.21105030179023743</v>
      </c>
      <c r="CC125">
        <v>-0.11973206698894501</v>
      </c>
      <c r="CD125">
        <v>-0.11639557033777237</v>
      </c>
      <c r="CE125">
        <v>-0.11268482357263565</v>
      </c>
      <c r="CF125">
        <v>-9.3101717531681061E-2</v>
      </c>
      <c r="CG125">
        <v>-8.860383927822113E-2</v>
      </c>
      <c r="CH125">
        <v>-0.10634870827198029</v>
      </c>
      <c r="CI125">
        <v>-7.0424117147922516E-2</v>
      </c>
      <c r="CJ125">
        <v>-4.6886835247278214E-2</v>
      </c>
      <c r="CK125">
        <v>-2.0925277844071388E-2</v>
      </c>
      <c r="CL125">
        <v>-6.7774872295558453E-3</v>
      </c>
      <c r="CM125">
        <v>1.1663184501230717E-2</v>
      </c>
      <c r="CN125">
        <v>1.5947593376040459E-2</v>
      </c>
      <c r="CO125">
        <v>2.2007856518030167E-2</v>
      </c>
      <c r="CP125">
        <v>4.6712342649698257E-2</v>
      </c>
      <c r="CQ125">
        <v>3.8752436637878418E-2</v>
      </c>
      <c r="CR125">
        <v>4.2315926402807236E-2</v>
      </c>
      <c r="CS125">
        <v>5.5142968893051147E-2</v>
      </c>
      <c r="CT125">
        <v>0.1003582626581192</v>
      </c>
      <c r="CU125">
        <v>0.11562977731227875</v>
      </c>
      <c r="CV125">
        <v>7.7610626816749573E-2</v>
      </c>
      <c r="CW125">
        <v>1.2819860130548477E-3</v>
      </c>
      <c r="CX125">
        <v>-4.5587450265884399E-2</v>
      </c>
      <c r="CY125">
        <v>-5.7936910539865494E-2</v>
      </c>
      <c r="CZ125">
        <v>-0.10909067839384079</v>
      </c>
      <c r="DA125">
        <v>-2.2171275690197945E-2</v>
      </c>
      <c r="DB125">
        <v>-2.1966520696878433E-2</v>
      </c>
      <c r="DC125">
        <v>-2.096576988697052E-2</v>
      </c>
      <c r="DD125">
        <v>-4.0772184729576111E-3</v>
      </c>
      <c r="DE125">
        <v>6.025972543284297E-4</v>
      </c>
      <c r="DF125">
        <v>-1.4334583654999733E-2</v>
      </c>
      <c r="DG125">
        <v>2.6759795844554901E-2</v>
      </c>
      <c r="DH125">
        <v>5.2025385200977325E-2</v>
      </c>
      <c r="DI125">
        <v>8.045891672372818E-2</v>
      </c>
      <c r="DJ125">
        <v>8.9258842170238495E-2</v>
      </c>
      <c r="DK125">
        <v>0.10905451327562332</v>
      </c>
      <c r="DL125">
        <v>0.11160571873188019</v>
      </c>
      <c r="DM125">
        <v>0.11701734364032745</v>
      </c>
      <c r="DN125">
        <v>0.13992935419082642</v>
      </c>
      <c r="DO125">
        <v>0.13100786507129669</v>
      </c>
      <c r="DP125">
        <v>0.13537979125976563</v>
      </c>
      <c r="DQ125">
        <v>0.15173467993736267</v>
      </c>
      <c r="DR125">
        <v>0.20303721725940704</v>
      </c>
      <c r="DS125">
        <v>0.22169928252696991</v>
      </c>
      <c r="DT125">
        <v>0.18262013792991638</v>
      </c>
      <c r="DU125">
        <v>0.10845399647951126</v>
      </c>
      <c r="DV125">
        <v>6.046907976269722E-2</v>
      </c>
      <c r="DW125">
        <v>4.6404998749494553E-2</v>
      </c>
      <c r="DX125">
        <v>-7.1310601197183132E-3</v>
      </c>
      <c r="DY125">
        <v>0.11869101226329803</v>
      </c>
      <c r="DZ125">
        <v>0.11437402665615082</v>
      </c>
      <c r="EA125">
        <v>0.11146197468042374</v>
      </c>
      <c r="EB125">
        <v>0.12446001917123795</v>
      </c>
      <c r="EC125">
        <v>0.1294025182723999</v>
      </c>
      <c r="ED125">
        <v>0.11851920187473297</v>
      </c>
      <c r="EE125">
        <v>0.1670779287815094</v>
      </c>
      <c r="EF125">
        <v>0.19483892619609833</v>
      </c>
      <c r="EG125">
        <v>0.22684159874916077</v>
      </c>
      <c r="EH125">
        <v>0.2279200553894043</v>
      </c>
      <c r="EI125">
        <v>0.24967211484909058</v>
      </c>
      <c r="EJ125">
        <v>0.24972085654735565</v>
      </c>
      <c r="EK125">
        <v>0.25419595837593079</v>
      </c>
      <c r="EL125">
        <v>0.27451992034912109</v>
      </c>
      <c r="EM125">
        <v>0.264210045337677</v>
      </c>
      <c r="EN125">
        <v>0.2697492241859436</v>
      </c>
      <c r="EO125">
        <v>0.29119777679443359</v>
      </c>
      <c r="EP125">
        <v>0.35128933191299438</v>
      </c>
      <c r="EQ125">
        <v>0.37484678626060486</v>
      </c>
      <c r="ER125">
        <v>0.33423718810081482</v>
      </c>
      <c r="ES125">
        <v>0.26319336891174316</v>
      </c>
      <c r="ET125">
        <v>0.2135978639125824</v>
      </c>
      <c r="EU125">
        <v>0.19705814123153687</v>
      </c>
      <c r="EV125">
        <v>0.14008243381977081</v>
      </c>
      <c r="EW125">
        <v>51.809944152832031</v>
      </c>
      <c r="EX125">
        <v>51.459892272949219</v>
      </c>
      <c r="EY125">
        <v>51.207851409912109</v>
      </c>
      <c r="EZ125">
        <v>50.867633819580078</v>
      </c>
      <c r="FA125">
        <v>50.612689971923828</v>
      </c>
      <c r="FB125">
        <v>50.521476745605469</v>
      </c>
      <c r="FC125">
        <v>50.583362579345703</v>
      </c>
      <c r="FD125">
        <v>50.658626556396484</v>
      </c>
      <c r="FE125">
        <v>51.772361755371094</v>
      </c>
      <c r="FF125">
        <v>53.869602203369141</v>
      </c>
      <c r="FG125">
        <v>55.716743469238281</v>
      </c>
      <c r="FH125">
        <v>57.232807159423828</v>
      </c>
      <c r="FI125">
        <v>58.270820617675781</v>
      </c>
      <c r="FJ125">
        <v>59.009113311767578</v>
      </c>
      <c r="FK125">
        <v>59.081546783447266</v>
      </c>
      <c r="FL125">
        <v>58.476226806640625</v>
      </c>
      <c r="FM125">
        <v>57.161575317382813</v>
      </c>
      <c r="FN125">
        <v>55.624790191650391</v>
      </c>
      <c r="FO125">
        <v>54.537712097167969</v>
      </c>
      <c r="FP125">
        <v>53.712322235107422</v>
      </c>
      <c r="FQ125">
        <v>53.081962585449219</v>
      </c>
      <c r="FR125">
        <v>52.504936218261719</v>
      </c>
      <c r="FS125">
        <v>51.922882080078125</v>
      </c>
      <c r="FT125">
        <v>51.484928131103516</v>
      </c>
      <c r="FU125">
        <v>9.0528860688209534E-2</v>
      </c>
      <c r="FV125">
        <v>0</v>
      </c>
      <c r="FW125">
        <v>0.15280817449092865</v>
      </c>
      <c r="FX125">
        <v>9.218946099281311E-2</v>
      </c>
      <c r="FY125" s="45">
        <v>9.5799999237060547</v>
      </c>
      <c r="FZ125" s="38">
        <v>371.71</v>
      </c>
      <c r="GA125" s="38">
        <v>1</v>
      </c>
    </row>
    <row r="126" spans="1:183" x14ac:dyDescent="0.2">
      <c r="A126" t="s">
        <v>186</v>
      </c>
      <c r="B126" t="s">
        <v>222</v>
      </c>
      <c r="C126" t="s">
        <v>2</v>
      </c>
      <c r="D126" t="s">
        <v>202</v>
      </c>
      <c r="E126" t="s">
        <v>215</v>
      </c>
      <c r="F126" t="s">
        <v>178</v>
      </c>
      <c r="G126" t="s">
        <v>1</v>
      </c>
      <c r="H126">
        <v>696</v>
      </c>
      <c r="I126">
        <v>0.45282751321792603</v>
      </c>
      <c r="J126">
        <v>0.3925214409828186</v>
      </c>
      <c r="K126">
        <v>0.36113026738166809</v>
      </c>
      <c r="L126">
        <v>0.34067779779434204</v>
      </c>
      <c r="M126">
        <v>0.34238144755363464</v>
      </c>
      <c r="N126">
        <v>0.36162969470024109</v>
      </c>
      <c r="O126">
        <v>0.43257942795753479</v>
      </c>
      <c r="P126">
        <v>0.49088090658187866</v>
      </c>
      <c r="Q126">
        <v>0.46988993883132935</v>
      </c>
      <c r="R126">
        <v>0.44995018839836121</v>
      </c>
      <c r="S126">
        <v>0.45071899890899658</v>
      </c>
      <c r="T126">
        <v>0.44174182415008545</v>
      </c>
      <c r="U126">
        <v>0.4464297890663147</v>
      </c>
      <c r="V126">
        <v>0.44100487232208252</v>
      </c>
      <c r="W126">
        <v>0.43712252378463745</v>
      </c>
      <c r="X126">
        <v>0.45348885655403137</v>
      </c>
      <c r="Y126">
        <v>0.5120512843132019</v>
      </c>
      <c r="Z126">
        <v>0.66336393356323242</v>
      </c>
      <c r="AA126">
        <v>0.75365126132965088</v>
      </c>
      <c r="AB126">
        <v>0.76588922739028931</v>
      </c>
      <c r="AC126">
        <v>0.76951515674591064</v>
      </c>
      <c r="AD126">
        <v>0.74110895395278931</v>
      </c>
      <c r="AE126">
        <v>0.6727563738822937</v>
      </c>
      <c r="AF126">
        <v>0.5592389702796936</v>
      </c>
      <c r="AG126">
        <v>-0.20092831552028656</v>
      </c>
      <c r="AH126">
        <v>-0.19002710282802582</v>
      </c>
      <c r="AI126">
        <v>-0.17492803931236267</v>
      </c>
      <c r="AJ126">
        <v>-0.15605972707271576</v>
      </c>
      <c r="AK126">
        <v>-0.15004083514213562</v>
      </c>
      <c r="AL126">
        <v>-0.15310518443584442</v>
      </c>
      <c r="AM126">
        <v>-0.14872235059738159</v>
      </c>
      <c r="AN126">
        <v>-0.14705091714859009</v>
      </c>
      <c r="AO126">
        <v>-0.13703596591949463</v>
      </c>
      <c r="AP126">
        <v>-0.14290714263916016</v>
      </c>
      <c r="AQ126">
        <v>-0.13459955155849457</v>
      </c>
      <c r="AR126">
        <v>-0.13217844069004059</v>
      </c>
      <c r="AS126">
        <v>-0.12183196097612381</v>
      </c>
      <c r="AT126">
        <v>-0.10500319302082062</v>
      </c>
      <c r="AU126">
        <v>-9.9788457155227661E-2</v>
      </c>
      <c r="AV126">
        <v>-9.6257075667381287E-2</v>
      </c>
      <c r="AW126">
        <v>-9.3090549111366272E-2</v>
      </c>
      <c r="AX126">
        <v>-7.8344479203224182E-2</v>
      </c>
      <c r="AY126">
        <v>-7.575041800737381E-2</v>
      </c>
      <c r="AZ126">
        <v>-9.3131475150585175E-2</v>
      </c>
      <c r="BA126">
        <v>-0.14179585874080658</v>
      </c>
      <c r="BB126">
        <v>-0.15992932021617889</v>
      </c>
      <c r="BC126">
        <v>-0.1655399352312088</v>
      </c>
      <c r="BD126">
        <v>-0.20051908493041992</v>
      </c>
      <c r="BE126">
        <v>-0.12608341872692108</v>
      </c>
      <c r="BF126">
        <v>-0.11795513331890106</v>
      </c>
      <c r="BG126">
        <v>-0.10677123069763184</v>
      </c>
      <c r="BH126">
        <v>-9.2387199401855469E-2</v>
      </c>
      <c r="BI126">
        <v>-8.7282873690128326E-2</v>
      </c>
      <c r="BJ126">
        <v>-8.9375533163547516E-2</v>
      </c>
      <c r="BK126">
        <v>-8.2451328635215759E-2</v>
      </c>
      <c r="BL126">
        <v>-7.8245051205158234E-2</v>
      </c>
      <c r="BM126">
        <v>-6.7919403314590454E-2</v>
      </c>
      <c r="BN126">
        <v>-7.2107486426830292E-2</v>
      </c>
      <c r="BO126">
        <v>-6.2750741839408875E-2</v>
      </c>
      <c r="BP126">
        <v>-6.0580682009458542E-2</v>
      </c>
      <c r="BQ126">
        <v>-4.9252111464738846E-2</v>
      </c>
      <c r="BR126">
        <v>-3.4986604005098343E-2</v>
      </c>
      <c r="BS126">
        <v>-3.1039068475365639E-2</v>
      </c>
      <c r="BT126">
        <v>-2.733360230922699E-2</v>
      </c>
      <c r="BU126">
        <v>-2.3725084960460663E-2</v>
      </c>
      <c r="BV126">
        <v>-4.2188037186861038E-3</v>
      </c>
      <c r="BW126">
        <v>9.7321055363863707E-4</v>
      </c>
      <c r="BX126">
        <v>-1.6163146123290062E-2</v>
      </c>
      <c r="BY126">
        <v>-6.2107101082801819E-2</v>
      </c>
      <c r="BZ126">
        <v>-8.061140775680542E-2</v>
      </c>
      <c r="CA126">
        <v>-8.7199516594409943E-2</v>
      </c>
      <c r="CB126">
        <v>-0.12339787185192108</v>
      </c>
      <c r="CC126">
        <v>-7.4246056377887726E-2</v>
      </c>
      <c r="CD126">
        <v>-6.8038299679756165E-2</v>
      </c>
      <c r="CE126">
        <v>-5.9566035866737366E-2</v>
      </c>
      <c r="CF126">
        <v>-4.8287801444530487E-2</v>
      </c>
      <c r="CG126">
        <v>-4.3816901743412018E-2</v>
      </c>
      <c r="CH126">
        <v>-4.5236565172672272E-2</v>
      </c>
      <c r="CI126">
        <v>-3.6552220582962036E-2</v>
      </c>
      <c r="CJ126">
        <v>-3.0590316280722618E-2</v>
      </c>
      <c r="CK126">
        <v>-2.0049473270773888E-2</v>
      </c>
      <c r="CL126">
        <v>-2.3071864619851112E-2</v>
      </c>
      <c r="CM126">
        <v>-1.2988478876650333E-2</v>
      </c>
      <c r="CN126">
        <v>-1.0992297902703285E-2</v>
      </c>
      <c r="CO126">
        <v>1.016471884213388E-3</v>
      </c>
      <c r="CP126">
        <v>1.3506670482456684E-2</v>
      </c>
      <c r="CQ126">
        <v>1.6576550900936127E-2</v>
      </c>
      <c r="CR126">
        <v>2.0402584224939346E-2</v>
      </c>
      <c r="CS126">
        <v>2.4317227303981781E-2</v>
      </c>
      <c r="CT126">
        <v>4.7120414674282074E-2</v>
      </c>
      <c r="CU126">
        <v>5.411176010966301E-2</v>
      </c>
      <c r="CV126">
        <v>3.7144880741834641E-2</v>
      </c>
      <c r="CW126">
        <v>-6.9149076007306576E-3</v>
      </c>
      <c r="CX126">
        <v>-2.5676066055893898E-2</v>
      </c>
      <c r="CY126">
        <v>-3.2941181212663651E-2</v>
      </c>
      <c r="CZ126">
        <v>-6.9983959197998047E-2</v>
      </c>
      <c r="DA126">
        <v>-2.2408699616789818E-2</v>
      </c>
      <c r="DB126">
        <v>-1.8121467903256416E-2</v>
      </c>
      <c r="DC126">
        <v>-1.2360837310552597E-2</v>
      </c>
      <c r="DD126">
        <v>-4.1884020902216434E-3</v>
      </c>
      <c r="DE126">
        <v>-3.5093136830255389E-4</v>
      </c>
      <c r="DF126">
        <v>-1.0975988116115332E-3</v>
      </c>
      <c r="DG126">
        <v>9.3468846753239632E-3</v>
      </c>
      <c r="DH126">
        <v>1.7064416781067848E-2</v>
      </c>
      <c r="DI126">
        <v>2.782045304775238E-2</v>
      </c>
      <c r="DJ126">
        <v>2.5963757187128067E-2</v>
      </c>
      <c r="DK126">
        <v>3.6773782223463058E-2</v>
      </c>
      <c r="DL126">
        <v>3.8596086204051971E-2</v>
      </c>
      <c r="DM126">
        <v>5.1285054534673691E-2</v>
      </c>
      <c r="DN126">
        <v>6.199994683265686E-2</v>
      </c>
      <c r="DO126">
        <v>6.4192168414592743E-2</v>
      </c>
      <c r="DP126">
        <v>6.8138770759105682E-2</v>
      </c>
      <c r="DQ126">
        <v>7.2359539568424225E-2</v>
      </c>
      <c r="DR126">
        <v>9.8459631204605103E-2</v>
      </c>
      <c r="DS126">
        <v>0.10725031048059464</v>
      </c>
      <c r="DT126">
        <v>9.0452909469604492E-2</v>
      </c>
      <c r="DU126">
        <v>4.8277284950017929E-2</v>
      </c>
      <c r="DV126">
        <v>2.9259279370307922E-2</v>
      </c>
      <c r="DW126">
        <v>2.1317152306437492E-2</v>
      </c>
      <c r="DX126">
        <v>-1.6570046544075012E-2</v>
      </c>
      <c r="DY126">
        <v>5.2436210215091705E-2</v>
      </c>
      <c r="DZ126">
        <v>5.3950507193803787E-2</v>
      </c>
      <c r="EA126">
        <v>5.5795971304178238E-2</v>
      </c>
      <c r="EB126">
        <v>5.9484127908945084E-2</v>
      </c>
      <c r="EC126">
        <v>6.2407027930021286E-2</v>
      </c>
      <c r="ED126">
        <v>6.2632061541080475E-2</v>
      </c>
      <c r="EE126">
        <v>7.5617901980876923E-2</v>
      </c>
      <c r="EF126">
        <v>8.5870280861854553E-2</v>
      </c>
      <c r="EG126">
        <v>9.6937023103237152E-2</v>
      </c>
      <c r="EH126">
        <v>9.6763409674167633E-2</v>
      </c>
      <c r="EI126">
        <v>0.10862258821725845</v>
      </c>
      <c r="EJ126">
        <v>0.11019384115934372</v>
      </c>
      <c r="EK126">
        <v>0.12386490404605865</v>
      </c>
      <c r="EL126">
        <v>0.13201653957366943</v>
      </c>
      <c r="EM126">
        <v>0.13294155895709991</v>
      </c>
      <c r="EN126">
        <v>0.13706225156784058</v>
      </c>
      <c r="EO126">
        <v>0.14172500371932983</v>
      </c>
      <c r="EP126">
        <v>0.17258530855178833</v>
      </c>
      <c r="EQ126">
        <v>0.18397393822669983</v>
      </c>
      <c r="ER126">
        <v>0.16742123663425446</v>
      </c>
      <c r="ES126">
        <v>0.12796604633331299</v>
      </c>
      <c r="ET126">
        <v>0.1085771918296814</v>
      </c>
      <c r="EU126">
        <v>9.9657565355300903E-2</v>
      </c>
      <c r="EV126">
        <v>6.055116280913353E-2</v>
      </c>
      <c r="EW126">
        <v>53.031257629394531</v>
      </c>
      <c r="EX126">
        <v>52.786697387695313</v>
      </c>
      <c r="EY126">
        <v>52.599990844726563</v>
      </c>
      <c r="EZ126">
        <v>52.371986389160156</v>
      </c>
      <c r="FA126">
        <v>52.136665344238281</v>
      </c>
      <c r="FB126">
        <v>52.073928833007813</v>
      </c>
      <c r="FC126">
        <v>52.197628021240234</v>
      </c>
      <c r="FD126">
        <v>52.327053070068359</v>
      </c>
      <c r="FE126">
        <v>53.520954132080078</v>
      </c>
      <c r="FF126">
        <v>55.40020751953125</v>
      </c>
      <c r="FG126">
        <v>56.941307067871094</v>
      </c>
      <c r="FH126">
        <v>58.283309936523438</v>
      </c>
      <c r="FI126">
        <v>59.251174926757813</v>
      </c>
      <c r="FJ126">
        <v>59.868625640869141</v>
      </c>
      <c r="FK126">
        <v>59.844425201416016</v>
      </c>
      <c r="FL126">
        <v>59.266269683837891</v>
      </c>
      <c r="FM126">
        <v>58.204010009765625</v>
      </c>
      <c r="FN126">
        <v>56.927433013916016</v>
      </c>
      <c r="FO126">
        <v>55.946918487548828</v>
      </c>
      <c r="FP126">
        <v>55.116703033447266</v>
      </c>
      <c r="FQ126">
        <v>54.519142150878906</v>
      </c>
      <c r="FR126">
        <v>53.789634704589844</v>
      </c>
      <c r="FS126">
        <v>53.255256652832031</v>
      </c>
      <c r="FT126">
        <v>52.844341278076172</v>
      </c>
      <c r="FU126">
        <v>4.5681249350309372E-2</v>
      </c>
      <c r="FV126">
        <v>0</v>
      </c>
      <c r="FW126">
        <v>7.6915785670280457E-2</v>
      </c>
      <c r="FX126">
        <v>4.6520881354808807E-2</v>
      </c>
      <c r="FY126" s="45">
        <v>8.6700000762939453</v>
      </c>
      <c r="FZ126" s="38">
        <v>231.22</v>
      </c>
      <c r="GA126" s="38">
        <v>1</v>
      </c>
    </row>
    <row r="127" spans="1:183" x14ac:dyDescent="0.2">
      <c r="A127" t="s">
        <v>186</v>
      </c>
      <c r="B127" t="s">
        <v>222</v>
      </c>
      <c r="C127" t="s">
        <v>2</v>
      </c>
      <c r="D127" t="s">
        <v>202</v>
      </c>
      <c r="E127" t="s">
        <v>215</v>
      </c>
      <c r="F127" t="s">
        <v>179</v>
      </c>
      <c r="G127" t="s">
        <v>1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 s="45">
        <v>1.4700000286102295</v>
      </c>
      <c r="FZ127" s="38">
        <v>5.41</v>
      </c>
      <c r="GA127" s="38">
        <v>0</v>
      </c>
    </row>
    <row r="128" spans="1:183" x14ac:dyDescent="0.2">
      <c r="A128" t="s">
        <v>186</v>
      </c>
      <c r="B128" t="s">
        <v>222</v>
      </c>
      <c r="C128" t="s">
        <v>2</v>
      </c>
      <c r="D128" t="s">
        <v>202</v>
      </c>
      <c r="E128" t="s">
        <v>215</v>
      </c>
      <c r="F128" t="s">
        <v>180</v>
      </c>
      <c r="G128" t="s">
        <v>1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 s="45">
        <v>3.0199999809265137</v>
      </c>
      <c r="FZ128" s="38">
        <v>11.06</v>
      </c>
      <c r="GA128" s="38">
        <v>0</v>
      </c>
    </row>
    <row r="129" spans="1:183" x14ac:dyDescent="0.2">
      <c r="A129" t="s">
        <v>186</v>
      </c>
      <c r="B129" t="s">
        <v>222</v>
      </c>
      <c r="C129" t="s">
        <v>2</v>
      </c>
      <c r="D129" t="s">
        <v>202</v>
      </c>
      <c r="E129" t="s">
        <v>215</v>
      </c>
      <c r="F129" t="s">
        <v>181</v>
      </c>
      <c r="G129" t="s">
        <v>1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 s="45">
        <v>0.47999998927116394</v>
      </c>
      <c r="FZ129" s="38">
        <v>0.48</v>
      </c>
      <c r="GA129" s="38">
        <v>0</v>
      </c>
    </row>
    <row r="130" spans="1:183" x14ac:dyDescent="0.2">
      <c r="A130" t="s">
        <v>186</v>
      </c>
      <c r="B130" t="s">
        <v>222</v>
      </c>
      <c r="C130" t="s">
        <v>2</v>
      </c>
      <c r="D130" t="s">
        <v>202</v>
      </c>
      <c r="E130" t="s">
        <v>215</v>
      </c>
      <c r="F130" t="s">
        <v>182</v>
      </c>
      <c r="G130" t="s">
        <v>1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 s="45">
        <v>3.7100000381469727</v>
      </c>
      <c r="FZ130" s="38">
        <v>39.840000000000003</v>
      </c>
      <c r="GA130" s="38">
        <v>0</v>
      </c>
    </row>
    <row r="131" spans="1:183" x14ac:dyDescent="0.2">
      <c r="A131" t="s">
        <v>186</v>
      </c>
      <c r="B131" t="s">
        <v>222</v>
      </c>
      <c r="C131" t="s">
        <v>2</v>
      </c>
      <c r="D131" t="s">
        <v>202</v>
      </c>
      <c r="E131" t="s">
        <v>215</v>
      </c>
      <c r="F131" t="s">
        <v>183</v>
      </c>
      <c r="G131" t="s">
        <v>1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 s="45">
        <v>9.5799999237060547</v>
      </c>
      <c r="FZ131" s="38">
        <v>59.480000000000004</v>
      </c>
      <c r="GA131" s="38">
        <v>0</v>
      </c>
    </row>
    <row r="132" spans="1:183" x14ac:dyDescent="0.2">
      <c r="A132" t="s">
        <v>186</v>
      </c>
      <c r="B132" t="s">
        <v>222</v>
      </c>
      <c r="C132" t="s">
        <v>2</v>
      </c>
      <c r="D132" t="s">
        <v>202</v>
      </c>
      <c r="E132" t="s">
        <v>215</v>
      </c>
      <c r="F132" t="s">
        <v>184</v>
      </c>
      <c r="G132" t="s">
        <v>1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 s="45">
        <v>2.3900001049041748</v>
      </c>
      <c r="FZ132" s="38">
        <v>19.66</v>
      </c>
      <c r="GA132" s="38">
        <v>0</v>
      </c>
    </row>
    <row r="133" spans="1:183" x14ac:dyDescent="0.2">
      <c r="A133" t="s">
        <v>186</v>
      </c>
      <c r="B133" t="s">
        <v>222</v>
      </c>
      <c r="C133" t="s">
        <v>2</v>
      </c>
      <c r="D133" t="s">
        <v>202</v>
      </c>
      <c r="E133" t="s">
        <v>215</v>
      </c>
      <c r="F133" t="s">
        <v>185</v>
      </c>
      <c r="G133" t="s">
        <v>1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 s="45">
        <v>1.440000057220459</v>
      </c>
      <c r="FZ133" s="38">
        <v>4.57</v>
      </c>
      <c r="GA133" s="38">
        <v>0</v>
      </c>
    </row>
    <row r="134" spans="1:183" x14ac:dyDescent="0.2">
      <c r="A134" t="s">
        <v>186</v>
      </c>
      <c r="B134" t="s">
        <v>222</v>
      </c>
      <c r="C134" t="s">
        <v>2</v>
      </c>
      <c r="D134" t="s">
        <v>203</v>
      </c>
      <c r="E134" t="s">
        <v>204</v>
      </c>
      <c r="F134" t="s">
        <v>1</v>
      </c>
      <c r="G134" t="s">
        <v>198</v>
      </c>
      <c r="H134">
        <v>1393</v>
      </c>
      <c r="I134">
        <v>1.0643830299377441</v>
      </c>
      <c r="J134">
        <v>0.96478158235549927</v>
      </c>
      <c r="K134">
        <v>0.90427368879318237</v>
      </c>
      <c r="L134">
        <v>0.87896490097045898</v>
      </c>
      <c r="M134">
        <v>0.88982754945755005</v>
      </c>
      <c r="N134">
        <v>0.98448741436004639</v>
      </c>
      <c r="O134">
        <v>1.1898699998855591</v>
      </c>
      <c r="P134">
        <v>1.3362903594970703</v>
      </c>
      <c r="Q134">
        <v>1.2658137083053589</v>
      </c>
      <c r="R134">
        <v>1.1157519817352295</v>
      </c>
      <c r="S134">
        <v>0.99623346328735352</v>
      </c>
      <c r="T134">
        <v>0.90617072582244873</v>
      </c>
      <c r="U134">
        <v>0.94088464975357056</v>
      </c>
      <c r="V134">
        <v>0.87528842687606812</v>
      </c>
      <c r="W134">
        <v>0.9279215931892395</v>
      </c>
      <c r="X134">
        <v>0.87024778127670288</v>
      </c>
      <c r="Y134">
        <v>1.0369354486465454</v>
      </c>
      <c r="Z134">
        <v>1.5120244026184082</v>
      </c>
      <c r="AA134">
        <v>1.7230079174041748</v>
      </c>
      <c r="AB134">
        <v>1.7261260747909546</v>
      </c>
      <c r="AC134">
        <v>1.6803629398345947</v>
      </c>
      <c r="AD134">
        <v>1.6717041730880737</v>
      </c>
      <c r="AE134">
        <v>1.5073431730270386</v>
      </c>
      <c r="AF134">
        <v>1.1825991868972778</v>
      </c>
      <c r="AG134">
        <v>-0.53267347812652588</v>
      </c>
      <c r="AH134">
        <v>-0.46280503273010254</v>
      </c>
      <c r="AI134">
        <v>-0.47190433740615845</v>
      </c>
      <c r="AJ134">
        <v>-0.4197101891040802</v>
      </c>
      <c r="AK134">
        <v>-0.42581728100776672</v>
      </c>
      <c r="AL134">
        <v>-0.41891500353813171</v>
      </c>
      <c r="AM134">
        <v>-0.47904503345489502</v>
      </c>
      <c r="AN134">
        <v>-0.49176043272018433</v>
      </c>
      <c r="AO134">
        <v>-0.32585400342941284</v>
      </c>
      <c r="AP134">
        <v>-0.40048182010650635</v>
      </c>
      <c r="AQ134">
        <v>-0.50539213418960571</v>
      </c>
      <c r="AR134">
        <v>-0.562114417552948</v>
      </c>
      <c r="AS134">
        <v>-0.45793259143829346</v>
      </c>
      <c r="AT134">
        <v>-0.45127299427986145</v>
      </c>
      <c r="AU134">
        <v>-0.42789128422737122</v>
      </c>
      <c r="AV134">
        <v>-0.42144519090652466</v>
      </c>
      <c r="AW134">
        <v>-0.33162921667098999</v>
      </c>
      <c r="AX134">
        <v>-0.23937506973743439</v>
      </c>
      <c r="AY134">
        <v>-0.34927365183830261</v>
      </c>
      <c r="AZ134">
        <v>-0.45738565921783447</v>
      </c>
      <c r="BA134">
        <v>-0.59186404943466187</v>
      </c>
      <c r="BB134">
        <v>-0.45069539546966553</v>
      </c>
      <c r="BC134">
        <v>-0.50948363542556763</v>
      </c>
      <c r="BD134">
        <v>-0.56357431411743164</v>
      </c>
      <c r="BE134">
        <v>-0.26151028275489807</v>
      </c>
      <c r="BF134">
        <v>-0.20400397479534149</v>
      </c>
      <c r="BG134">
        <v>-0.23475578427314758</v>
      </c>
      <c r="BH134">
        <v>-0.19220076501369476</v>
      </c>
      <c r="BI134">
        <v>-0.20000115036964417</v>
      </c>
      <c r="BJ134">
        <v>-0.18271271884441376</v>
      </c>
      <c r="BK134">
        <v>-0.20815731585025787</v>
      </c>
      <c r="BL134">
        <v>-0.21631675958633423</v>
      </c>
      <c r="BM134">
        <v>-6.5641127526760101E-2</v>
      </c>
      <c r="BN134">
        <v>-0.13676467537879944</v>
      </c>
      <c r="BO134">
        <v>-0.2195875346660614</v>
      </c>
      <c r="BP134">
        <v>-0.27957063913345337</v>
      </c>
      <c r="BQ134">
        <v>-0.18798434734344482</v>
      </c>
      <c r="BR134">
        <v>-0.19970738887786865</v>
      </c>
      <c r="BS134">
        <v>-0.16932821273803711</v>
      </c>
      <c r="BT134">
        <v>-0.18028554320335388</v>
      </c>
      <c r="BU134">
        <v>-8.3838522434234619E-2</v>
      </c>
      <c r="BV134">
        <v>4.8630855977535248E-2</v>
      </c>
      <c r="BW134">
        <v>-5.7159099727869034E-2</v>
      </c>
      <c r="BX134">
        <v>-0.16936543583869934</v>
      </c>
      <c r="BY134">
        <v>-0.29058751463890076</v>
      </c>
      <c r="BZ134">
        <v>-0.16622306406497955</v>
      </c>
      <c r="CA134">
        <v>-0.22724410891532898</v>
      </c>
      <c r="CB134">
        <v>-0.30090749263763428</v>
      </c>
      <c r="CC134">
        <v>-7.3703482747077942E-2</v>
      </c>
      <c r="CD134">
        <v>-2.4759162217378616E-2</v>
      </c>
      <c r="CE134">
        <v>-7.0507414638996124E-2</v>
      </c>
      <c r="CF134">
        <v>-3.4628428518772125E-2</v>
      </c>
      <c r="CG134">
        <v>-4.3601591140031815E-2</v>
      </c>
      <c r="CH134">
        <v>-1.9119728356599808E-2</v>
      </c>
      <c r="CI134">
        <v>-2.0541306585073471E-2</v>
      </c>
      <c r="CJ134">
        <v>-2.554531954228878E-2</v>
      </c>
      <c r="CK134">
        <v>0.11458152532577515</v>
      </c>
      <c r="CL134">
        <v>4.588501900434494E-2</v>
      </c>
      <c r="CM134">
        <v>-2.1640121936798096E-2</v>
      </c>
      <c r="CN134">
        <v>-8.3881661295890808E-2</v>
      </c>
      <c r="CO134">
        <v>-1.0190368629992008E-3</v>
      </c>
      <c r="CP134">
        <v>-2.5473823770880699E-2</v>
      </c>
      <c r="CQ134">
        <v>9.7517827525734901E-3</v>
      </c>
      <c r="CR134">
        <v>-1.3259111903607845E-2</v>
      </c>
      <c r="CS134">
        <v>8.7780565023422241E-2</v>
      </c>
      <c r="CT134">
        <v>0.24810288846492767</v>
      </c>
      <c r="CU134">
        <v>0.1451585590839386</v>
      </c>
      <c r="CV134">
        <v>3.0116481706500053E-2</v>
      </c>
      <c r="CW134">
        <v>-8.1924326717853546E-2</v>
      </c>
      <c r="CX134">
        <v>3.0801594257354736E-2</v>
      </c>
      <c r="CY134">
        <v>-3.1765889376401901E-2</v>
      </c>
      <c r="CZ134">
        <v>-0.11898525059223175</v>
      </c>
      <c r="DA134">
        <v>0.11410330981016159</v>
      </c>
      <c r="DB134">
        <v>0.15448565781116486</v>
      </c>
      <c r="DC134">
        <v>9.3740947544574738E-2</v>
      </c>
      <c r="DD134">
        <v>0.12294390797615051</v>
      </c>
      <c r="DE134">
        <v>0.11279796808958054</v>
      </c>
      <c r="DF134">
        <v>0.14447325468063354</v>
      </c>
      <c r="DG134">
        <v>0.16707469522953033</v>
      </c>
      <c r="DH134">
        <v>0.16522613167762756</v>
      </c>
      <c r="DI134">
        <v>0.29480418562889099</v>
      </c>
      <c r="DJ134">
        <v>0.22853471338748932</v>
      </c>
      <c r="DK134">
        <v>0.17630729079246521</v>
      </c>
      <c r="DL134">
        <v>0.11180730909109116</v>
      </c>
      <c r="DM134">
        <v>0.18594628572463989</v>
      </c>
      <c r="DN134">
        <v>0.14875975251197815</v>
      </c>
      <c r="DO134">
        <v>0.18883177638053894</v>
      </c>
      <c r="DP134">
        <v>0.15376731753349304</v>
      </c>
      <c r="DQ134">
        <v>0.2593996524810791</v>
      </c>
      <c r="DR134">
        <v>0.4475749135017395</v>
      </c>
      <c r="DS134">
        <v>0.34747621417045593</v>
      </c>
      <c r="DT134">
        <v>0.22959840297698975</v>
      </c>
      <c r="DU134">
        <v>0.12673886120319366</v>
      </c>
      <c r="DV134">
        <v>0.22782625257968903</v>
      </c>
      <c r="DW134">
        <v>0.16371233761310577</v>
      </c>
      <c r="DX134">
        <v>6.2936984002590179E-2</v>
      </c>
      <c r="DY134">
        <v>0.38526648283004761</v>
      </c>
      <c r="DZ134">
        <v>0.4132867157459259</v>
      </c>
      <c r="EA134">
        <v>0.330889493227005</v>
      </c>
      <c r="EB134">
        <v>0.35045334696769714</v>
      </c>
      <c r="EC134">
        <v>0.3386140763759613</v>
      </c>
      <c r="ED134">
        <v>0.3806755542755127</v>
      </c>
      <c r="EE134">
        <v>0.43796241283416748</v>
      </c>
      <c r="EF134">
        <v>0.44066980481147766</v>
      </c>
      <c r="EG134">
        <v>0.55501705408096313</v>
      </c>
      <c r="EH134">
        <v>0.49225184321403503</v>
      </c>
      <c r="EI134">
        <v>0.46211189031600952</v>
      </c>
      <c r="EJ134">
        <v>0.39435109496116638</v>
      </c>
      <c r="EK134">
        <v>0.45589450001716614</v>
      </c>
      <c r="EL134">
        <v>0.40032535791397095</v>
      </c>
      <c r="EM134">
        <v>0.44739484786987305</v>
      </c>
      <c r="EN134">
        <v>0.39492696523666382</v>
      </c>
      <c r="EO134">
        <v>0.50719034671783447</v>
      </c>
      <c r="EP134">
        <v>0.73558086156845093</v>
      </c>
      <c r="EQ134">
        <v>0.6395907998085022</v>
      </c>
      <c r="ER134">
        <v>0.51761859655380249</v>
      </c>
      <c r="ES134">
        <v>0.42801538109779358</v>
      </c>
      <c r="ET134">
        <v>0.512298583984375</v>
      </c>
      <c r="EU134">
        <v>0.44595184922218323</v>
      </c>
      <c r="EV134">
        <v>0.32560381293296814</v>
      </c>
      <c r="EW134">
        <v>42.197731018066406</v>
      </c>
      <c r="EX134">
        <v>41.691364288330078</v>
      </c>
      <c r="EY134">
        <v>40.504413604736328</v>
      </c>
      <c r="EZ134">
        <v>39.928108215332031</v>
      </c>
      <c r="FA134">
        <v>39.95684814453125</v>
      </c>
      <c r="FB134">
        <v>39.845550537109375</v>
      </c>
      <c r="FC134">
        <v>39.889846801757813</v>
      </c>
      <c r="FD134">
        <v>40.050678253173828</v>
      </c>
      <c r="FE134">
        <v>43.9227294921875</v>
      </c>
      <c r="FF134">
        <v>48.710121154785156</v>
      </c>
      <c r="FG134">
        <v>52.735210418701172</v>
      </c>
      <c r="FH134">
        <v>55.888240814208984</v>
      </c>
      <c r="FI134">
        <v>58.571685791015625</v>
      </c>
      <c r="FJ134">
        <v>60.067020416259766</v>
      </c>
      <c r="FK134">
        <v>61.251693725585938</v>
      </c>
      <c r="FL134">
        <v>60.731967926025391</v>
      </c>
      <c r="FM134">
        <v>59.034191131591797</v>
      </c>
      <c r="FN134">
        <v>55.364967346191406</v>
      </c>
      <c r="FO134">
        <v>52.780284881591797</v>
      </c>
      <c r="FP134">
        <v>51.356693267822266</v>
      </c>
      <c r="FQ134">
        <v>50.010929107666016</v>
      </c>
      <c r="FR134">
        <v>48.752223968505859</v>
      </c>
      <c r="FS134">
        <v>47.67266845703125</v>
      </c>
      <c r="FT134">
        <v>46.432525634765625</v>
      </c>
      <c r="FU134">
        <v>0.1661861389875412</v>
      </c>
      <c r="FV134">
        <v>0</v>
      </c>
      <c r="FW134">
        <v>0.28224647045135498</v>
      </c>
      <c r="FX134">
        <v>0.16827565431594849</v>
      </c>
      <c r="FY134" s="45">
        <v>7.4699997901916504</v>
      </c>
      <c r="FZ134" s="38">
        <v>401.34000000000003</v>
      </c>
      <c r="GA134" s="38">
        <v>1</v>
      </c>
    </row>
    <row r="135" spans="1:183" x14ac:dyDescent="0.2">
      <c r="A135" t="s">
        <v>186</v>
      </c>
      <c r="B135" t="s">
        <v>222</v>
      </c>
      <c r="C135" t="s">
        <v>2</v>
      </c>
      <c r="D135" t="s">
        <v>203</v>
      </c>
      <c r="E135" t="s">
        <v>204</v>
      </c>
      <c r="F135" t="s">
        <v>1</v>
      </c>
      <c r="G135" t="s">
        <v>200</v>
      </c>
      <c r="H135">
        <v>154</v>
      </c>
      <c r="I135">
        <v>0.161465123295784</v>
      </c>
      <c r="J135">
        <v>0.15490151941776276</v>
      </c>
      <c r="K135">
        <v>0.14053557813167572</v>
      </c>
      <c r="L135">
        <v>0.12813358008861542</v>
      </c>
      <c r="M135">
        <v>0.13665205240249634</v>
      </c>
      <c r="N135">
        <v>0.15703219175338745</v>
      </c>
      <c r="O135">
        <v>0.17036907374858856</v>
      </c>
      <c r="P135">
        <v>0.18216985464096069</v>
      </c>
      <c r="Q135">
        <v>0.20144845545291901</v>
      </c>
      <c r="R135">
        <v>0.19017405807971954</v>
      </c>
      <c r="S135">
        <v>0.17911408841609955</v>
      </c>
      <c r="T135">
        <v>0.16660568118095398</v>
      </c>
      <c r="U135">
        <v>0.14591443538665771</v>
      </c>
      <c r="V135">
        <v>0.14925605058670044</v>
      </c>
      <c r="W135">
        <v>0.1521470695734024</v>
      </c>
      <c r="X135">
        <v>0.15044225752353668</v>
      </c>
      <c r="Y135">
        <v>0.16531485319137573</v>
      </c>
      <c r="Z135">
        <v>0.19593101739883423</v>
      </c>
      <c r="AA135">
        <v>0.21382464468479156</v>
      </c>
      <c r="AB135">
        <v>0.21972823143005371</v>
      </c>
      <c r="AC135">
        <v>0.22161597013473511</v>
      </c>
      <c r="AD135">
        <v>0.22859770059585571</v>
      </c>
      <c r="AE135">
        <v>0.21089571714401245</v>
      </c>
      <c r="AF135">
        <v>0.19401659071445465</v>
      </c>
      <c r="AG135">
        <v>-0.29605001211166382</v>
      </c>
      <c r="AH135">
        <v>-0.28211995959281921</v>
      </c>
      <c r="AI135">
        <v>-0.24696412682533264</v>
      </c>
      <c r="AJ135">
        <v>-0.245083287358284</v>
      </c>
      <c r="AK135">
        <v>-0.23464372754096985</v>
      </c>
      <c r="AL135">
        <v>-0.24664320051670074</v>
      </c>
      <c r="AM135">
        <v>-0.26711899042129517</v>
      </c>
      <c r="AN135">
        <v>-0.27018311619758606</v>
      </c>
      <c r="AO135">
        <v>-0.24306730926036835</v>
      </c>
      <c r="AP135">
        <v>-0.205980584025383</v>
      </c>
      <c r="AQ135">
        <v>-0.25310236215591431</v>
      </c>
      <c r="AR135">
        <v>-0.23572553694248199</v>
      </c>
      <c r="AS135">
        <v>-0.2515711784362793</v>
      </c>
      <c r="AT135">
        <v>-0.22455200552940369</v>
      </c>
      <c r="AU135">
        <v>-0.22533182799816132</v>
      </c>
      <c r="AV135">
        <v>-0.25338125228881836</v>
      </c>
      <c r="AW135">
        <v>-0.28700906038284302</v>
      </c>
      <c r="AX135">
        <v>-0.289826899766922</v>
      </c>
      <c r="AY135">
        <v>-0.2834620475769043</v>
      </c>
      <c r="AZ135">
        <v>-0.31779932975769043</v>
      </c>
      <c r="BA135">
        <v>-0.32086366415023804</v>
      </c>
      <c r="BB135">
        <v>-0.25556850433349609</v>
      </c>
      <c r="BC135">
        <v>-0.25410282611846924</v>
      </c>
      <c r="BD135">
        <v>-0.23067808151245117</v>
      </c>
      <c r="BE135">
        <v>-0.12775236368179321</v>
      </c>
      <c r="BF135">
        <v>-0.11639790236949921</v>
      </c>
      <c r="BG135">
        <v>-0.10238758474588394</v>
      </c>
      <c r="BH135">
        <v>-0.10155504941940308</v>
      </c>
      <c r="BI135">
        <v>-9.182361513376236E-2</v>
      </c>
      <c r="BJ135">
        <v>-9.9110014736652374E-2</v>
      </c>
      <c r="BK135">
        <v>-0.11374452710151672</v>
      </c>
      <c r="BL135">
        <v>-0.10675755888223648</v>
      </c>
      <c r="BM135">
        <v>-6.7977882921695709E-2</v>
      </c>
      <c r="BN135">
        <v>-4.9685798585414886E-2</v>
      </c>
      <c r="BO135">
        <v>-8.3036512136459351E-2</v>
      </c>
      <c r="BP135">
        <v>-7.2294570505619049E-2</v>
      </c>
      <c r="BQ135">
        <v>-9.2148281633853912E-2</v>
      </c>
      <c r="BR135">
        <v>-7.2879806160926819E-2</v>
      </c>
      <c r="BS135">
        <v>-7.0070356130599976E-2</v>
      </c>
      <c r="BT135">
        <v>-0.10120134800672531</v>
      </c>
      <c r="BU135">
        <v>-0.12526953220367432</v>
      </c>
      <c r="BV135">
        <v>-0.11757061630487442</v>
      </c>
      <c r="BW135">
        <v>-0.12039542943239212</v>
      </c>
      <c r="BX135">
        <v>-0.1467197984457016</v>
      </c>
      <c r="BY135">
        <v>-0.14477962255477905</v>
      </c>
      <c r="BZ135">
        <v>-9.2292442917823792E-2</v>
      </c>
      <c r="CA135">
        <v>-9.44795161485672E-2</v>
      </c>
      <c r="CB135">
        <v>-7.4711143970489502E-2</v>
      </c>
      <c r="CC135">
        <v>-1.1189918033778667E-2</v>
      </c>
      <c r="CD135">
        <v>-1.619308372028172E-3</v>
      </c>
      <c r="CE135">
        <v>-2.2543086670339108E-3</v>
      </c>
      <c r="CF135">
        <v>-2.1478207781910896E-3</v>
      </c>
      <c r="CG135">
        <v>7.0931552909314632E-3</v>
      </c>
      <c r="CH135">
        <v>3.0710163991898298E-3</v>
      </c>
      <c r="CI135">
        <v>-7.5178439728915691E-3</v>
      </c>
      <c r="CJ135">
        <v>6.4304741099476814E-3</v>
      </c>
      <c r="CK135">
        <v>5.3288526833057404E-2</v>
      </c>
      <c r="CL135">
        <v>5.8563489466905594E-2</v>
      </c>
      <c r="CM135">
        <v>3.4750588238239288E-2</v>
      </c>
      <c r="CN135">
        <v>4.0897224098443985E-2</v>
      </c>
      <c r="CO135">
        <v>1.8267527222633362E-2</v>
      </c>
      <c r="CP135">
        <v>3.2167896628379822E-2</v>
      </c>
      <c r="CQ135">
        <v>3.7463270127773285E-2</v>
      </c>
      <c r="CR135">
        <v>4.1980030946433544E-3</v>
      </c>
      <c r="CS135">
        <v>-1.3249224983155727E-2</v>
      </c>
      <c r="CT135">
        <v>1.7335509182885289E-3</v>
      </c>
      <c r="CU135">
        <v>-7.4559962376952171E-3</v>
      </c>
      <c r="CV135">
        <v>-2.8230639174580574E-2</v>
      </c>
      <c r="CW135">
        <v>-2.2824332118034363E-2</v>
      </c>
      <c r="CX135">
        <v>2.0792052149772644E-2</v>
      </c>
      <c r="CY135">
        <v>1.6075095161795616E-2</v>
      </c>
      <c r="CZ135">
        <v>3.3311080187559128E-2</v>
      </c>
      <c r="DA135">
        <v>0.10537252575159073</v>
      </c>
      <c r="DB135">
        <v>0.11315928399562836</v>
      </c>
      <c r="DC135">
        <v>9.7878962755203247E-2</v>
      </c>
      <c r="DD135">
        <v>9.7259402275085449E-2</v>
      </c>
      <c r="DE135">
        <v>0.10600992292165756</v>
      </c>
      <c r="DF135">
        <v>0.10525204986333847</v>
      </c>
      <c r="DG135">
        <v>9.8708838224411011E-2</v>
      </c>
      <c r="DH135">
        <v>0.11961851269006729</v>
      </c>
      <c r="DI135">
        <v>0.17455492913722992</v>
      </c>
      <c r="DJ135">
        <v>0.16681277751922607</v>
      </c>
      <c r="DK135">
        <v>0.15253768861293793</v>
      </c>
      <c r="DL135">
        <v>0.15408901870250702</v>
      </c>
      <c r="DM135">
        <v>0.12868332862854004</v>
      </c>
      <c r="DN135">
        <v>0.13721559941768646</v>
      </c>
      <c r="DO135">
        <v>0.14499689638614655</v>
      </c>
      <c r="DP135">
        <v>0.10959735512733459</v>
      </c>
      <c r="DQ135">
        <v>9.8771072924137115E-2</v>
      </c>
      <c r="DR135">
        <v>0.12103772163391113</v>
      </c>
      <c r="DS135">
        <v>0.10548343509435654</v>
      </c>
      <c r="DT135">
        <v>9.0258516371250153E-2</v>
      </c>
      <c r="DU135">
        <v>9.913095086812973E-2</v>
      </c>
      <c r="DV135">
        <v>0.13387654721736908</v>
      </c>
      <c r="DW135">
        <v>0.12662971019744873</v>
      </c>
      <c r="DX135">
        <v>0.14133329689502716</v>
      </c>
      <c r="DY135">
        <v>0.27367019653320313</v>
      </c>
      <c r="DZ135">
        <v>0.27888134121894836</v>
      </c>
      <c r="EA135">
        <v>0.24245551228523254</v>
      </c>
      <c r="EB135">
        <v>0.24078765511512756</v>
      </c>
      <c r="EC135">
        <v>0.24883003532886505</v>
      </c>
      <c r="ED135">
        <v>0.25278523564338684</v>
      </c>
      <c r="EE135">
        <v>0.25208330154418945</v>
      </c>
      <c r="EF135">
        <v>0.28304404020309448</v>
      </c>
      <c r="EG135">
        <v>0.34964436292648315</v>
      </c>
      <c r="EH135">
        <v>0.32310757040977478</v>
      </c>
      <c r="EI135">
        <v>0.32260355353355408</v>
      </c>
      <c r="EJ135">
        <v>0.31751999258995056</v>
      </c>
      <c r="EK135">
        <v>0.28810623288154602</v>
      </c>
      <c r="EL135">
        <v>0.28888779878616333</v>
      </c>
      <c r="EM135">
        <v>0.30025836825370789</v>
      </c>
      <c r="EN135">
        <v>0.26177728176116943</v>
      </c>
      <c r="EO135">
        <v>0.26051059365272522</v>
      </c>
      <c r="EP135">
        <v>0.29329398274421692</v>
      </c>
      <c r="EQ135">
        <v>0.26855003833770752</v>
      </c>
      <c r="ER135">
        <v>0.26133805513381958</v>
      </c>
      <c r="ES135">
        <v>0.27521499991416931</v>
      </c>
      <c r="ET135">
        <v>0.29715260863304138</v>
      </c>
      <c r="EU135">
        <v>0.28625300526618958</v>
      </c>
      <c r="EV135">
        <v>0.29730024933815002</v>
      </c>
      <c r="EW135">
        <v>40.739620208740234</v>
      </c>
      <c r="EX135">
        <v>40.167865753173828</v>
      </c>
      <c r="EY135">
        <v>39.120319366455078</v>
      </c>
      <c r="EZ135">
        <v>38.546504974365234</v>
      </c>
      <c r="FA135">
        <v>38.195533752441406</v>
      </c>
      <c r="FB135">
        <v>37.736518859863281</v>
      </c>
      <c r="FC135">
        <v>37.655162811279297</v>
      </c>
      <c r="FD135">
        <v>38.820892333984375</v>
      </c>
      <c r="FE135">
        <v>42.547695159912109</v>
      </c>
      <c r="FF135">
        <v>47.998790740966797</v>
      </c>
      <c r="FG135">
        <v>52.511425018310547</v>
      </c>
      <c r="FH135">
        <v>56.300209045410156</v>
      </c>
      <c r="FI135">
        <v>57.997684478759766</v>
      </c>
      <c r="FJ135">
        <v>59.296787261962891</v>
      </c>
      <c r="FK135">
        <v>60.847694396972656</v>
      </c>
      <c r="FL135">
        <v>60.335411071777344</v>
      </c>
      <c r="FM135">
        <v>57.831485748291016</v>
      </c>
      <c r="FN135">
        <v>53.816905975341797</v>
      </c>
      <c r="FO135">
        <v>50.900707244873047</v>
      </c>
      <c r="FP135">
        <v>49.261989593505859</v>
      </c>
      <c r="FQ135">
        <v>47.538913726806641</v>
      </c>
      <c r="FR135">
        <v>46.987888336181641</v>
      </c>
      <c r="FS135">
        <v>45.857673645019531</v>
      </c>
      <c r="FT135">
        <v>44.904548645019531</v>
      </c>
      <c r="FU135">
        <v>0.10347425192594528</v>
      </c>
      <c r="FV135">
        <v>0</v>
      </c>
      <c r="FW135">
        <v>0.17276494204998016</v>
      </c>
      <c r="FX135">
        <v>0.10568975657224655</v>
      </c>
      <c r="FY135" s="45">
        <v>4.4499998092651367</v>
      </c>
      <c r="FZ135" s="38">
        <v>75.78</v>
      </c>
      <c r="GA135" s="38">
        <v>1</v>
      </c>
    </row>
    <row r="136" spans="1:183" x14ac:dyDescent="0.2">
      <c r="A136" t="s">
        <v>186</v>
      </c>
      <c r="B136" t="s">
        <v>222</v>
      </c>
      <c r="C136" t="s">
        <v>2</v>
      </c>
      <c r="D136" t="s">
        <v>203</v>
      </c>
      <c r="E136" t="s">
        <v>204</v>
      </c>
      <c r="F136" t="s">
        <v>1</v>
      </c>
      <c r="G136" t="s">
        <v>1</v>
      </c>
      <c r="H136">
        <v>1547</v>
      </c>
      <c r="I136">
        <v>1.2390526533126831</v>
      </c>
      <c r="J136">
        <v>1.1342285871505737</v>
      </c>
      <c r="K136">
        <v>1.0570402145385742</v>
      </c>
      <c r="L136">
        <v>1.0164337158203125</v>
      </c>
      <c r="M136">
        <v>1.0380212068557739</v>
      </c>
      <c r="N136">
        <v>1.1560506820678711</v>
      </c>
      <c r="O136">
        <v>1.3719453811645508</v>
      </c>
      <c r="P136">
        <v>1.5288439989089966</v>
      </c>
      <c r="Q136">
        <v>1.4858077764511108</v>
      </c>
      <c r="R136">
        <v>1.3260742425918579</v>
      </c>
      <c r="S136">
        <v>1.1961449384689331</v>
      </c>
      <c r="T136">
        <v>1.0928045511245728</v>
      </c>
      <c r="U136">
        <v>1.0994313955307007</v>
      </c>
      <c r="V136">
        <v>1.0403709411621094</v>
      </c>
      <c r="W136">
        <v>1.0950123071670532</v>
      </c>
      <c r="X136">
        <v>1.0370421409606934</v>
      </c>
      <c r="Y136">
        <v>1.2175304889678955</v>
      </c>
      <c r="Z136">
        <v>1.7166305780410767</v>
      </c>
      <c r="AA136">
        <v>1.9438701868057251</v>
      </c>
      <c r="AB136">
        <v>1.9545680284500122</v>
      </c>
      <c r="AC136">
        <v>1.9127870798110962</v>
      </c>
      <c r="AD136">
        <v>1.913503885269165</v>
      </c>
      <c r="AE136">
        <v>1.7315821647644043</v>
      </c>
      <c r="AF136">
        <v>1.395694375038147</v>
      </c>
      <c r="AG136">
        <v>-0.64190685749053955</v>
      </c>
      <c r="AH136">
        <v>-0.56259685754776001</v>
      </c>
      <c r="AI136">
        <v>-0.55450314283370972</v>
      </c>
      <c r="AJ136">
        <v>-0.50547868013381958</v>
      </c>
      <c r="AK136">
        <v>-0.49904432892799377</v>
      </c>
      <c r="AL136">
        <v>-0.49994087219238281</v>
      </c>
      <c r="AM136">
        <v>-0.56902098655700684</v>
      </c>
      <c r="AN136">
        <v>-0.57282835245132446</v>
      </c>
      <c r="AO136">
        <v>-0.36926817893981934</v>
      </c>
      <c r="AP136">
        <v>-0.41204556822776794</v>
      </c>
      <c r="AQ136">
        <v>-0.55366790294647217</v>
      </c>
      <c r="AR136">
        <v>-0.59413915872573853</v>
      </c>
      <c r="AS136">
        <v>-0.52179932594299316</v>
      </c>
      <c r="AT136">
        <v>-0.49367636442184448</v>
      </c>
      <c r="AU136">
        <v>-0.46624857187271118</v>
      </c>
      <c r="AV136">
        <v>-0.50476014614105225</v>
      </c>
      <c r="AW136">
        <v>-0.44967275857925415</v>
      </c>
      <c r="AX136">
        <v>-0.34130764007568359</v>
      </c>
      <c r="AY136">
        <v>-0.4485754668712616</v>
      </c>
      <c r="AZ136">
        <v>-0.58975368738174438</v>
      </c>
      <c r="BA136">
        <v>-0.71468883752822876</v>
      </c>
      <c r="BB136">
        <v>-0.5119473934173584</v>
      </c>
      <c r="BC136">
        <v>-0.57157903909683228</v>
      </c>
      <c r="BD136">
        <v>-0.60248786211013794</v>
      </c>
      <c r="BE136">
        <v>-0.31336063146591187</v>
      </c>
      <c r="BF136">
        <v>-0.24559555947780609</v>
      </c>
      <c r="BG136">
        <v>-0.26889947056770325</v>
      </c>
      <c r="BH136">
        <v>-0.22826613485813141</v>
      </c>
      <c r="BI136">
        <v>-0.223652184009552</v>
      </c>
      <c r="BJ136">
        <v>-0.21312987804412842</v>
      </c>
      <c r="BK136">
        <v>-0.25035101175308228</v>
      </c>
      <c r="BL136">
        <v>-0.24404136836528778</v>
      </c>
      <c r="BM136">
        <v>-4.4686522334814072E-2</v>
      </c>
      <c r="BN136">
        <v>-9.7368143498897552E-2</v>
      </c>
      <c r="BO136">
        <v>-0.21219421923160553</v>
      </c>
      <c r="BP136">
        <v>-0.25957539677619934</v>
      </c>
      <c r="BQ136">
        <v>-0.20005136728286743</v>
      </c>
      <c r="BR136">
        <v>-0.19182157516479492</v>
      </c>
      <c r="BS136">
        <v>-0.1564086526632309</v>
      </c>
      <c r="BT136">
        <v>-0.21088820695877075</v>
      </c>
      <c r="BU136">
        <v>-0.14405755698680878</v>
      </c>
      <c r="BV136">
        <v>3.3679320476949215E-3</v>
      </c>
      <c r="BW136">
        <v>-0.10638446360826492</v>
      </c>
      <c r="BX136">
        <v>-0.24583019316196442</v>
      </c>
      <c r="BY136">
        <v>-0.3567836582660675</v>
      </c>
      <c r="BZ136">
        <v>-0.17590560019016266</v>
      </c>
      <c r="CA136">
        <v>-0.2396666556596756</v>
      </c>
      <c r="CB136">
        <v>-0.2888731062412262</v>
      </c>
      <c r="CC136">
        <v>-8.5810527205467224E-2</v>
      </c>
      <c r="CD136">
        <v>-2.6041418313980103E-2</v>
      </c>
      <c r="CE136">
        <v>-7.1091219782829285E-2</v>
      </c>
      <c r="CF136">
        <v>-3.6269579082727432E-2</v>
      </c>
      <c r="CG136">
        <v>-3.2916419208049774E-2</v>
      </c>
      <c r="CH136">
        <v>-1.448545791208744E-2</v>
      </c>
      <c r="CI136">
        <v>-2.9641155153512955E-2</v>
      </c>
      <c r="CJ136">
        <v>-1.6324499621987343E-2</v>
      </c>
      <c r="CK136">
        <v>0.18011774122714996</v>
      </c>
      <c r="CL136">
        <v>0.12057649344205856</v>
      </c>
      <c r="CM136">
        <v>2.43094302713871E-2</v>
      </c>
      <c r="CN136">
        <v>-2.7857525274157524E-2</v>
      </c>
      <c r="CO136">
        <v>2.2790292277932167E-2</v>
      </c>
      <c r="CP136">
        <v>1.724211685359478E-2</v>
      </c>
      <c r="CQ136">
        <v>5.8185536414384842E-2</v>
      </c>
      <c r="CR136">
        <v>-7.3534082621335983E-3</v>
      </c>
      <c r="CS136">
        <v>6.7610606551170349E-2</v>
      </c>
      <c r="CT136">
        <v>0.24208918213844299</v>
      </c>
      <c r="CU136">
        <v>0.13061597943305969</v>
      </c>
      <c r="CV136">
        <v>-7.6298327185213566E-3</v>
      </c>
      <c r="CW136">
        <v>-0.10889965295791626</v>
      </c>
      <c r="CX136">
        <v>5.6835949420928955E-2</v>
      </c>
      <c r="CY136">
        <v>-9.7851566970348358E-3</v>
      </c>
      <c r="CZ136">
        <v>-7.1664460003376007E-2</v>
      </c>
      <c r="DA136">
        <v>0.14173959195613861</v>
      </c>
      <c r="DB136">
        <v>0.19351272284984589</v>
      </c>
      <c r="DC136">
        <v>0.12671701610088348</v>
      </c>
      <c r="DD136">
        <v>0.15572696924209595</v>
      </c>
      <c r="DE136">
        <v>0.15781934559345245</v>
      </c>
      <c r="DF136">
        <v>0.18415896594524384</v>
      </c>
      <c r="DG136">
        <v>0.19106869399547577</v>
      </c>
      <c r="DH136">
        <v>0.21139237284660339</v>
      </c>
      <c r="DI136">
        <v>0.4049220085144043</v>
      </c>
      <c r="DJ136">
        <v>0.33852112293243408</v>
      </c>
      <c r="DK136">
        <v>0.26081308722496033</v>
      </c>
      <c r="DL136">
        <v>0.2038603276014328</v>
      </c>
      <c r="DM136">
        <v>0.24563194811344147</v>
      </c>
      <c r="DN136">
        <v>0.22630581259727478</v>
      </c>
      <c r="DO136">
        <v>0.27277973294258118</v>
      </c>
      <c r="DP136">
        <v>0.19618138670921326</v>
      </c>
      <c r="DQ136">
        <v>0.27927878499031067</v>
      </c>
      <c r="DR136">
        <v>0.48081043362617493</v>
      </c>
      <c r="DS136">
        <v>0.36761641502380371</v>
      </c>
      <c r="DT136">
        <v>0.23057052493095398</v>
      </c>
      <c r="DU136">
        <v>0.13898436725139618</v>
      </c>
      <c r="DV136">
        <v>0.28957748413085938</v>
      </c>
      <c r="DW136">
        <v>0.22009633481502533</v>
      </c>
      <c r="DX136">
        <v>0.14554417133331299</v>
      </c>
      <c r="DY136">
        <v>0.47028583288192749</v>
      </c>
      <c r="DZ136">
        <v>0.5105140209197998</v>
      </c>
      <c r="EA136">
        <v>0.41232070326805115</v>
      </c>
      <c r="EB136">
        <v>0.43293949961662292</v>
      </c>
      <c r="EC136">
        <v>0.43321150541305542</v>
      </c>
      <c r="ED136">
        <v>0.47096994519233704</v>
      </c>
      <c r="EE136">
        <v>0.50973868370056152</v>
      </c>
      <c r="EF136">
        <v>0.54017937183380127</v>
      </c>
      <c r="EG136">
        <v>0.72950363159179688</v>
      </c>
      <c r="EH136">
        <v>0.65319854021072388</v>
      </c>
      <c r="EI136">
        <v>0.60228681564331055</v>
      </c>
      <c r="EJ136">
        <v>0.53842413425445557</v>
      </c>
      <c r="EK136">
        <v>0.56737989187240601</v>
      </c>
      <c r="EL136">
        <v>0.52816057205200195</v>
      </c>
      <c r="EM136">
        <v>0.58261960744857788</v>
      </c>
      <c r="EN136">
        <v>0.49005329608917236</v>
      </c>
      <c r="EO136">
        <v>0.58489400148391724</v>
      </c>
      <c r="EP136">
        <v>0.82548600435256958</v>
      </c>
      <c r="EQ136">
        <v>0.70980739593505859</v>
      </c>
      <c r="ER136">
        <v>0.57449400424957275</v>
      </c>
      <c r="ES136">
        <v>0.49688950181007385</v>
      </c>
      <c r="ET136">
        <v>0.62561929225921631</v>
      </c>
      <c r="EU136">
        <v>0.55200868844985962</v>
      </c>
      <c r="EV136">
        <v>0.45915895700454712</v>
      </c>
      <c r="EW136">
        <v>41.950416564941406</v>
      </c>
      <c r="EX136">
        <v>41.423877716064453</v>
      </c>
      <c r="EY136">
        <v>40.276405334472656</v>
      </c>
      <c r="EZ136">
        <v>39.705570220947266</v>
      </c>
      <c r="FA136">
        <v>39.679523468017578</v>
      </c>
      <c r="FB136">
        <v>39.484508514404297</v>
      </c>
      <c r="FC136">
        <v>39.520709991455078</v>
      </c>
      <c r="FD136">
        <v>39.868637084960938</v>
      </c>
      <c r="FE136">
        <v>43.719657897949219</v>
      </c>
      <c r="FF136">
        <v>48.609046936035156</v>
      </c>
      <c r="FG136">
        <v>52.699329376220703</v>
      </c>
      <c r="FH136">
        <v>55.948387145996094</v>
      </c>
      <c r="FI136">
        <v>58.483112335205078</v>
      </c>
      <c r="FJ136">
        <v>59.952297210693359</v>
      </c>
      <c r="FK136">
        <v>61.193534851074219</v>
      </c>
      <c r="FL136">
        <v>60.659698486328125</v>
      </c>
      <c r="FM136">
        <v>58.791118621826172</v>
      </c>
      <c r="FN136">
        <v>55.099617004394531</v>
      </c>
      <c r="FO136">
        <v>52.481754302978516</v>
      </c>
      <c r="FP136">
        <v>51.012180328369141</v>
      </c>
      <c r="FQ136">
        <v>49.621921539306641</v>
      </c>
      <c r="FR136">
        <v>48.495212554931641</v>
      </c>
      <c r="FS136">
        <v>47.40838623046875</v>
      </c>
      <c r="FT136">
        <v>46.214725494384766</v>
      </c>
      <c r="FU136">
        <v>0.20157483220100403</v>
      </c>
      <c r="FV136">
        <v>0</v>
      </c>
      <c r="FW136">
        <v>0.34037449955940247</v>
      </c>
      <c r="FX136">
        <v>0.20472203195095062</v>
      </c>
      <c r="FY136" s="45">
        <v>7.4699997901916504</v>
      </c>
      <c r="FZ136" s="38">
        <v>477.12</v>
      </c>
      <c r="GA136" s="38">
        <v>1</v>
      </c>
    </row>
    <row r="137" spans="1:183" x14ac:dyDescent="0.2">
      <c r="A137" t="s">
        <v>186</v>
      </c>
      <c r="B137" t="s">
        <v>222</v>
      </c>
      <c r="C137" t="s">
        <v>2</v>
      </c>
      <c r="D137" t="s">
        <v>203</v>
      </c>
      <c r="E137" t="s">
        <v>204</v>
      </c>
      <c r="F137" t="s">
        <v>178</v>
      </c>
      <c r="G137" t="s">
        <v>1</v>
      </c>
      <c r="H137">
        <v>957</v>
      </c>
      <c r="I137">
        <v>0.69589138031005859</v>
      </c>
      <c r="J137">
        <v>0.62740826606750488</v>
      </c>
      <c r="K137">
        <v>0.58176612854003906</v>
      </c>
      <c r="L137">
        <v>0.56194424629211426</v>
      </c>
      <c r="M137">
        <v>0.57089322805404663</v>
      </c>
      <c r="N137">
        <v>0.63745367527008057</v>
      </c>
      <c r="O137">
        <v>0.77666372060775757</v>
      </c>
      <c r="P137">
        <v>0.85811871290206909</v>
      </c>
      <c r="Q137">
        <v>0.79251670837402344</v>
      </c>
      <c r="R137">
        <v>0.72154754400253296</v>
      </c>
      <c r="S137">
        <v>0.67466360330581665</v>
      </c>
      <c r="T137">
        <v>0.59830635786056519</v>
      </c>
      <c r="U137">
        <v>0.59612280130386353</v>
      </c>
      <c r="V137">
        <v>0.53853905200958252</v>
      </c>
      <c r="W137">
        <v>0.5525515079498291</v>
      </c>
      <c r="X137">
        <v>0.55068236589431763</v>
      </c>
      <c r="Y137">
        <v>0.64111381769180298</v>
      </c>
      <c r="Z137">
        <v>0.88140696287155151</v>
      </c>
      <c r="AA137">
        <v>1.0954873561859131</v>
      </c>
      <c r="AB137">
        <v>1.1343065500259399</v>
      </c>
      <c r="AC137">
        <v>1.1044967174530029</v>
      </c>
      <c r="AD137">
        <v>1.1162211894989014</v>
      </c>
      <c r="AE137">
        <v>0.99638456106185913</v>
      </c>
      <c r="AF137">
        <v>0.80545061826705933</v>
      </c>
      <c r="AG137">
        <v>-0.41806808114051819</v>
      </c>
      <c r="AH137">
        <v>-0.33259332180023193</v>
      </c>
      <c r="AI137">
        <v>-0.33724093437194824</v>
      </c>
      <c r="AJ137">
        <v>-0.29492390155792236</v>
      </c>
      <c r="AK137">
        <v>-0.29786649346351624</v>
      </c>
      <c r="AL137">
        <v>-0.29164507985115051</v>
      </c>
      <c r="AM137">
        <v>-0.26538601517677307</v>
      </c>
      <c r="AN137">
        <v>-0.28592017292976379</v>
      </c>
      <c r="AO137">
        <v>-0.17090579867362976</v>
      </c>
      <c r="AP137">
        <v>-0.19679862260818481</v>
      </c>
      <c r="AQ137">
        <v>-0.2349734902381897</v>
      </c>
      <c r="AR137">
        <v>-0.28549051284790039</v>
      </c>
      <c r="AS137">
        <v>-0.27276748418807983</v>
      </c>
      <c r="AT137">
        <v>-0.27107012271881104</v>
      </c>
      <c r="AU137">
        <v>-0.29025787115097046</v>
      </c>
      <c r="AV137">
        <v>-0.29586082696914673</v>
      </c>
      <c r="AW137">
        <v>-0.26294726133346558</v>
      </c>
      <c r="AX137">
        <v>-0.20938044786453247</v>
      </c>
      <c r="AY137">
        <v>-0.26150557398796082</v>
      </c>
      <c r="AZ137">
        <v>-0.31977817416191101</v>
      </c>
      <c r="BA137">
        <v>-0.3788209855556488</v>
      </c>
      <c r="BB137">
        <v>-0.34914946556091309</v>
      </c>
      <c r="BC137">
        <v>-0.38665100932121277</v>
      </c>
      <c r="BD137">
        <v>-0.4130198061466217</v>
      </c>
      <c r="BE137">
        <v>-0.2166263610124588</v>
      </c>
      <c r="BF137">
        <v>-0.14788877964019775</v>
      </c>
      <c r="BG137">
        <v>-0.16890658438205719</v>
      </c>
      <c r="BH137">
        <v>-0.13650509715080261</v>
      </c>
      <c r="BI137">
        <v>-0.14131267368793488</v>
      </c>
      <c r="BJ137">
        <v>-0.12989494204521179</v>
      </c>
      <c r="BK137">
        <v>-9.8813027143478394E-2</v>
      </c>
      <c r="BL137">
        <v>-0.11236926168203354</v>
      </c>
      <c r="BM137">
        <v>-6.8974769674241543E-3</v>
      </c>
      <c r="BN137">
        <v>-3.3083695918321609E-2</v>
      </c>
      <c r="BO137">
        <v>-5.7732738554477692E-2</v>
      </c>
      <c r="BP137">
        <v>-0.1104564294219017</v>
      </c>
      <c r="BQ137">
        <v>-9.8584651947021484E-2</v>
      </c>
      <c r="BR137">
        <v>-0.11787819862365723</v>
      </c>
      <c r="BS137">
        <v>-0.12232447415590286</v>
      </c>
      <c r="BT137">
        <v>-0.13132244348526001</v>
      </c>
      <c r="BU137">
        <v>-0.101186603307724</v>
      </c>
      <c r="BV137">
        <v>-3.5190228372812271E-2</v>
      </c>
      <c r="BW137">
        <v>-7.4401117861270905E-2</v>
      </c>
      <c r="BX137">
        <v>-0.12673014402389526</v>
      </c>
      <c r="BY137">
        <v>-0.1875007301568985</v>
      </c>
      <c r="BZ137">
        <v>-0.15183500945568085</v>
      </c>
      <c r="CA137">
        <v>-0.19610919058322906</v>
      </c>
      <c r="CB137">
        <v>-0.22343391180038452</v>
      </c>
      <c r="CC137">
        <v>-7.7108435332775116E-2</v>
      </c>
      <c r="CD137">
        <v>-1.9962958991527557E-2</v>
      </c>
      <c r="CE137">
        <v>-5.2318740636110306E-2</v>
      </c>
      <c r="CF137">
        <v>-2.6784714311361313E-2</v>
      </c>
      <c r="CG137">
        <v>-3.2883968204259872E-2</v>
      </c>
      <c r="CH137">
        <v>-1.7867276445031166E-2</v>
      </c>
      <c r="CI137">
        <v>1.6554918140172958E-2</v>
      </c>
      <c r="CJ137">
        <v>7.8315651044249535E-3</v>
      </c>
      <c r="CK137">
        <v>0.10669419169425964</v>
      </c>
      <c r="CL137">
        <v>8.0304764211177826E-2</v>
      </c>
      <c r="CM137">
        <v>6.5023668110370636E-2</v>
      </c>
      <c r="CN137">
        <v>1.0771646164357662E-2</v>
      </c>
      <c r="CO137">
        <v>2.2053837776184082E-2</v>
      </c>
      <c r="CP137">
        <v>-1.1777930893003941E-2</v>
      </c>
      <c r="CQ137">
        <v>-6.0143168084323406E-3</v>
      </c>
      <c r="CR137">
        <v>-1.7363660037517548E-2</v>
      </c>
      <c r="CS137">
        <v>1.0848330333828926E-2</v>
      </c>
      <c r="CT137">
        <v>8.545338362455368E-2</v>
      </c>
      <c r="CU137">
        <v>5.5186863988637924E-2</v>
      </c>
      <c r="CV137">
        <v>6.974340882152319E-3</v>
      </c>
      <c r="CW137">
        <v>-5.4992910474538803E-2</v>
      </c>
      <c r="CX137">
        <v>-1.5175623819231987E-2</v>
      </c>
      <c r="CY137">
        <v>-6.4140498638153076E-2</v>
      </c>
      <c r="CZ137">
        <v>-9.2127308249473572E-2</v>
      </c>
      <c r="DA137">
        <v>6.2409482896327972E-2</v>
      </c>
      <c r="DB137">
        <v>0.10796285420656204</v>
      </c>
      <c r="DC137">
        <v>6.4269110560417175E-2</v>
      </c>
      <c r="DD137">
        <v>8.293566107749939E-2</v>
      </c>
      <c r="DE137">
        <v>7.5544729828834534E-2</v>
      </c>
      <c r="DF137">
        <v>9.4160385429859161E-2</v>
      </c>
      <c r="DG137">
        <v>0.13192287087440491</v>
      </c>
      <c r="DH137">
        <v>0.12803240120410919</v>
      </c>
      <c r="DI137">
        <v>0.22028586268424988</v>
      </c>
      <c r="DJ137">
        <v>0.19369322061538696</v>
      </c>
      <c r="DK137">
        <v>0.18778008222579956</v>
      </c>
      <c r="DL137">
        <v>0.13199971616268158</v>
      </c>
      <c r="DM137">
        <v>0.14269232749938965</v>
      </c>
      <c r="DN137">
        <v>9.4322331249713898E-2</v>
      </c>
      <c r="DO137">
        <v>0.11029583960771561</v>
      </c>
      <c r="DP137">
        <v>9.6595123410224915E-2</v>
      </c>
      <c r="DQ137">
        <v>0.12288326770067215</v>
      </c>
      <c r="DR137">
        <v>0.20609699189662933</v>
      </c>
      <c r="DS137">
        <v>0.18477484583854675</v>
      </c>
      <c r="DT137">
        <v>0.14067882299423218</v>
      </c>
      <c r="DU137">
        <v>7.7514909207820892E-2</v>
      </c>
      <c r="DV137">
        <v>0.12148375809192657</v>
      </c>
      <c r="DW137">
        <v>6.7828193306922913E-2</v>
      </c>
      <c r="DX137">
        <v>3.9179302752017975E-2</v>
      </c>
      <c r="DY137">
        <v>0.26385119557380676</v>
      </c>
      <c r="DZ137">
        <v>0.29266741871833801</v>
      </c>
      <c r="EA137">
        <v>0.23260344564914703</v>
      </c>
      <c r="EB137">
        <v>0.24135446548461914</v>
      </c>
      <c r="EC137">
        <v>0.23209854960441589</v>
      </c>
      <c r="ED137">
        <v>0.25591054558753967</v>
      </c>
      <c r="EE137">
        <v>0.29849585890769958</v>
      </c>
      <c r="EF137">
        <v>0.30158329010009766</v>
      </c>
      <c r="EG137">
        <v>0.38429418206214905</v>
      </c>
      <c r="EH137">
        <v>0.35740816593170166</v>
      </c>
      <c r="EI137">
        <v>0.36502084136009216</v>
      </c>
      <c r="EJ137">
        <v>0.30703380703926086</v>
      </c>
      <c r="EK137">
        <v>0.316875159740448</v>
      </c>
      <c r="EL137">
        <v>0.2475142627954483</v>
      </c>
      <c r="EM137">
        <v>0.2782292366027832</v>
      </c>
      <c r="EN137">
        <v>0.26113352179527283</v>
      </c>
      <c r="EO137">
        <v>0.28464391827583313</v>
      </c>
      <c r="EP137">
        <v>0.38028720021247864</v>
      </c>
      <c r="EQ137">
        <v>0.37187930941581726</v>
      </c>
      <c r="ER137">
        <v>0.33372685313224792</v>
      </c>
      <c r="ES137">
        <v>0.2688351571559906</v>
      </c>
      <c r="ET137">
        <v>0.31879821419715881</v>
      </c>
      <c r="EU137">
        <v>0.25837001204490662</v>
      </c>
      <c r="EV137">
        <v>0.22876518964767456</v>
      </c>
      <c r="EW137">
        <v>43.069236755371094</v>
      </c>
      <c r="EX137">
        <v>42.815475463867188</v>
      </c>
      <c r="EY137">
        <v>41.458286285400391</v>
      </c>
      <c r="EZ137">
        <v>40.93609619140625</v>
      </c>
      <c r="FA137">
        <v>41.166370391845703</v>
      </c>
      <c r="FB137">
        <v>41.049274444580078</v>
      </c>
      <c r="FC137">
        <v>40.975940704345703</v>
      </c>
      <c r="FD137">
        <v>41.396621704101563</v>
      </c>
      <c r="FE137">
        <v>45.716598510742188</v>
      </c>
      <c r="FF137">
        <v>49.437721252441406</v>
      </c>
      <c r="FG137">
        <v>52.766315460205078</v>
      </c>
      <c r="FH137">
        <v>55.653701782226563</v>
      </c>
      <c r="FI137">
        <v>57.713592529296875</v>
      </c>
      <c r="FJ137">
        <v>59.781242370605469</v>
      </c>
      <c r="FK137">
        <v>60.831939697265625</v>
      </c>
      <c r="FL137">
        <v>60.46417236328125</v>
      </c>
      <c r="FM137">
        <v>59.136829376220703</v>
      </c>
      <c r="FN137">
        <v>56.155265808105469</v>
      </c>
      <c r="FO137">
        <v>53.689029693603516</v>
      </c>
      <c r="FP137">
        <v>52.521244049072266</v>
      </c>
      <c r="FQ137">
        <v>51.30438232421875</v>
      </c>
      <c r="FR137">
        <v>49.875102996826172</v>
      </c>
      <c r="FS137">
        <v>48.767070770263672</v>
      </c>
      <c r="FT137">
        <v>47.481399536132813</v>
      </c>
      <c r="FU137">
        <v>0.1085648313164711</v>
      </c>
      <c r="FV137">
        <v>0</v>
      </c>
      <c r="FW137">
        <v>0.18361356854438782</v>
      </c>
      <c r="FX137">
        <v>0.11016600579023361</v>
      </c>
      <c r="FY137" s="45">
        <v>7.4699997901916504</v>
      </c>
      <c r="FZ137" s="38">
        <v>307.86</v>
      </c>
      <c r="GA137" s="38">
        <v>1</v>
      </c>
    </row>
    <row r="138" spans="1:183" x14ac:dyDescent="0.2">
      <c r="A138" t="s">
        <v>186</v>
      </c>
      <c r="B138" t="s">
        <v>222</v>
      </c>
      <c r="C138" t="s">
        <v>2</v>
      </c>
      <c r="D138" t="s">
        <v>203</v>
      </c>
      <c r="E138" t="s">
        <v>204</v>
      </c>
      <c r="F138" t="s">
        <v>179</v>
      </c>
      <c r="G138" t="s">
        <v>1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 s="45">
        <v>1.4299999475479126</v>
      </c>
      <c r="FZ138" s="38">
        <v>6.98</v>
      </c>
      <c r="GA138" s="38">
        <v>0</v>
      </c>
    </row>
    <row r="139" spans="1:183" x14ac:dyDescent="0.2">
      <c r="A139" t="s">
        <v>186</v>
      </c>
      <c r="B139" t="s">
        <v>222</v>
      </c>
      <c r="C139" t="s">
        <v>2</v>
      </c>
      <c r="D139" t="s">
        <v>203</v>
      </c>
      <c r="E139" t="s">
        <v>204</v>
      </c>
      <c r="F139" t="s">
        <v>180</v>
      </c>
      <c r="G139" t="s">
        <v>1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 s="45">
        <v>4.4499998092651367</v>
      </c>
      <c r="FZ139" s="38">
        <v>15.280000000000001</v>
      </c>
      <c r="GA139" s="38">
        <v>0</v>
      </c>
    </row>
    <row r="140" spans="1:183" x14ac:dyDescent="0.2">
      <c r="A140" t="s">
        <v>186</v>
      </c>
      <c r="B140" t="s">
        <v>222</v>
      </c>
      <c r="C140" t="s">
        <v>2</v>
      </c>
      <c r="D140" t="s">
        <v>203</v>
      </c>
      <c r="E140" t="s">
        <v>204</v>
      </c>
      <c r="F140" t="s">
        <v>181</v>
      </c>
      <c r="G140" t="s">
        <v>1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 s="45">
        <v>0.47999998927116394</v>
      </c>
      <c r="FZ140" s="38">
        <v>0.48</v>
      </c>
      <c r="GA140" s="38">
        <v>0</v>
      </c>
    </row>
    <row r="141" spans="1:183" x14ac:dyDescent="0.2">
      <c r="A141" t="s">
        <v>186</v>
      </c>
      <c r="B141" t="s">
        <v>222</v>
      </c>
      <c r="C141" t="s">
        <v>2</v>
      </c>
      <c r="D141" t="s">
        <v>203</v>
      </c>
      <c r="E141" t="s">
        <v>204</v>
      </c>
      <c r="F141" t="s">
        <v>182</v>
      </c>
      <c r="G141" t="s">
        <v>1</v>
      </c>
      <c r="H141">
        <v>112</v>
      </c>
      <c r="I141">
        <v>0.11328594386577606</v>
      </c>
      <c r="J141">
        <v>8.9413933455944061E-2</v>
      </c>
      <c r="K141">
        <v>9.091118723154068E-2</v>
      </c>
      <c r="L141">
        <v>8.5918433964252472E-2</v>
      </c>
      <c r="M141">
        <v>8.6796246469020844E-2</v>
      </c>
      <c r="N141">
        <v>0.10145104676485062</v>
      </c>
      <c r="O141">
        <v>0.1129547506570816</v>
      </c>
      <c r="P141">
        <v>0.13488054275512695</v>
      </c>
      <c r="Q141">
        <v>0.13771013915538788</v>
      </c>
      <c r="R141">
        <v>0.13321743905544281</v>
      </c>
      <c r="S141">
        <v>0.11517789959907532</v>
      </c>
      <c r="T141">
        <v>0.11212670803070068</v>
      </c>
      <c r="U141">
        <v>0.10611996799707413</v>
      </c>
      <c r="V141">
        <v>0.13562440872192383</v>
      </c>
      <c r="W141">
        <v>0.1436036229133606</v>
      </c>
      <c r="X141">
        <v>0.12717512249946594</v>
      </c>
      <c r="Y141">
        <v>0.14739136397838593</v>
      </c>
      <c r="Z141">
        <v>0.21599532663822174</v>
      </c>
      <c r="AA141">
        <v>0.22039073705673218</v>
      </c>
      <c r="AB141">
        <v>0.21549384295940399</v>
      </c>
      <c r="AC141">
        <v>0.19079937040805817</v>
      </c>
      <c r="AD141">
        <v>0.17347675561904907</v>
      </c>
      <c r="AE141">
        <v>0.16407160460948944</v>
      </c>
      <c r="AF141">
        <v>0.12927025556564331</v>
      </c>
      <c r="AG141">
        <v>-0.21354259550571442</v>
      </c>
      <c r="AH141">
        <v>-0.23273274302482605</v>
      </c>
      <c r="AI141">
        <v>-0.24037404358386993</v>
      </c>
      <c r="AJ141">
        <v>-0.22103476524353027</v>
      </c>
      <c r="AK141">
        <v>-0.22614482045173645</v>
      </c>
      <c r="AL141">
        <v>-0.21603721380233765</v>
      </c>
      <c r="AM141">
        <v>-0.27143830060958862</v>
      </c>
      <c r="AN141">
        <v>-0.26650744676589966</v>
      </c>
      <c r="AO141">
        <v>-0.19683985412120819</v>
      </c>
      <c r="AP141">
        <v>-0.21091507375240326</v>
      </c>
      <c r="AQ141">
        <v>-0.20330673456192017</v>
      </c>
      <c r="AR141">
        <v>-0.20769493281841278</v>
      </c>
      <c r="AS141">
        <v>-0.19907495379447937</v>
      </c>
      <c r="AT141">
        <v>-0.20318558812141418</v>
      </c>
      <c r="AU141">
        <v>-0.17051658034324646</v>
      </c>
      <c r="AV141">
        <v>-0.21632491052150726</v>
      </c>
      <c r="AW141">
        <v>-0.20469975471496582</v>
      </c>
      <c r="AX141">
        <v>-0.18775190412998199</v>
      </c>
      <c r="AY141">
        <v>-0.18901079893112183</v>
      </c>
      <c r="AZ141">
        <v>-0.19446632266044617</v>
      </c>
      <c r="BA141">
        <v>-0.23616684973239899</v>
      </c>
      <c r="BB141">
        <v>-0.22419531643390656</v>
      </c>
      <c r="BC141">
        <v>-0.19989340007305145</v>
      </c>
      <c r="BD141">
        <v>-0.20451748371124268</v>
      </c>
      <c r="BE141">
        <v>-8.9479491114616394E-2</v>
      </c>
      <c r="BF141">
        <v>-0.11239303648471832</v>
      </c>
      <c r="BG141">
        <v>-0.11510147154331207</v>
      </c>
      <c r="BH141">
        <v>-0.107044517993927</v>
      </c>
      <c r="BI141">
        <v>-0.10740028321743011</v>
      </c>
      <c r="BJ141">
        <v>-9.2956356704235077E-2</v>
      </c>
      <c r="BK141">
        <v>-0.13071335852146149</v>
      </c>
      <c r="BL141">
        <v>-0.12661941349506378</v>
      </c>
      <c r="BM141">
        <v>-7.8804902732372284E-2</v>
      </c>
      <c r="BN141">
        <v>-7.9124346375465393E-2</v>
      </c>
      <c r="BO141">
        <v>-8.336184173822403E-2</v>
      </c>
      <c r="BP141">
        <v>-8.5156284272670746E-2</v>
      </c>
      <c r="BQ141">
        <v>-8.0330513417720795E-2</v>
      </c>
      <c r="BR141">
        <v>-7.2105444967746735E-2</v>
      </c>
      <c r="BS141">
        <v>-5.9351630508899689E-2</v>
      </c>
      <c r="BT141">
        <v>-8.6687378585338593E-2</v>
      </c>
      <c r="BU141">
        <v>-7.0849061012268066E-2</v>
      </c>
      <c r="BV141">
        <v>-3.9101246744394302E-2</v>
      </c>
      <c r="BW141">
        <v>-4.3595649302005768E-2</v>
      </c>
      <c r="BX141">
        <v>-5.56831955909729E-2</v>
      </c>
      <c r="BY141">
        <v>-8.9842572808265686E-2</v>
      </c>
      <c r="BZ141">
        <v>-8.4189340472221375E-2</v>
      </c>
      <c r="CA141">
        <v>-6.3930600881576538E-2</v>
      </c>
      <c r="CB141">
        <v>-7.7986925840377808E-2</v>
      </c>
      <c r="CC141">
        <v>-3.5537565127015114E-3</v>
      </c>
      <c r="CD141">
        <v>-2.9046120122075081E-2</v>
      </c>
      <c r="CE141">
        <v>-2.8338074684143066E-2</v>
      </c>
      <c r="CF141">
        <v>-2.8095219284296036E-2</v>
      </c>
      <c r="CG141">
        <v>-2.5158174335956573E-2</v>
      </c>
      <c r="CH141">
        <v>-7.7109276317059994E-3</v>
      </c>
      <c r="CI141">
        <v>-3.3247701823711395E-2</v>
      </c>
      <c r="CJ141">
        <v>-2.9733406379818916E-2</v>
      </c>
      <c r="CK141">
        <v>2.9457451310008764E-3</v>
      </c>
      <c r="CL141">
        <v>1.2153514660894871E-2</v>
      </c>
      <c r="CM141">
        <v>-2.8836983256042004E-4</v>
      </c>
      <c r="CN141">
        <v>-2.8639024822041392E-4</v>
      </c>
      <c r="CO141">
        <v>1.9115220056846738E-3</v>
      </c>
      <c r="CP141">
        <v>1.8680257722735405E-2</v>
      </c>
      <c r="CQ141">
        <v>1.7640871927142143E-2</v>
      </c>
      <c r="CR141">
        <v>3.0991851817816496E-3</v>
      </c>
      <c r="CS141">
        <v>2.1855516359210014E-2</v>
      </c>
      <c r="CT141">
        <v>6.3853748142719269E-2</v>
      </c>
      <c r="CU141">
        <v>5.7118445634841919E-2</v>
      </c>
      <c r="CV141">
        <v>4.0437575429677963E-2</v>
      </c>
      <c r="CW141">
        <v>1.150116790086031E-2</v>
      </c>
      <c r="CX141">
        <v>1.2778380885720253E-2</v>
      </c>
      <c r="CY141">
        <v>3.0236810445785522E-2</v>
      </c>
      <c r="CZ141">
        <v>9.6477484330534935E-3</v>
      </c>
      <c r="DA141">
        <v>8.2371972501277924E-2</v>
      </c>
      <c r="DB141">
        <v>5.4300792515277863E-2</v>
      </c>
      <c r="DC141">
        <v>5.842532217502594E-2</v>
      </c>
      <c r="DD141">
        <v>5.085407942533493E-2</v>
      </c>
      <c r="DE141">
        <v>5.7083930820226669E-2</v>
      </c>
      <c r="DF141">
        <v>7.7534504234790802E-2</v>
      </c>
      <c r="DG141">
        <v>6.4217962324619293E-2</v>
      </c>
      <c r="DH141">
        <v>6.7152604460716248E-2</v>
      </c>
      <c r="DI141">
        <v>8.4696397185325623E-2</v>
      </c>
      <c r="DJ141">
        <v>0.10343137383460999</v>
      </c>
      <c r="DK141">
        <v>8.2785099744796753E-2</v>
      </c>
      <c r="DL141">
        <v>8.4583505988121033E-2</v>
      </c>
      <c r="DM141">
        <v>8.4153555333614349E-2</v>
      </c>
      <c r="DN141">
        <v>0.10946596413850784</v>
      </c>
      <c r="DO141">
        <v>9.4633378088474274E-2</v>
      </c>
      <c r="DP141">
        <v>9.288574755191803E-2</v>
      </c>
      <c r="DQ141">
        <v>0.11456009745597839</v>
      </c>
      <c r="DR141">
        <v>0.16680873930454254</v>
      </c>
      <c r="DS141">
        <v>0.15783253312110901</v>
      </c>
      <c r="DT141">
        <v>0.13655835390090942</v>
      </c>
      <c r="DU141">
        <v>0.11284491419792175</v>
      </c>
      <c r="DV141">
        <v>0.10974609851837158</v>
      </c>
      <c r="DW141">
        <v>0.12440422177314758</v>
      </c>
      <c r="DX141">
        <v>9.7282424569129944E-2</v>
      </c>
      <c r="DY141">
        <v>0.20643508434295654</v>
      </c>
      <c r="DZ141">
        <v>0.17464050650596619</v>
      </c>
      <c r="EA141">
        <v>0.1836978942155838</v>
      </c>
      <c r="EB141">
        <v>0.1648443341255188</v>
      </c>
      <c r="EC141">
        <v>0.1758284717798233</v>
      </c>
      <c r="ED141">
        <v>0.20061536133289337</v>
      </c>
      <c r="EE141">
        <v>0.20494289696216583</v>
      </c>
      <c r="EF141">
        <v>0.20704062283039093</v>
      </c>
      <c r="EG141">
        <v>0.20273134112358093</v>
      </c>
      <c r="EH141">
        <v>0.23522210121154785</v>
      </c>
      <c r="EI141">
        <v>0.20273000001907349</v>
      </c>
      <c r="EJ141">
        <v>0.20712216198444366</v>
      </c>
      <c r="EK141">
        <v>0.20289799571037292</v>
      </c>
      <c r="EL141">
        <v>0.24054610729217529</v>
      </c>
      <c r="EM141">
        <v>0.20579832792282104</v>
      </c>
      <c r="EN141">
        <v>0.2225232869386673</v>
      </c>
      <c r="EO141">
        <v>0.24841077625751495</v>
      </c>
      <c r="EP141">
        <v>0.31545940041542053</v>
      </c>
      <c r="EQ141">
        <v>0.30324769020080566</v>
      </c>
      <c r="ER141">
        <v>0.27534148097038269</v>
      </c>
      <c r="ES141">
        <v>0.25916919112205505</v>
      </c>
      <c r="ET141">
        <v>0.24975208938121796</v>
      </c>
      <c r="EU141">
        <v>0.2603670060634613</v>
      </c>
      <c r="EV141">
        <v>0.22381298243999481</v>
      </c>
      <c r="EW141">
        <v>38.689201354980469</v>
      </c>
      <c r="EX141">
        <v>37.710155487060547</v>
      </c>
      <c r="EY141">
        <v>36.863067626953125</v>
      </c>
      <c r="EZ141">
        <v>36.345470428466797</v>
      </c>
      <c r="FA141">
        <v>36</v>
      </c>
      <c r="FB141">
        <v>36</v>
      </c>
      <c r="FC141">
        <v>35.661476135253906</v>
      </c>
      <c r="FD141">
        <v>36</v>
      </c>
      <c r="FE141">
        <v>37.901325225830078</v>
      </c>
      <c r="FF141">
        <v>43.498714447021484</v>
      </c>
      <c r="FG141">
        <v>48.407421112060547</v>
      </c>
      <c r="FH141">
        <v>52.021480560302734</v>
      </c>
      <c r="FI141">
        <v>54.390682220458984</v>
      </c>
      <c r="FJ141">
        <v>56.5</v>
      </c>
      <c r="FK141">
        <v>58.663753509521484</v>
      </c>
      <c r="FL141">
        <v>59.226310729980469</v>
      </c>
      <c r="FM141">
        <v>55.496448516845703</v>
      </c>
      <c r="FN141">
        <v>50.506214141845703</v>
      </c>
      <c r="FO141">
        <v>47.705940246582031</v>
      </c>
      <c r="FP141">
        <v>45.969837188720703</v>
      </c>
      <c r="FQ141">
        <v>44.069465637207031</v>
      </c>
      <c r="FR141">
        <v>43.167526245117188</v>
      </c>
      <c r="FS141">
        <v>41.811973571777344</v>
      </c>
      <c r="FT141">
        <v>40.817836761474609</v>
      </c>
      <c r="FU141">
        <v>7.9921506345272064E-2</v>
      </c>
      <c r="FV141">
        <v>0</v>
      </c>
      <c r="FW141">
        <v>0.13762509822845459</v>
      </c>
      <c r="FX141">
        <v>8.0421239137649536E-2</v>
      </c>
      <c r="FY141" s="45">
        <v>3.559999942779541</v>
      </c>
      <c r="FZ141" s="38">
        <v>50.63</v>
      </c>
      <c r="GA141" s="38">
        <v>1</v>
      </c>
    </row>
    <row r="142" spans="1:183" x14ac:dyDescent="0.2">
      <c r="A142" t="s">
        <v>186</v>
      </c>
      <c r="B142" t="s">
        <v>222</v>
      </c>
      <c r="C142" t="s">
        <v>2</v>
      </c>
      <c r="D142" t="s">
        <v>203</v>
      </c>
      <c r="E142" t="s">
        <v>204</v>
      </c>
      <c r="F142" t="s">
        <v>183</v>
      </c>
      <c r="G142" t="s">
        <v>1</v>
      </c>
      <c r="H142">
        <v>223</v>
      </c>
      <c r="I142">
        <v>0.22634811699390411</v>
      </c>
      <c r="J142">
        <v>0.23248577117919922</v>
      </c>
      <c r="K142">
        <v>0.20344084501266479</v>
      </c>
      <c r="L142">
        <v>0.18925511837005615</v>
      </c>
      <c r="M142">
        <v>0.19301415979862213</v>
      </c>
      <c r="N142">
        <v>0.20369891822338104</v>
      </c>
      <c r="O142">
        <v>0.24279092252254486</v>
      </c>
      <c r="P142">
        <v>0.26406610012054443</v>
      </c>
      <c r="Q142">
        <v>0.27210205793380737</v>
      </c>
      <c r="R142">
        <v>0.23608499765396118</v>
      </c>
      <c r="S142">
        <v>0.18132583796977997</v>
      </c>
      <c r="T142">
        <v>0.1557147204875946</v>
      </c>
      <c r="U142">
        <v>0.17655870318412781</v>
      </c>
      <c r="V142">
        <v>0.15040948987007141</v>
      </c>
      <c r="W142">
        <v>0.18486890196800232</v>
      </c>
      <c r="X142">
        <v>0.18792343139648438</v>
      </c>
      <c r="Y142">
        <v>0.22039340436458588</v>
      </c>
      <c r="Z142">
        <v>0.31929877400398254</v>
      </c>
      <c r="AA142">
        <v>0.28872406482696533</v>
      </c>
      <c r="AB142">
        <v>0.28417390584945679</v>
      </c>
      <c r="AC142">
        <v>0.28173711895942688</v>
      </c>
      <c r="AD142">
        <v>0.29860144853591919</v>
      </c>
      <c r="AE142">
        <v>0.27143177390098572</v>
      </c>
      <c r="AF142">
        <v>0.23510313034057617</v>
      </c>
      <c r="AG142">
        <v>-0.2140919417142868</v>
      </c>
      <c r="AH142">
        <v>-0.20357722043991089</v>
      </c>
      <c r="AI142">
        <v>-0.18409909307956696</v>
      </c>
      <c r="AJ142">
        <v>-0.19400414824485779</v>
      </c>
      <c r="AK142">
        <v>-0.16894865036010742</v>
      </c>
      <c r="AL142">
        <v>-0.19486126303672791</v>
      </c>
      <c r="AM142">
        <v>-0.296365886926651</v>
      </c>
      <c r="AN142">
        <v>-0.26690807938575745</v>
      </c>
      <c r="AO142">
        <v>-0.25074204802513123</v>
      </c>
      <c r="AP142">
        <v>-0.22438043355941772</v>
      </c>
      <c r="AQ142">
        <v>-0.35994821786880493</v>
      </c>
      <c r="AR142">
        <v>-0.33730989694595337</v>
      </c>
      <c r="AS142">
        <v>-0.31016024947166443</v>
      </c>
      <c r="AT142">
        <v>-0.2636488676071167</v>
      </c>
      <c r="AU142">
        <v>-0.23756983876228333</v>
      </c>
      <c r="AV142">
        <v>-0.20868010818958282</v>
      </c>
      <c r="AW142">
        <v>-0.25375968217849731</v>
      </c>
      <c r="AX142">
        <v>-0.23047460615634918</v>
      </c>
      <c r="AY142">
        <v>-0.22994944453239441</v>
      </c>
      <c r="AZ142">
        <v>-0.30791270732879639</v>
      </c>
      <c r="BA142">
        <v>-0.34522518515586853</v>
      </c>
      <c r="BB142">
        <v>-0.20315505564212799</v>
      </c>
      <c r="BC142">
        <v>-0.24478109180927277</v>
      </c>
      <c r="BD142">
        <v>-0.20404158532619476</v>
      </c>
      <c r="BE142">
        <v>-7.7044427394866943E-2</v>
      </c>
      <c r="BF142">
        <v>-6.0972966253757477E-2</v>
      </c>
      <c r="BG142">
        <v>-6.6500380635261536E-2</v>
      </c>
      <c r="BH142">
        <v>-7.5053870677947998E-2</v>
      </c>
      <c r="BI142">
        <v>-5.959228053689003E-2</v>
      </c>
      <c r="BJ142">
        <v>-7.3855772614479065E-2</v>
      </c>
      <c r="BK142">
        <v>-0.131430983543396</v>
      </c>
      <c r="BL142">
        <v>-0.11467205733060837</v>
      </c>
      <c r="BM142">
        <v>-8.8424861431121826E-2</v>
      </c>
      <c r="BN142">
        <v>-7.9150661826133728E-2</v>
      </c>
      <c r="BO142">
        <v>-0.17590677738189697</v>
      </c>
      <c r="BP142">
        <v>-0.17273113131523132</v>
      </c>
      <c r="BQ142">
        <v>-0.15177607536315918</v>
      </c>
      <c r="BR142">
        <v>-0.12997715175151825</v>
      </c>
      <c r="BS142">
        <v>-9.5270514488220215E-2</v>
      </c>
      <c r="BT142">
        <v>-6.9747187197208405E-2</v>
      </c>
      <c r="BU142">
        <v>-9.5656529068946838E-2</v>
      </c>
      <c r="BV142">
        <v>-6.0920607298612595E-2</v>
      </c>
      <c r="BW142">
        <v>-8.0117613077163696E-2</v>
      </c>
      <c r="BX142">
        <v>-0.14661793410778046</v>
      </c>
      <c r="BY142">
        <v>-0.17598229646682739</v>
      </c>
      <c r="BZ142">
        <v>-6.107604131102562E-2</v>
      </c>
      <c r="CA142">
        <v>-9.1317281126976013E-2</v>
      </c>
      <c r="CB142">
        <v>-7.1331150829792023E-2</v>
      </c>
      <c r="CC142">
        <v>1.7874268814921379E-2</v>
      </c>
      <c r="CD142">
        <v>3.7794303148984909E-2</v>
      </c>
      <c r="CE142">
        <v>1.494812685996294E-2</v>
      </c>
      <c r="CF142">
        <v>7.3307361453771591E-3</v>
      </c>
      <c r="CG142">
        <v>1.6147611662745476E-2</v>
      </c>
      <c r="CH142">
        <v>9.9522620439529419E-3</v>
      </c>
      <c r="CI142">
        <v>-1.7197556793689728E-2</v>
      </c>
      <c r="CJ142">
        <v>-9.2338509857654572E-3</v>
      </c>
      <c r="CK142">
        <v>2.3995522409677505E-2</v>
      </c>
      <c r="CL142">
        <v>2.1435035392642021E-2</v>
      </c>
      <c r="CM142">
        <v>-4.8440240323543549E-2</v>
      </c>
      <c r="CN142">
        <v>-5.8744382113218307E-2</v>
      </c>
      <c r="CO142">
        <v>-4.2079675942659378E-2</v>
      </c>
      <c r="CP142">
        <v>-3.7396524101495743E-2</v>
      </c>
      <c r="CQ142">
        <v>3.2855721656233072E-3</v>
      </c>
      <c r="CR142">
        <v>2.6477331295609474E-2</v>
      </c>
      <c r="CS142">
        <v>1.3845231384038925E-2</v>
      </c>
      <c r="CT142">
        <v>5.6511979550123215E-2</v>
      </c>
      <c r="CU142">
        <v>2.3655455559492111E-2</v>
      </c>
      <c r="CV142">
        <v>-3.4905645996332169E-2</v>
      </c>
      <c r="CW142">
        <v>-5.8765195310115814E-2</v>
      </c>
      <c r="CX142">
        <v>3.7327446043491364E-2</v>
      </c>
      <c r="CY142">
        <v>1.4971289783716202E-2</v>
      </c>
      <c r="CZ142">
        <v>2.0583692938089371E-2</v>
      </c>
      <c r="DA142">
        <v>0.1127929612994194</v>
      </c>
      <c r="DB142">
        <v>0.13656157255172729</v>
      </c>
      <c r="DC142">
        <v>9.6396632492542267E-2</v>
      </c>
      <c r="DD142">
        <v>8.9715339243412018E-2</v>
      </c>
      <c r="DE142">
        <v>9.1887503862380981E-2</v>
      </c>
      <c r="DF142">
        <v>9.3760296702384949E-2</v>
      </c>
      <c r="DG142">
        <v>9.7035869956016541E-2</v>
      </c>
      <c r="DH142">
        <v>9.6204355359077454E-2</v>
      </c>
      <c r="DI142">
        <v>0.13641591370105743</v>
      </c>
      <c r="DJ142">
        <v>0.12202073633670807</v>
      </c>
      <c r="DK142">
        <v>7.9026304185390472E-2</v>
      </c>
      <c r="DL142">
        <v>5.5242370814085007E-2</v>
      </c>
      <c r="DM142">
        <v>6.7616723477840424E-2</v>
      </c>
      <c r="DN142">
        <v>5.5184103548526764E-2</v>
      </c>
      <c r="DO142">
        <v>0.10184165835380554</v>
      </c>
      <c r="DP142">
        <v>0.12270185351371765</v>
      </c>
      <c r="DQ142">
        <v>0.12334699183702469</v>
      </c>
      <c r="DR142">
        <v>0.17394456267356873</v>
      </c>
      <c r="DS142">
        <v>0.12742853164672852</v>
      </c>
      <c r="DT142">
        <v>7.6806634664535522E-2</v>
      </c>
      <c r="DU142">
        <v>5.8451905846595764E-2</v>
      </c>
      <c r="DV142">
        <v>0.13573093712329865</v>
      </c>
      <c r="DW142">
        <v>0.12125986069440842</v>
      </c>
      <c r="DX142">
        <v>0.11249853670597076</v>
      </c>
      <c r="DY142">
        <v>0.24984048306941986</v>
      </c>
      <c r="DZ142">
        <v>0.2791658341884613</v>
      </c>
      <c r="EA142">
        <v>0.21399533748626709</v>
      </c>
      <c r="EB142">
        <v>0.2086656242609024</v>
      </c>
      <c r="EC142">
        <v>0.20124387741088867</v>
      </c>
      <c r="ED142">
        <v>0.21476578712463379</v>
      </c>
      <c r="EE142">
        <v>0.26197078824043274</v>
      </c>
      <c r="EF142">
        <v>0.24844038486480713</v>
      </c>
      <c r="EG142">
        <v>0.29873308539390564</v>
      </c>
      <c r="EH142">
        <v>0.26725050806999207</v>
      </c>
      <c r="EI142">
        <v>0.26306775212287903</v>
      </c>
      <c r="EJ142">
        <v>0.21982114017009735</v>
      </c>
      <c r="EK142">
        <v>0.22600090503692627</v>
      </c>
      <c r="EL142">
        <v>0.18885582685470581</v>
      </c>
      <c r="EM142">
        <v>0.24414098262786865</v>
      </c>
      <c r="EN142">
        <v>0.26163476705551147</v>
      </c>
      <c r="EO142">
        <v>0.28145015239715576</v>
      </c>
      <c r="EP142">
        <v>0.34349855780601501</v>
      </c>
      <c r="EQ142">
        <v>0.27726036310195923</v>
      </c>
      <c r="ER142">
        <v>0.23810142278671265</v>
      </c>
      <c r="ES142">
        <v>0.22769477963447571</v>
      </c>
      <c r="ET142">
        <v>0.27780994772911072</v>
      </c>
      <c r="EU142">
        <v>0.27472367882728577</v>
      </c>
      <c r="EV142">
        <v>0.2452089786529541</v>
      </c>
      <c r="EW142">
        <v>40.479297637939453</v>
      </c>
      <c r="EX142">
        <v>39.506027221679688</v>
      </c>
      <c r="EY142">
        <v>38.55426025390625</v>
      </c>
      <c r="EZ142">
        <v>37.518962860107422</v>
      </c>
      <c r="FA142">
        <v>37.110931396484375</v>
      </c>
      <c r="FB142">
        <v>36.248832702636719</v>
      </c>
      <c r="FC142">
        <v>37.405227661132813</v>
      </c>
      <c r="FD142">
        <v>37.939926147460938</v>
      </c>
      <c r="FE142">
        <v>43.126724243164063</v>
      </c>
      <c r="FF142">
        <v>50.746089935302734</v>
      </c>
      <c r="FG142">
        <v>54.627132415771484</v>
      </c>
      <c r="FH142">
        <v>60.340053558349609</v>
      </c>
      <c r="FI142">
        <v>65.094703674316406</v>
      </c>
      <c r="FJ142">
        <v>65.01580810546875</v>
      </c>
      <c r="FK142">
        <v>66.865921020507813</v>
      </c>
      <c r="FL142">
        <v>65.13995361328125</v>
      </c>
      <c r="FM142">
        <v>62.122543334960938</v>
      </c>
      <c r="FN142">
        <v>57.613735198974609</v>
      </c>
      <c r="FO142">
        <v>54.104812622070313</v>
      </c>
      <c r="FP142">
        <v>50.875480651855469</v>
      </c>
      <c r="FQ142">
        <v>48.607105255126953</v>
      </c>
      <c r="FR142">
        <v>47.261566162109375</v>
      </c>
      <c r="FS142">
        <v>46.196819305419922</v>
      </c>
      <c r="FT142">
        <v>44.882541656494141</v>
      </c>
      <c r="FU142">
        <v>9.4041064381599426E-2</v>
      </c>
      <c r="FV142">
        <v>0</v>
      </c>
      <c r="FW142">
        <v>0.15793526172637939</v>
      </c>
      <c r="FX142">
        <v>9.615451842546463E-2</v>
      </c>
      <c r="FY142" s="45">
        <v>5.0900001525878906</v>
      </c>
      <c r="FZ142" s="38">
        <v>69.37</v>
      </c>
      <c r="GA142" s="38">
        <v>1</v>
      </c>
    </row>
    <row r="143" spans="1:183" x14ac:dyDescent="0.2">
      <c r="A143" t="s">
        <v>186</v>
      </c>
      <c r="B143" t="s">
        <v>222</v>
      </c>
      <c r="C143" t="s">
        <v>2</v>
      </c>
      <c r="D143" t="s">
        <v>203</v>
      </c>
      <c r="E143" t="s">
        <v>204</v>
      </c>
      <c r="F143" t="s">
        <v>184</v>
      </c>
      <c r="G143" t="s">
        <v>1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 s="45">
        <v>3.4700000286102295</v>
      </c>
      <c r="FZ143" s="38">
        <v>21.77</v>
      </c>
      <c r="GA143" s="38">
        <v>0</v>
      </c>
    </row>
    <row r="144" spans="1:183" x14ac:dyDescent="0.2">
      <c r="A144" t="s">
        <v>186</v>
      </c>
      <c r="B144" t="s">
        <v>222</v>
      </c>
      <c r="C144" t="s">
        <v>2</v>
      </c>
      <c r="D144" t="s">
        <v>203</v>
      </c>
      <c r="E144" t="s">
        <v>204</v>
      </c>
      <c r="F144" t="s">
        <v>185</v>
      </c>
      <c r="G144" t="s">
        <v>1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 s="45">
        <v>1.0900000333786011</v>
      </c>
      <c r="FZ144" s="38">
        <v>4.74</v>
      </c>
      <c r="GA144" s="38">
        <v>0</v>
      </c>
    </row>
    <row r="145" spans="1:183" x14ac:dyDescent="0.2">
      <c r="A145" t="s">
        <v>186</v>
      </c>
      <c r="B145" t="s">
        <v>222</v>
      </c>
      <c r="C145" t="s">
        <v>2</v>
      </c>
      <c r="D145" t="s">
        <v>203</v>
      </c>
      <c r="E145" t="s">
        <v>205</v>
      </c>
      <c r="F145" t="s">
        <v>1</v>
      </c>
      <c r="G145" t="s">
        <v>198</v>
      </c>
      <c r="H145">
        <v>1675</v>
      </c>
      <c r="I145">
        <v>0.98918265104293823</v>
      </c>
      <c r="J145">
        <v>0.9001801609992981</v>
      </c>
      <c r="K145">
        <v>0.80904513597488403</v>
      </c>
      <c r="L145">
        <v>0.82892304658889771</v>
      </c>
      <c r="M145">
        <v>0.78790885210037231</v>
      </c>
      <c r="N145">
        <v>0.86386269330978394</v>
      </c>
      <c r="O145">
        <v>1.0980695486068726</v>
      </c>
      <c r="P145">
        <v>1.2645758390426636</v>
      </c>
      <c r="Q145">
        <v>1.15671706199646</v>
      </c>
      <c r="R145">
        <v>1.2010620832443237</v>
      </c>
      <c r="S145">
        <v>1.1418807506561279</v>
      </c>
      <c r="T145">
        <v>1.1062761545181274</v>
      </c>
      <c r="U145">
        <v>1.0758661031723022</v>
      </c>
      <c r="V145">
        <v>1.0856237411499023</v>
      </c>
      <c r="W145">
        <v>1.0038588047027588</v>
      </c>
      <c r="X145">
        <v>1.0220836400985718</v>
      </c>
      <c r="Y145">
        <v>1.1415719985961914</v>
      </c>
      <c r="Z145">
        <v>1.4733600616455078</v>
      </c>
      <c r="AA145">
        <v>1.7095341682434082</v>
      </c>
      <c r="AB145">
        <v>1.7546662092208862</v>
      </c>
      <c r="AC145">
        <v>1.8091645240783691</v>
      </c>
      <c r="AD145">
        <v>1.7202565670013428</v>
      </c>
      <c r="AE145">
        <v>1.4888601303100586</v>
      </c>
      <c r="AF145">
        <v>1.2362939119338989</v>
      </c>
      <c r="AG145">
        <v>-0.64525353908538818</v>
      </c>
      <c r="AH145">
        <v>-0.57010757923126221</v>
      </c>
      <c r="AI145">
        <v>-0.59056627750396729</v>
      </c>
      <c r="AJ145">
        <v>-0.48279929161071777</v>
      </c>
      <c r="AK145">
        <v>-0.51892369985580444</v>
      </c>
      <c r="AL145">
        <v>-0.51670265197753906</v>
      </c>
      <c r="AM145">
        <v>-0.47871300578117371</v>
      </c>
      <c r="AN145">
        <v>-0.5219758152961731</v>
      </c>
      <c r="AO145">
        <v>-0.47715309262275696</v>
      </c>
      <c r="AP145">
        <v>-0.44960680603981018</v>
      </c>
      <c r="AQ145">
        <v>-0.42159143090248108</v>
      </c>
      <c r="AR145">
        <v>-0.44788223505020142</v>
      </c>
      <c r="AS145">
        <v>-0.36176875233650208</v>
      </c>
      <c r="AT145">
        <v>-0.34066447615623474</v>
      </c>
      <c r="AU145">
        <v>-0.41674315929412842</v>
      </c>
      <c r="AV145">
        <v>-0.44757112860679626</v>
      </c>
      <c r="AW145">
        <v>-0.41827648878097534</v>
      </c>
      <c r="AX145">
        <v>-0.37174248695373535</v>
      </c>
      <c r="AY145">
        <v>-0.41267162561416626</v>
      </c>
      <c r="AZ145">
        <v>-0.55898100137710571</v>
      </c>
      <c r="BA145">
        <v>-0.64168798923492432</v>
      </c>
      <c r="BB145">
        <v>-0.70104324817657471</v>
      </c>
      <c r="BC145">
        <v>-0.72989904880523682</v>
      </c>
      <c r="BD145">
        <v>-0.66351813077926636</v>
      </c>
      <c r="BE145">
        <v>-0.37586766481399536</v>
      </c>
      <c r="BF145">
        <v>-0.30930742621421814</v>
      </c>
      <c r="BG145">
        <v>-0.3348122239112854</v>
      </c>
      <c r="BH145">
        <v>-0.23113501071929932</v>
      </c>
      <c r="BI145">
        <v>-0.26831981539726257</v>
      </c>
      <c r="BJ145">
        <v>-0.26388281583786011</v>
      </c>
      <c r="BK145">
        <v>-0.20641680061817169</v>
      </c>
      <c r="BL145">
        <v>-0.24423626065254211</v>
      </c>
      <c r="BM145">
        <v>-0.20325359702110291</v>
      </c>
      <c r="BN145">
        <v>-0.18039926886558533</v>
      </c>
      <c r="BO145">
        <v>-0.1545223593711853</v>
      </c>
      <c r="BP145">
        <v>-0.18100588023662567</v>
      </c>
      <c r="BQ145">
        <v>-0.10998263210058212</v>
      </c>
      <c r="BR145">
        <v>-8.3775065839290619E-2</v>
      </c>
      <c r="BS145">
        <v>-0.16636960208415985</v>
      </c>
      <c r="BT145">
        <v>-0.18962348997592926</v>
      </c>
      <c r="BU145">
        <v>-0.1663016676902771</v>
      </c>
      <c r="BV145">
        <v>-8.7730459868907928E-2</v>
      </c>
      <c r="BW145">
        <v>-0.12380671501159668</v>
      </c>
      <c r="BX145">
        <v>-0.25875279307365417</v>
      </c>
      <c r="BY145">
        <v>-0.34245377779006958</v>
      </c>
      <c r="BZ145">
        <v>-0.39629960060119629</v>
      </c>
      <c r="CA145">
        <v>-0.43464842438697815</v>
      </c>
      <c r="CB145">
        <v>-0.38025221228599548</v>
      </c>
      <c r="CC145">
        <v>-0.18929183483123779</v>
      </c>
      <c r="CD145">
        <v>-0.12867803871631622</v>
      </c>
      <c r="CE145">
        <v>-0.15767773985862732</v>
      </c>
      <c r="CF145">
        <v>-5.6833095848560333E-2</v>
      </c>
      <c r="CG145">
        <v>-9.4752311706542969E-2</v>
      </c>
      <c r="CH145">
        <v>-8.8780544698238373E-2</v>
      </c>
      <c r="CI145">
        <v>-1.782527007162571E-2</v>
      </c>
      <c r="CJ145">
        <v>-5.1874678581953049E-2</v>
      </c>
      <c r="CK145">
        <v>-1.3551639392971992E-2</v>
      </c>
      <c r="CL145">
        <v>6.0530472546815872E-3</v>
      </c>
      <c r="CM145">
        <v>3.0448870733380318E-2</v>
      </c>
      <c r="CN145">
        <v>3.8318659644573927E-3</v>
      </c>
      <c r="CO145">
        <v>6.4403675496578217E-2</v>
      </c>
      <c r="CP145">
        <v>9.4145745038986206E-2</v>
      </c>
      <c r="CQ145">
        <v>7.0383497513830662E-3</v>
      </c>
      <c r="CR145">
        <v>-1.0969740338623524E-2</v>
      </c>
      <c r="CS145">
        <v>8.2153277471661568E-3</v>
      </c>
      <c r="CT145">
        <v>0.10897540301084518</v>
      </c>
      <c r="CU145">
        <v>7.6260238885879517E-2</v>
      </c>
      <c r="CV145">
        <v>-5.0815645605325699E-2</v>
      </c>
      <c r="CW145">
        <v>-0.13520506024360657</v>
      </c>
      <c r="CX145">
        <v>-0.18523508310317993</v>
      </c>
      <c r="CY145">
        <v>-0.23015874624252319</v>
      </c>
      <c r="CZ145">
        <v>-0.18406312167644501</v>
      </c>
      <c r="DA145">
        <v>-2.7160071767866611E-3</v>
      </c>
      <c r="DB145">
        <v>5.1951341331005096E-2</v>
      </c>
      <c r="DC145">
        <v>1.9456749781966209E-2</v>
      </c>
      <c r="DD145">
        <v>0.11746881902217865</v>
      </c>
      <c r="DE145">
        <v>7.8815191984176636E-2</v>
      </c>
      <c r="DF145">
        <v>8.6321711540222168E-2</v>
      </c>
      <c r="DG145">
        <v>0.17076624929904938</v>
      </c>
      <c r="DH145">
        <v>0.14048691093921661</v>
      </c>
      <c r="DI145">
        <v>0.17615030705928802</v>
      </c>
      <c r="DJ145">
        <v>0.1925053596496582</v>
      </c>
      <c r="DK145">
        <v>0.21542009711265564</v>
      </c>
      <c r="DL145">
        <v>0.18866962194442749</v>
      </c>
      <c r="DM145">
        <v>0.23878997564315796</v>
      </c>
      <c r="DN145">
        <v>0.27206656336784363</v>
      </c>
      <c r="DO145">
        <v>0.1804463118314743</v>
      </c>
      <c r="DP145">
        <v>0.16768401861190796</v>
      </c>
      <c r="DQ145">
        <v>0.18273231387138367</v>
      </c>
      <c r="DR145">
        <v>0.3056812584400177</v>
      </c>
      <c r="DS145">
        <v>0.27632719278335571</v>
      </c>
      <c r="DT145">
        <v>0.15712149441242218</v>
      </c>
      <c r="DU145">
        <v>7.2043657302856445E-2</v>
      </c>
      <c r="DV145">
        <v>2.5829436257481575E-2</v>
      </c>
      <c r="DW145">
        <v>-2.5669075548648834E-2</v>
      </c>
      <c r="DX145">
        <v>1.2125971727073193E-2</v>
      </c>
      <c r="DY145">
        <v>0.2666698694229126</v>
      </c>
      <c r="DZ145">
        <v>0.31275147199630737</v>
      </c>
      <c r="EA145">
        <v>0.27521082758903503</v>
      </c>
      <c r="EB145">
        <v>0.36913308501243591</v>
      </c>
      <c r="EC145">
        <v>0.32941910624504089</v>
      </c>
      <c r="ED145">
        <v>0.33914154767990112</v>
      </c>
      <c r="EE145">
        <v>0.44306245446205139</v>
      </c>
      <c r="EF145">
        <v>0.41822648048400879</v>
      </c>
      <c r="EG145">
        <v>0.45004978775978088</v>
      </c>
      <c r="EH145">
        <v>0.46171289682388306</v>
      </c>
      <c r="EI145">
        <v>0.4824891984462738</v>
      </c>
      <c r="EJ145">
        <v>0.45554596185684204</v>
      </c>
      <c r="EK145">
        <v>0.4905761182308197</v>
      </c>
      <c r="EL145">
        <v>0.52895593643188477</v>
      </c>
      <c r="EM145">
        <v>0.43081983923912048</v>
      </c>
      <c r="EN145">
        <v>0.42563164234161377</v>
      </c>
      <c r="EO145">
        <v>0.43470713496208191</v>
      </c>
      <c r="EP145">
        <v>0.58969330787658691</v>
      </c>
      <c r="EQ145">
        <v>0.56519210338592529</v>
      </c>
      <c r="ER145">
        <v>0.45734971761703491</v>
      </c>
      <c r="ES145">
        <v>0.37127789855003357</v>
      </c>
      <c r="ET145">
        <v>0.33057308197021484</v>
      </c>
      <c r="EU145">
        <v>0.26958152651786804</v>
      </c>
      <c r="EV145">
        <v>0.29539185762405396</v>
      </c>
      <c r="EW145">
        <v>54.500839233398438</v>
      </c>
      <c r="EX145">
        <v>54.369785308837891</v>
      </c>
      <c r="EY145">
        <v>53.835468292236328</v>
      </c>
      <c r="EZ145">
        <v>53.419887542724609</v>
      </c>
      <c r="FA145">
        <v>53.103343963623047</v>
      </c>
      <c r="FB145">
        <v>52.821216583251953</v>
      </c>
      <c r="FC145">
        <v>52.803321838378906</v>
      </c>
      <c r="FD145">
        <v>52.82684326171875</v>
      </c>
      <c r="FE145">
        <v>53.582492828369141</v>
      </c>
      <c r="FF145">
        <v>54.56671142578125</v>
      </c>
      <c r="FG145">
        <v>55.512424468994141</v>
      </c>
      <c r="FH145">
        <v>56.863052368164063</v>
      </c>
      <c r="FI145">
        <v>57.837791442871094</v>
      </c>
      <c r="FJ145">
        <v>58.948436737060547</v>
      </c>
      <c r="FK145">
        <v>59.163486480712891</v>
      </c>
      <c r="FL145">
        <v>59.016246795654297</v>
      </c>
      <c r="FM145">
        <v>58.511215209960938</v>
      </c>
      <c r="FN145">
        <v>57.459697723388672</v>
      </c>
      <c r="FO145">
        <v>56.477420806884766</v>
      </c>
      <c r="FP145">
        <v>55.822689056396484</v>
      </c>
      <c r="FQ145">
        <v>55.222263336181641</v>
      </c>
      <c r="FR145">
        <v>54.873287200927734</v>
      </c>
      <c r="FS145">
        <v>54.437328338623047</v>
      </c>
      <c r="FT145">
        <v>54.128528594970703</v>
      </c>
      <c r="FU145">
        <v>0.16865479946136475</v>
      </c>
      <c r="FV145">
        <v>0</v>
      </c>
      <c r="FW145">
        <v>0.28776013851165771</v>
      </c>
      <c r="FX145">
        <v>0.17149500548839569</v>
      </c>
      <c r="FY145" s="45">
        <v>10.369999885559082</v>
      </c>
      <c r="FZ145" s="38">
        <v>555.70000000000005</v>
      </c>
      <c r="GA145" s="38">
        <v>1</v>
      </c>
    </row>
    <row r="146" spans="1:183" x14ac:dyDescent="0.2">
      <c r="A146" t="s">
        <v>186</v>
      </c>
      <c r="B146" t="s">
        <v>222</v>
      </c>
      <c r="C146" t="s">
        <v>2</v>
      </c>
      <c r="D146" t="s">
        <v>203</v>
      </c>
      <c r="E146" t="s">
        <v>205</v>
      </c>
      <c r="F146" t="s">
        <v>1</v>
      </c>
      <c r="G146" t="s">
        <v>200</v>
      </c>
      <c r="H146">
        <v>186</v>
      </c>
      <c r="I146">
        <v>0.13469237089157104</v>
      </c>
      <c r="J146">
        <v>0.13785304129123688</v>
      </c>
      <c r="K146">
        <v>0.1366843581199646</v>
      </c>
      <c r="L146">
        <v>0.12245985865592957</v>
      </c>
      <c r="M146">
        <v>0.12702812254428864</v>
      </c>
      <c r="N146">
        <v>0.13048569858074188</v>
      </c>
      <c r="O146">
        <v>0.17002579569816589</v>
      </c>
      <c r="P146">
        <v>0.17521914839744568</v>
      </c>
      <c r="Q146">
        <v>0.18076759576797485</v>
      </c>
      <c r="R146">
        <v>0.17480915784835815</v>
      </c>
      <c r="S146">
        <v>0.17196623980998993</v>
      </c>
      <c r="T146">
        <v>0.18543137609958649</v>
      </c>
      <c r="U146">
        <v>0.18605311214923859</v>
      </c>
      <c r="V146">
        <v>0.16960985958576202</v>
      </c>
      <c r="W146">
        <v>0.18708261847496033</v>
      </c>
      <c r="X146">
        <v>0.1784491091966629</v>
      </c>
      <c r="Y146">
        <v>0.17433923482894897</v>
      </c>
      <c r="Z146">
        <v>0.20173865556716919</v>
      </c>
      <c r="AA146">
        <v>0.24357777833938599</v>
      </c>
      <c r="AB146">
        <v>0.23908525705337524</v>
      </c>
      <c r="AC146">
        <v>0.21724307537078857</v>
      </c>
      <c r="AD146">
        <v>0.23305708169937134</v>
      </c>
      <c r="AE146">
        <v>0.22346454858779907</v>
      </c>
      <c r="AF146">
        <v>0.19368261098861694</v>
      </c>
      <c r="AG146">
        <v>-0.32491520047187805</v>
      </c>
      <c r="AH146">
        <v>-0.29602727293968201</v>
      </c>
      <c r="AI146">
        <v>-0.26501065492630005</v>
      </c>
      <c r="AJ146">
        <v>-0.29899609088897705</v>
      </c>
      <c r="AK146">
        <v>-0.27572005987167358</v>
      </c>
      <c r="AL146">
        <v>-0.25125864148139954</v>
      </c>
      <c r="AM146">
        <v>-0.29618680477142334</v>
      </c>
      <c r="AN146">
        <v>-0.24981774389743805</v>
      </c>
      <c r="AO146">
        <v>-0.23437802493572235</v>
      </c>
      <c r="AP146">
        <v>-0.24166052043437958</v>
      </c>
      <c r="AQ146">
        <v>-0.27625578641891479</v>
      </c>
      <c r="AR146">
        <v>-0.28709262609481812</v>
      </c>
      <c r="AS146">
        <v>-0.24703854322433472</v>
      </c>
      <c r="AT146">
        <v>-0.23084461688995361</v>
      </c>
      <c r="AU146">
        <v>-0.23295091092586517</v>
      </c>
      <c r="AV146">
        <v>-0.24162335693836212</v>
      </c>
      <c r="AW146">
        <v>-0.2454487681388855</v>
      </c>
      <c r="AX146">
        <v>-0.23470649123191833</v>
      </c>
      <c r="AY146">
        <v>-0.29338258504867554</v>
      </c>
      <c r="AZ146">
        <v>-0.28365316987037659</v>
      </c>
      <c r="BA146">
        <v>-0.30829638242721558</v>
      </c>
      <c r="BB146">
        <v>-0.30679541826248169</v>
      </c>
      <c r="BC146">
        <v>-0.29072490334510803</v>
      </c>
      <c r="BD146">
        <v>-0.28196278214454651</v>
      </c>
      <c r="BE146">
        <v>-0.15767310559749603</v>
      </c>
      <c r="BF146">
        <v>-0.13604144752025604</v>
      </c>
      <c r="BG146">
        <v>-0.10981956869363785</v>
      </c>
      <c r="BH146">
        <v>-0.13783721625804901</v>
      </c>
      <c r="BI146">
        <v>-0.12022756040096283</v>
      </c>
      <c r="BJ146">
        <v>-0.10970578342676163</v>
      </c>
      <c r="BK146">
        <v>-0.12519098818302155</v>
      </c>
      <c r="BL146">
        <v>-8.7352581322193146E-2</v>
      </c>
      <c r="BM146">
        <v>-7.0341803133487701E-2</v>
      </c>
      <c r="BN146">
        <v>-8.0550052225589752E-2</v>
      </c>
      <c r="BO146">
        <v>-9.9829815328121185E-2</v>
      </c>
      <c r="BP146">
        <v>-0.10416646301746368</v>
      </c>
      <c r="BQ146">
        <v>-7.3835074901580811E-2</v>
      </c>
      <c r="BR146">
        <v>-6.8790003657341003E-2</v>
      </c>
      <c r="BS146">
        <v>-6.2888726592063904E-2</v>
      </c>
      <c r="BT146">
        <v>-7.2998583316802979E-2</v>
      </c>
      <c r="BU146">
        <v>-8.2851789891719818E-2</v>
      </c>
      <c r="BV146">
        <v>-7.0801995694637299E-2</v>
      </c>
      <c r="BW146">
        <v>-0.11267952620983124</v>
      </c>
      <c r="BX146">
        <v>-0.10910338163375854</v>
      </c>
      <c r="BY146">
        <v>-0.12703721225261688</v>
      </c>
      <c r="BZ146">
        <v>-0.12213259190320969</v>
      </c>
      <c r="CA146">
        <v>-0.11813396215438843</v>
      </c>
      <c r="CB146">
        <v>-0.11824174225330353</v>
      </c>
      <c r="CC146">
        <v>-4.1841749101877213E-2</v>
      </c>
      <c r="CD146">
        <v>-2.5235751643776894E-2</v>
      </c>
      <c r="CE146">
        <v>-2.3347046226263046E-3</v>
      </c>
      <c r="CF146">
        <v>-2.6219051331281662E-2</v>
      </c>
      <c r="CG146">
        <v>-1.2533938512206078E-2</v>
      </c>
      <c r="CH146">
        <v>-1.1666699312627316E-2</v>
      </c>
      <c r="CI146">
        <v>-6.7597990855574608E-3</v>
      </c>
      <c r="CJ146">
        <v>2.5170294567942619E-2</v>
      </c>
      <c r="CK146">
        <v>4.326917976140976E-2</v>
      </c>
      <c r="CL146">
        <v>3.1034570187330246E-2</v>
      </c>
      <c r="CM146">
        <v>2.2362265735864639E-2</v>
      </c>
      <c r="CN146">
        <v>2.2527644410729408E-2</v>
      </c>
      <c r="CO146">
        <v>4.6125125139951706E-2</v>
      </c>
      <c r="CP146">
        <v>4.3448522686958313E-2</v>
      </c>
      <c r="CQ146">
        <v>5.4895829409360886E-2</v>
      </c>
      <c r="CR146">
        <v>4.3790422379970551E-2</v>
      </c>
      <c r="CS146">
        <v>2.9762383550405502E-2</v>
      </c>
      <c r="CT146">
        <v>4.2717762291431427E-2</v>
      </c>
      <c r="CU146">
        <v>1.2474863789975643E-2</v>
      </c>
      <c r="CV146">
        <v>1.1789274401962757E-2</v>
      </c>
      <c r="CW146">
        <v>-1.4976669335737824E-3</v>
      </c>
      <c r="CX146">
        <v>5.7643209584057331E-3</v>
      </c>
      <c r="CY146">
        <v>1.4019892551004887E-3</v>
      </c>
      <c r="CZ146">
        <v>-4.8490436747670174E-3</v>
      </c>
      <c r="DA146">
        <v>7.3989607393741608E-2</v>
      </c>
      <c r="DB146">
        <v>8.5569940507411957E-2</v>
      </c>
      <c r="DC146">
        <v>0.10515016317367554</v>
      </c>
      <c r="DD146">
        <v>8.539910614490509E-2</v>
      </c>
      <c r="DE146">
        <v>9.5159679651260376E-2</v>
      </c>
      <c r="DF146">
        <v>8.6372382938861847E-2</v>
      </c>
      <c r="DG146">
        <v>0.11167138069868088</v>
      </c>
      <c r="DH146">
        <v>0.13769316673278809</v>
      </c>
      <c r="DI146">
        <v>0.15688017010688782</v>
      </c>
      <c r="DJ146">
        <v>0.14261919260025024</v>
      </c>
      <c r="DK146">
        <v>0.14455434679985046</v>
      </c>
      <c r="DL146">
        <v>0.1492217481136322</v>
      </c>
      <c r="DM146">
        <v>0.16608531773090363</v>
      </c>
      <c r="DN146">
        <v>0.15568704903125763</v>
      </c>
      <c r="DO146">
        <v>0.17268037796020508</v>
      </c>
      <c r="DP146">
        <v>0.16057942807674408</v>
      </c>
      <c r="DQ146">
        <v>0.14237655699253082</v>
      </c>
      <c r="DR146">
        <v>0.15623751282691956</v>
      </c>
      <c r="DS146">
        <v>0.13762925565242767</v>
      </c>
      <c r="DT146">
        <v>0.13268193602561951</v>
      </c>
      <c r="DU146">
        <v>0.12404188513755798</v>
      </c>
      <c r="DV146">
        <v>0.13366122543811798</v>
      </c>
      <c r="DW146">
        <v>0.12093794345855713</v>
      </c>
      <c r="DX146">
        <v>0.10854364931583405</v>
      </c>
      <c r="DY146">
        <v>0.24123169481754303</v>
      </c>
      <c r="DZ146">
        <v>0.24555577337741852</v>
      </c>
      <c r="EA146">
        <v>0.26034122705459595</v>
      </c>
      <c r="EB146">
        <v>0.24655799567699432</v>
      </c>
      <c r="EC146">
        <v>0.25065216422080994</v>
      </c>
      <c r="ED146">
        <v>0.22792524099349976</v>
      </c>
      <c r="EE146">
        <v>0.28266718983650208</v>
      </c>
      <c r="EF146">
        <v>0.30015832185745239</v>
      </c>
      <c r="EG146">
        <v>0.32091638445854187</v>
      </c>
      <c r="EH146">
        <v>0.30372965335845947</v>
      </c>
      <c r="EI146">
        <v>0.32098031044006348</v>
      </c>
      <c r="EJ146">
        <v>0.33214792609214783</v>
      </c>
      <c r="EK146">
        <v>0.33928880095481873</v>
      </c>
      <c r="EL146">
        <v>0.31774166226387024</v>
      </c>
      <c r="EM146">
        <v>0.34274256229400635</v>
      </c>
      <c r="EN146">
        <v>0.32920420169830322</v>
      </c>
      <c r="EO146">
        <v>0.3049735426902771</v>
      </c>
      <c r="EP146">
        <v>0.32014200091362</v>
      </c>
      <c r="EQ146">
        <v>0.31833231449127197</v>
      </c>
      <c r="ER146">
        <v>0.30723172426223755</v>
      </c>
      <c r="ES146">
        <v>0.30530107021331787</v>
      </c>
      <c r="ET146">
        <v>0.31832405924797058</v>
      </c>
      <c r="EU146">
        <v>0.29352888464927673</v>
      </c>
      <c r="EV146">
        <v>0.27226468920707703</v>
      </c>
      <c r="EW146">
        <v>53.575447082519531</v>
      </c>
      <c r="EX146">
        <v>53.458209991455078</v>
      </c>
      <c r="EY146">
        <v>53.154159545898438</v>
      </c>
      <c r="EZ146">
        <v>52.880023956298828</v>
      </c>
      <c r="FA146">
        <v>52.401447296142578</v>
      </c>
      <c r="FB146">
        <v>51.565464019775391</v>
      </c>
      <c r="FC146">
        <v>51.293113708496094</v>
      </c>
      <c r="FD146">
        <v>51.364582061767578</v>
      </c>
      <c r="FE146">
        <v>53.107337951660156</v>
      </c>
      <c r="FF146">
        <v>55.792293548583984</v>
      </c>
      <c r="FG146">
        <v>56.717445373535156</v>
      </c>
      <c r="FH146">
        <v>58.867321014404297</v>
      </c>
      <c r="FI146">
        <v>60.595542907714844</v>
      </c>
      <c r="FJ146">
        <v>60.937091827392578</v>
      </c>
      <c r="FK146">
        <v>61.668224334716797</v>
      </c>
      <c r="FL146">
        <v>61.049442291259766</v>
      </c>
      <c r="FM146">
        <v>60.024459838867188</v>
      </c>
      <c r="FN146">
        <v>58.82598876953125</v>
      </c>
      <c r="FO146">
        <v>56.928859710693359</v>
      </c>
      <c r="FP146">
        <v>55.961353302001953</v>
      </c>
      <c r="FQ146">
        <v>55.177986145019531</v>
      </c>
      <c r="FR146">
        <v>54.5166015625</v>
      </c>
      <c r="FS146">
        <v>53.836517333984375</v>
      </c>
      <c r="FT146">
        <v>53.002578735351563</v>
      </c>
      <c r="FU146">
        <v>0.10623198002576828</v>
      </c>
      <c r="FV146">
        <v>0</v>
      </c>
      <c r="FW146">
        <v>0.17214715480804443</v>
      </c>
      <c r="FX146">
        <v>0.10911615192890167</v>
      </c>
      <c r="FY146" s="45">
        <v>3.1400001049041748</v>
      </c>
      <c r="FZ146" s="38">
        <v>87.62</v>
      </c>
      <c r="GA146" s="38">
        <v>1</v>
      </c>
    </row>
    <row r="147" spans="1:183" x14ac:dyDescent="0.2">
      <c r="A147" t="s">
        <v>186</v>
      </c>
      <c r="B147" t="s">
        <v>222</v>
      </c>
      <c r="C147" t="s">
        <v>2</v>
      </c>
      <c r="D147" t="s">
        <v>203</v>
      </c>
      <c r="E147" t="s">
        <v>205</v>
      </c>
      <c r="F147" t="s">
        <v>1</v>
      </c>
      <c r="G147" t="s">
        <v>1</v>
      </c>
      <c r="H147">
        <v>1861</v>
      </c>
      <c r="I147">
        <v>1.1278263330459595</v>
      </c>
      <c r="J147">
        <v>1.0440586805343628</v>
      </c>
      <c r="K147">
        <v>0.95317846536636353</v>
      </c>
      <c r="L147">
        <v>0.9562188982963562</v>
      </c>
      <c r="M147">
        <v>0.92122364044189453</v>
      </c>
      <c r="N147">
        <v>0.99984371662139893</v>
      </c>
      <c r="O147">
        <v>1.2757425308227539</v>
      </c>
      <c r="P147">
        <v>1.4453278779983521</v>
      </c>
      <c r="Q147">
        <v>1.3458044528961182</v>
      </c>
      <c r="R147">
        <v>1.3824604749679565</v>
      </c>
      <c r="S147">
        <v>1.3210291862487793</v>
      </c>
      <c r="T147">
        <v>1.3016594648361206</v>
      </c>
      <c r="U147">
        <v>1.2725070714950562</v>
      </c>
      <c r="V147">
        <v>1.2630343437194824</v>
      </c>
      <c r="W147">
        <v>1.2029645442962646</v>
      </c>
      <c r="X147">
        <v>1.2108610868453979</v>
      </c>
      <c r="Y147">
        <v>1.3234761953353882</v>
      </c>
      <c r="Z147">
        <v>1.6811619997024536</v>
      </c>
      <c r="AA147">
        <v>1.9616578817367554</v>
      </c>
      <c r="AB147">
        <v>2.0007860660552979</v>
      </c>
      <c r="AC147">
        <v>2.0290067195892334</v>
      </c>
      <c r="AD147">
        <v>1.959997296333313</v>
      </c>
      <c r="AE147">
        <v>1.7215689420700073</v>
      </c>
      <c r="AF147">
        <v>1.4389446973800659</v>
      </c>
      <c r="AG147">
        <v>-0.77951568365097046</v>
      </c>
      <c r="AH147">
        <v>-0.68139922618865967</v>
      </c>
      <c r="AI147">
        <v>-0.67146134376525879</v>
      </c>
      <c r="AJ147">
        <v>-0.60049641132354736</v>
      </c>
      <c r="AK147">
        <v>-0.61458337306976318</v>
      </c>
      <c r="AL147">
        <v>-0.5971381664276123</v>
      </c>
      <c r="AM147">
        <v>-0.57829642295837402</v>
      </c>
      <c r="AN147">
        <v>-0.57381469011306763</v>
      </c>
      <c r="AO147">
        <v>-0.51132076978683472</v>
      </c>
      <c r="AP147">
        <v>-0.49673730134963989</v>
      </c>
      <c r="AQ147">
        <v>-0.49560946226119995</v>
      </c>
      <c r="AR147">
        <v>-0.52829372882843018</v>
      </c>
      <c r="AS147">
        <v>-0.4105568528175354</v>
      </c>
      <c r="AT147">
        <v>-0.37957859039306641</v>
      </c>
      <c r="AU147">
        <v>-0.45142892003059387</v>
      </c>
      <c r="AV147">
        <v>-0.49074763059616089</v>
      </c>
      <c r="AW147">
        <v>-0.47364059090614319</v>
      </c>
      <c r="AX147">
        <v>-0.40576550364494324</v>
      </c>
      <c r="AY147">
        <v>-0.49650973081588745</v>
      </c>
      <c r="AZ147">
        <v>-0.63193744421005249</v>
      </c>
      <c r="BA147">
        <v>-0.73545956611633301</v>
      </c>
      <c r="BB147">
        <v>-0.7873196005821228</v>
      </c>
      <c r="BC147">
        <v>-0.8111882209777832</v>
      </c>
      <c r="BD147">
        <v>-0.74752229452133179</v>
      </c>
      <c r="BE147">
        <v>-0.45748326182365417</v>
      </c>
      <c r="BF147">
        <v>-0.37078496813774109</v>
      </c>
      <c r="BG147">
        <v>-0.36786758899688721</v>
      </c>
      <c r="BH147">
        <v>-0.29665645956993103</v>
      </c>
      <c r="BI147">
        <v>-0.31505715847015381</v>
      </c>
      <c r="BJ147">
        <v>-0.30385899543762207</v>
      </c>
      <c r="BK147">
        <v>-0.25160837173461914</v>
      </c>
      <c r="BL147">
        <v>-0.24767161905765533</v>
      </c>
      <c r="BM147">
        <v>-0.18746455013751984</v>
      </c>
      <c r="BN147">
        <v>-0.17849674820899963</v>
      </c>
      <c r="BO147">
        <v>-0.16981489956378937</v>
      </c>
      <c r="BP147">
        <v>-0.19852367043495178</v>
      </c>
      <c r="BQ147">
        <v>-9.9033765494823456E-2</v>
      </c>
      <c r="BR147">
        <v>-7.0928953588008881E-2</v>
      </c>
      <c r="BS147">
        <v>-0.14304593205451965</v>
      </c>
      <c r="BT147">
        <v>-0.17719078063964844</v>
      </c>
      <c r="BU147">
        <v>-0.16866195201873779</v>
      </c>
      <c r="BV147">
        <v>-7.3538057506084442E-2</v>
      </c>
      <c r="BW147">
        <v>-0.15036593377590179</v>
      </c>
      <c r="BX147">
        <v>-0.28000307083129883</v>
      </c>
      <c r="BY147">
        <v>-0.38043937087059021</v>
      </c>
      <c r="BZ147">
        <v>-0.42572358250617981</v>
      </c>
      <c r="CA147">
        <v>-0.4645501971244812</v>
      </c>
      <c r="CB147">
        <v>-0.41602623462677002</v>
      </c>
      <c r="CC147">
        <v>-0.23444457352161407</v>
      </c>
      <c r="CD147">
        <v>-0.15565448999404907</v>
      </c>
      <c r="CE147">
        <v>-0.15759944915771484</v>
      </c>
      <c r="CF147">
        <v>-8.6217828094959259E-2</v>
      </c>
      <c r="CG147">
        <v>-0.10760621726512909</v>
      </c>
      <c r="CH147">
        <v>-0.10073475539684296</v>
      </c>
      <c r="CI147">
        <v>-2.5345224887132645E-2</v>
      </c>
      <c r="CJ147">
        <v>-2.1785931661725044E-2</v>
      </c>
      <c r="CK147">
        <v>3.6837290972471237E-2</v>
      </c>
      <c r="CL147">
        <v>4.1915703564882278E-2</v>
      </c>
      <c r="CM147">
        <v>5.5829416960477829E-2</v>
      </c>
      <c r="CN147">
        <v>2.9874086380004883E-2</v>
      </c>
      <c r="CO147">
        <v>0.11672616750001907</v>
      </c>
      <c r="CP147">
        <v>0.14284083247184753</v>
      </c>
      <c r="CQ147">
        <v>7.0539169013500214E-2</v>
      </c>
      <c r="CR147">
        <v>3.9977729320526123E-2</v>
      </c>
      <c r="CS147">
        <v>4.2565319687128067E-2</v>
      </c>
      <c r="CT147">
        <v>0.15656167268753052</v>
      </c>
      <c r="CU147">
        <v>8.9372202754020691E-2</v>
      </c>
      <c r="CV147">
        <v>-3.6254405975341797E-2</v>
      </c>
      <c r="CW147">
        <v>-0.134553462266922</v>
      </c>
      <c r="CX147">
        <v>-0.17528329789638519</v>
      </c>
      <c r="CY147">
        <v>-0.22446972131729126</v>
      </c>
      <c r="CZ147">
        <v>-0.18643307685852051</v>
      </c>
      <c r="DA147">
        <v>-1.1405891738831997E-2</v>
      </c>
      <c r="DB147">
        <v>5.9475995600223541E-2</v>
      </c>
      <c r="DC147">
        <v>5.2668679505586624E-2</v>
      </c>
      <c r="DD147">
        <v>0.12422078847885132</v>
      </c>
      <c r="DE147">
        <v>9.9844716489315033E-2</v>
      </c>
      <c r="DF147">
        <v>0.10238949954509735</v>
      </c>
      <c r="DG147">
        <v>0.20091792941093445</v>
      </c>
      <c r="DH147">
        <v>0.20409974455833435</v>
      </c>
      <c r="DI147">
        <v>0.26113912463188171</v>
      </c>
      <c r="DJ147">
        <v>0.26232814788818359</v>
      </c>
      <c r="DK147">
        <v>0.28147372603416443</v>
      </c>
      <c r="DL147">
        <v>0.25827184319496155</v>
      </c>
      <c r="DM147">
        <v>0.33248609304428101</v>
      </c>
      <c r="DN147">
        <v>0.35661062598228455</v>
      </c>
      <c r="DO147">
        <v>0.28412428498268127</v>
      </c>
      <c r="DP147">
        <v>0.25714623928070068</v>
      </c>
      <c r="DQ147">
        <v>0.25379258394241333</v>
      </c>
      <c r="DR147">
        <v>0.38666141033172607</v>
      </c>
      <c r="DS147">
        <v>0.32911035418510437</v>
      </c>
      <c r="DT147">
        <v>0.20749427378177643</v>
      </c>
      <c r="DU147">
        <v>0.11133244633674622</v>
      </c>
      <c r="DV147">
        <v>7.5156994163990021E-2</v>
      </c>
      <c r="DW147">
        <v>1.5610742382705212E-2</v>
      </c>
      <c r="DX147">
        <v>4.3160073459148407E-2</v>
      </c>
      <c r="DY147">
        <v>0.31062653660774231</v>
      </c>
      <c r="DZ147">
        <v>0.37009024620056152</v>
      </c>
      <c r="EA147">
        <v>0.35626247525215149</v>
      </c>
      <c r="EB147">
        <v>0.42806074023246765</v>
      </c>
      <c r="EC147">
        <v>0.39937090873718262</v>
      </c>
      <c r="ED147">
        <v>0.39566865563392639</v>
      </c>
      <c r="EE147">
        <v>0.52760601043701172</v>
      </c>
      <c r="EF147">
        <v>0.53024280071258545</v>
      </c>
      <c r="EG147">
        <v>0.58499538898468018</v>
      </c>
      <c r="EH147">
        <v>0.58056873083114624</v>
      </c>
      <c r="EI147">
        <v>0.60726827383041382</v>
      </c>
      <c r="EJ147">
        <v>0.58804190158843994</v>
      </c>
      <c r="EK147">
        <v>0.64400917291641235</v>
      </c>
      <c r="EL147">
        <v>0.66526025533676147</v>
      </c>
      <c r="EM147">
        <v>0.59250724315643311</v>
      </c>
      <c r="EN147">
        <v>0.57070308923721313</v>
      </c>
      <c r="EO147">
        <v>0.55877125263214111</v>
      </c>
      <c r="EP147">
        <v>0.71888887882232666</v>
      </c>
      <c r="EQ147">
        <v>0.67525416612625122</v>
      </c>
      <c r="ER147">
        <v>0.5594286322593689</v>
      </c>
      <c r="ES147">
        <v>0.46635264158248901</v>
      </c>
      <c r="ET147">
        <v>0.43675300478935242</v>
      </c>
      <c r="EU147">
        <v>0.36224880814552307</v>
      </c>
      <c r="EV147">
        <v>0.37465611100196838</v>
      </c>
      <c r="EW147">
        <v>54.361850738525391</v>
      </c>
      <c r="EX147">
        <v>54.226158142089844</v>
      </c>
      <c r="EY147">
        <v>53.736640930175781</v>
      </c>
      <c r="EZ147">
        <v>53.330646514892578</v>
      </c>
      <c r="FA147">
        <v>52.992988586425781</v>
      </c>
      <c r="FB147">
        <v>52.633232116699219</v>
      </c>
      <c r="FC147">
        <v>52.56549072265625</v>
      </c>
      <c r="FD147">
        <v>52.653511047363281</v>
      </c>
      <c r="FE147">
        <v>53.524642944335938</v>
      </c>
      <c r="FF147">
        <v>54.719058990478516</v>
      </c>
      <c r="FG147">
        <v>55.677570343017578</v>
      </c>
      <c r="FH147">
        <v>57.160602569580078</v>
      </c>
      <c r="FI147">
        <v>58.224758148193359</v>
      </c>
      <c r="FJ147">
        <v>59.208023071289063</v>
      </c>
      <c r="FK147">
        <v>59.502353668212891</v>
      </c>
      <c r="FL147">
        <v>59.287258148193359</v>
      </c>
      <c r="FM147">
        <v>58.709175109863281</v>
      </c>
      <c r="FN147">
        <v>57.624866485595703</v>
      </c>
      <c r="FO147">
        <v>56.542003631591797</v>
      </c>
      <c r="FP147">
        <v>55.840621948242188</v>
      </c>
      <c r="FQ147">
        <v>55.217075347900391</v>
      </c>
      <c r="FR147">
        <v>54.829280853271484</v>
      </c>
      <c r="FS147">
        <v>54.357868194580078</v>
      </c>
      <c r="FT147">
        <v>53.969131469726563</v>
      </c>
      <c r="FU147">
        <v>0.20253871381282806</v>
      </c>
      <c r="FV147">
        <v>0</v>
      </c>
      <c r="FW147">
        <v>0.34013339877128601</v>
      </c>
      <c r="FX147">
        <v>0.20661759376525879</v>
      </c>
      <c r="FY147" s="45">
        <v>10.369999885559082</v>
      </c>
      <c r="FZ147" s="38">
        <v>643.32000000000005</v>
      </c>
      <c r="GA147" s="38">
        <v>1</v>
      </c>
    </row>
    <row r="148" spans="1:183" x14ac:dyDescent="0.2">
      <c r="A148" t="s">
        <v>186</v>
      </c>
      <c r="B148" t="s">
        <v>222</v>
      </c>
      <c r="C148" t="s">
        <v>2</v>
      </c>
      <c r="D148" t="s">
        <v>203</v>
      </c>
      <c r="E148" t="s">
        <v>205</v>
      </c>
      <c r="F148" t="s">
        <v>178</v>
      </c>
      <c r="G148" t="s">
        <v>1</v>
      </c>
      <c r="H148">
        <v>1157</v>
      </c>
      <c r="I148">
        <v>0.66566580533981323</v>
      </c>
      <c r="J148">
        <v>0.60619354248046875</v>
      </c>
      <c r="K148">
        <v>0.54071754217147827</v>
      </c>
      <c r="L148">
        <v>0.52001124620437622</v>
      </c>
      <c r="M148">
        <v>0.51780235767364502</v>
      </c>
      <c r="N148">
        <v>0.53903329372406006</v>
      </c>
      <c r="O148">
        <v>0.64853709936141968</v>
      </c>
      <c r="P148">
        <v>0.79233944416046143</v>
      </c>
      <c r="Q148">
        <v>0.70808416604995728</v>
      </c>
      <c r="R148">
        <v>0.73168712854385376</v>
      </c>
      <c r="S148">
        <v>0.70416808128356934</v>
      </c>
      <c r="T148">
        <v>0.69384002685546875</v>
      </c>
      <c r="U148">
        <v>0.68937844038009644</v>
      </c>
      <c r="V148">
        <v>0.64405447244644165</v>
      </c>
      <c r="W148">
        <v>0.62725698947906494</v>
      </c>
      <c r="X148">
        <v>0.65135043859481812</v>
      </c>
      <c r="Y148">
        <v>0.72661137580871582</v>
      </c>
      <c r="Z148">
        <v>0.91937583684921265</v>
      </c>
      <c r="AA148">
        <v>1.0966997146606445</v>
      </c>
      <c r="AB148">
        <v>1.1579434871673584</v>
      </c>
      <c r="AC148">
        <v>1.2137167453765869</v>
      </c>
      <c r="AD148">
        <v>1.1794658899307251</v>
      </c>
      <c r="AE148">
        <v>1.0489140748977661</v>
      </c>
      <c r="AF148">
        <v>0.8686683177947998</v>
      </c>
      <c r="AG148">
        <v>-0.48164921998977661</v>
      </c>
      <c r="AH148">
        <v>-0.4202842116355896</v>
      </c>
      <c r="AI148">
        <v>-0.41595709323883057</v>
      </c>
      <c r="AJ148">
        <v>-0.3659113347530365</v>
      </c>
      <c r="AK148">
        <v>-0.34905043244361877</v>
      </c>
      <c r="AL148">
        <v>-0.34275603294372559</v>
      </c>
      <c r="AM148">
        <v>-0.34761530160903931</v>
      </c>
      <c r="AN148">
        <v>-0.31243199110031128</v>
      </c>
      <c r="AO148">
        <v>-0.281675785779953</v>
      </c>
      <c r="AP148">
        <v>-0.29505252838134766</v>
      </c>
      <c r="AQ148">
        <v>-0.27304723858833313</v>
      </c>
      <c r="AR148">
        <v>-0.30132222175598145</v>
      </c>
      <c r="AS148">
        <v>-0.26309609413146973</v>
      </c>
      <c r="AT148">
        <v>-0.26046475768089294</v>
      </c>
      <c r="AU148">
        <v>-0.2960604727268219</v>
      </c>
      <c r="AV148">
        <v>-0.32231327891349792</v>
      </c>
      <c r="AW148">
        <v>-0.29569041728973389</v>
      </c>
      <c r="AX148">
        <v>-0.24537751078605652</v>
      </c>
      <c r="AY148">
        <v>-0.26429352164268494</v>
      </c>
      <c r="AZ148">
        <v>-0.30613824725151062</v>
      </c>
      <c r="BA148">
        <v>-0.40379658341407776</v>
      </c>
      <c r="BB148">
        <v>-0.42552289366722107</v>
      </c>
      <c r="BC148">
        <v>-0.40225192904472351</v>
      </c>
      <c r="BD148">
        <v>-0.39940646290779114</v>
      </c>
      <c r="BE148">
        <v>-0.27946022152900696</v>
      </c>
      <c r="BF148">
        <v>-0.23007938265800476</v>
      </c>
      <c r="BG148">
        <v>-0.22560721635818481</v>
      </c>
      <c r="BH148">
        <v>-0.181971475481987</v>
      </c>
      <c r="BI148">
        <v>-0.16767093539237976</v>
      </c>
      <c r="BJ148">
        <v>-0.16900742053985596</v>
      </c>
      <c r="BK148">
        <v>-0.16946046054363251</v>
      </c>
      <c r="BL148">
        <v>-0.12841811776161194</v>
      </c>
      <c r="BM148">
        <v>-0.12526926398277283</v>
      </c>
      <c r="BN148">
        <v>-0.12727740406990051</v>
      </c>
      <c r="BO148">
        <v>-0.10394550114870071</v>
      </c>
      <c r="BP148">
        <v>-0.13028585910797119</v>
      </c>
      <c r="BQ148">
        <v>-9.2278860509395599E-2</v>
      </c>
      <c r="BR148">
        <v>-0.10397262871265411</v>
      </c>
      <c r="BS148">
        <v>-0.1363167017698288</v>
      </c>
      <c r="BT148">
        <v>-0.15231227874755859</v>
      </c>
      <c r="BU148">
        <v>-0.12469570338726044</v>
      </c>
      <c r="BV148">
        <v>-7.3143266141414642E-2</v>
      </c>
      <c r="BW148">
        <v>-8.186156302690506E-2</v>
      </c>
      <c r="BX148">
        <v>-0.12536148726940155</v>
      </c>
      <c r="BY148">
        <v>-0.20767560601234436</v>
      </c>
      <c r="BZ148">
        <v>-0.22883394360542297</v>
      </c>
      <c r="CA148">
        <v>-0.2120567113161087</v>
      </c>
      <c r="CB148">
        <v>-0.20991504192352295</v>
      </c>
      <c r="CC148">
        <v>-0.13942474126815796</v>
      </c>
      <c r="CD148">
        <v>-9.8344109952449799E-2</v>
      </c>
      <c r="CE148">
        <v>-9.3771472573280334E-2</v>
      </c>
      <c r="CF148">
        <v>-5.4575297981500626E-2</v>
      </c>
      <c r="CG148">
        <v>-4.2048051953315735E-2</v>
      </c>
      <c r="CH148">
        <v>-4.8669662326574326E-2</v>
      </c>
      <c r="CI148">
        <v>-4.6070940792560577E-2</v>
      </c>
      <c r="CJ148">
        <v>-9.7064982401207089E-4</v>
      </c>
      <c r="CK148">
        <v>-1.6942569985985756E-2</v>
      </c>
      <c r="CL148">
        <v>-1.1076869443058968E-2</v>
      </c>
      <c r="CM148">
        <v>1.3173844665288925E-2</v>
      </c>
      <c r="CN148">
        <v>-1.1826588772237301E-2</v>
      </c>
      <c r="CO148">
        <v>2.6028631255030632E-2</v>
      </c>
      <c r="CP148">
        <v>4.4133546762168407E-3</v>
      </c>
      <c r="CQ148">
        <v>-2.5678655132651329E-2</v>
      </c>
      <c r="CR148">
        <v>-3.4570101648569107E-2</v>
      </c>
      <c r="CS148">
        <v>-6.2652798369526863E-3</v>
      </c>
      <c r="CT148">
        <v>4.6145647764205933E-2</v>
      </c>
      <c r="CU148">
        <v>4.4490255415439606E-2</v>
      </c>
      <c r="CV148">
        <v>-1.5604935470037162E-4</v>
      </c>
      <c r="CW148">
        <v>-7.1842826902866364E-2</v>
      </c>
      <c r="CX148">
        <v>-9.2607773840427399E-2</v>
      </c>
      <c r="CY148">
        <v>-8.0328091979026794E-2</v>
      </c>
      <c r="CZ148">
        <v>-7.8673854470252991E-2</v>
      </c>
      <c r="DA148">
        <v>6.1074155382812023E-4</v>
      </c>
      <c r="DB148">
        <v>3.339117020368576E-2</v>
      </c>
      <c r="DC148">
        <v>3.8064267486333847E-2</v>
      </c>
      <c r="DD148">
        <v>7.2820879518985748E-2</v>
      </c>
      <c r="DE148">
        <v>8.3574831485748291E-2</v>
      </c>
      <c r="DF148">
        <v>7.1668103337287903E-2</v>
      </c>
      <c r="DG148">
        <v>7.7318571507930756E-2</v>
      </c>
      <c r="DH148">
        <v>0.12647680938243866</v>
      </c>
      <c r="DI148">
        <v>9.1384120285511017E-2</v>
      </c>
      <c r="DJ148">
        <v>0.10512366890907288</v>
      </c>
      <c r="DK148">
        <v>0.13029319047927856</v>
      </c>
      <c r="DL148">
        <v>0.10663267970085144</v>
      </c>
      <c r="DM148">
        <v>0.14433611929416656</v>
      </c>
      <c r="DN148">
        <v>0.11279933899641037</v>
      </c>
      <c r="DO148">
        <v>8.4959395229816437E-2</v>
      </c>
      <c r="DP148">
        <v>8.317207545042038E-2</v>
      </c>
      <c r="DQ148">
        <v>0.11216514557600021</v>
      </c>
      <c r="DR148">
        <v>0.1654345691204071</v>
      </c>
      <c r="DS148">
        <v>0.17084208130836487</v>
      </c>
      <c r="DT148">
        <v>0.12504938244819641</v>
      </c>
      <c r="DU148">
        <v>6.398995965719223E-2</v>
      </c>
      <c r="DV148">
        <v>4.3618392199277878E-2</v>
      </c>
      <c r="DW148">
        <v>5.1400531083345413E-2</v>
      </c>
      <c r="DX148">
        <v>5.2567336708307266E-2</v>
      </c>
      <c r="DY148">
        <v>0.20279973745346069</v>
      </c>
      <c r="DZ148">
        <v>0.22359599173069</v>
      </c>
      <c r="EA148">
        <v>0.2284141331911087</v>
      </c>
      <c r="EB148">
        <v>0.25676071643829346</v>
      </c>
      <c r="EC148">
        <v>0.2649543285369873</v>
      </c>
      <c r="ED148">
        <v>0.24541671574115753</v>
      </c>
      <c r="EE148">
        <v>0.25547343492507935</v>
      </c>
      <c r="EF148">
        <v>0.31049069762229919</v>
      </c>
      <c r="EG148">
        <v>0.24779064953327179</v>
      </c>
      <c r="EH148">
        <v>0.27289879322052002</v>
      </c>
      <c r="EI148">
        <v>0.29939493536949158</v>
      </c>
      <c r="EJ148">
        <v>0.27766904234886169</v>
      </c>
      <c r="EK148">
        <v>0.31515336036682129</v>
      </c>
      <c r="EL148">
        <v>0.26929149031639099</v>
      </c>
      <c r="EM148">
        <v>0.24470317363739014</v>
      </c>
      <c r="EN148">
        <v>0.25317308306694031</v>
      </c>
      <c r="EO148">
        <v>0.28315988183021545</v>
      </c>
      <c r="EP148">
        <v>0.33766880631446838</v>
      </c>
      <c r="EQ148">
        <v>0.35327404737472534</v>
      </c>
      <c r="ER148">
        <v>0.30582615733146667</v>
      </c>
      <c r="ES148">
        <v>0.26011091470718384</v>
      </c>
      <c r="ET148">
        <v>0.24030734598636627</v>
      </c>
      <c r="EU148">
        <v>0.24159574508666992</v>
      </c>
      <c r="EV148">
        <v>0.24205876886844635</v>
      </c>
      <c r="EW148">
        <v>55.537769317626953</v>
      </c>
      <c r="EX148">
        <v>55.527050018310547</v>
      </c>
      <c r="EY148">
        <v>55.051380157470703</v>
      </c>
      <c r="EZ148">
        <v>54.955406188964844</v>
      </c>
      <c r="FA148">
        <v>54.698074340820313</v>
      </c>
      <c r="FB148">
        <v>54.541511535644531</v>
      </c>
      <c r="FC148">
        <v>54.462211608886719</v>
      </c>
      <c r="FD148">
        <v>54.125812530517578</v>
      </c>
      <c r="FE148">
        <v>54.20819091796875</v>
      </c>
      <c r="FF148">
        <v>54.507045745849609</v>
      </c>
      <c r="FG148">
        <v>54.8990478515625</v>
      </c>
      <c r="FH148">
        <v>55.948497772216797</v>
      </c>
      <c r="FI148">
        <v>56.661899566650391</v>
      </c>
      <c r="FJ148">
        <v>57.630203247070313</v>
      </c>
      <c r="FK148">
        <v>57.845069885253906</v>
      </c>
      <c r="FL148">
        <v>57.790225982666016</v>
      </c>
      <c r="FM148">
        <v>57.648715972900391</v>
      </c>
      <c r="FN148">
        <v>56.884548187255859</v>
      </c>
      <c r="FO148">
        <v>56.385089874267578</v>
      </c>
      <c r="FP148">
        <v>56.209232330322266</v>
      </c>
      <c r="FQ148">
        <v>55.702445983886719</v>
      </c>
      <c r="FR148">
        <v>55.427505493164063</v>
      </c>
      <c r="FS148">
        <v>55.073089599609375</v>
      </c>
      <c r="FT148">
        <v>54.882865905761719</v>
      </c>
      <c r="FU148">
        <v>0.10993146151304245</v>
      </c>
      <c r="FV148">
        <v>0</v>
      </c>
      <c r="FW148">
        <v>0.17620815336704254</v>
      </c>
      <c r="FX148">
        <v>0.11294487118721008</v>
      </c>
      <c r="FY148" s="45">
        <v>10.369999885559082</v>
      </c>
      <c r="FZ148" s="38">
        <v>418.66</v>
      </c>
      <c r="GA148" s="38">
        <v>1</v>
      </c>
    </row>
    <row r="149" spans="1:183" x14ac:dyDescent="0.2">
      <c r="A149" t="s">
        <v>186</v>
      </c>
      <c r="B149" t="s">
        <v>222</v>
      </c>
      <c r="C149" t="s">
        <v>2</v>
      </c>
      <c r="D149" t="s">
        <v>203</v>
      </c>
      <c r="E149" t="s">
        <v>205</v>
      </c>
      <c r="F149" t="s">
        <v>179</v>
      </c>
      <c r="G149" t="s">
        <v>1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 s="45">
        <v>2.2000000476837158</v>
      </c>
      <c r="FZ149" s="38">
        <v>12.5</v>
      </c>
      <c r="GA149" s="38">
        <v>0</v>
      </c>
    </row>
    <row r="150" spans="1:183" x14ac:dyDescent="0.2">
      <c r="A150" t="s">
        <v>186</v>
      </c>
      <c r="B150" t="s">
        <v>222</v>
      </c>
      <c r="C150" t="s">
        <v>2</v>
      </c>
      <c r="D150" t="s">
        <v>203</v>
      </c>
      <c r="E150" t="s">
        <v>205</v>
      </c>
      <c r="F150" t="s">
        <v>180</v>
      </c>
      <c r="G150" t="s">
        <v>1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 s="45">
        <v>1.9700000286102295</v>
      </c>
      <c r="FZ150" s="38">
        <v>15.780000000000001</v>
      </c>
      <c r="GA150" s="38">
        <v>0</v>
      </c>
    </row>
    <row r="151" spans="1:183" x14ac:dyDescent="0.2">
      <c r="A151" t="s">
        <v>186</v>
      </c>
      <c r="B151" t="s">
        <v>222</v>
      </c>
      <c r="C151" t="s">
        <v>2</v>
      </c>
      <c r="D151" t="s">
        <v>203</v>
      </c>
      <c r="E151" t="s">
        <v>205</v>
      </c>
      <c r="F151" t="s">
        <v>181</v>
      </c>
      <c r="G151" t="s">
        <v>1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 s="45">
        <v>0.61000001430511475</v>
      </c>
      <c r="FZ151" s="38">
        <v>1.1500000000000001</v>
      </c>
      <c r="GA151" s="38">
        <v>0</v>
      </c>
    </row>
    <row r="152" spans="1:183" x14ac:dyDescent="0.2">
      <c r="A152" t="s">
        <v>186</v>
      </c>
      <c r="B152" t="s">
        <v>222</v>
      </c>
      <c r="C152" t="s">
        <v>2</v>
      </c>
      <c r="D152" t="s">
        <v>203</v>
      </c>
      <c r="E152" t="s">
        <v>205</v>
      </c>
      <c r="F152" t="s">
        <v>182</v>
      </c>
      <c r="G152" t="s">
        <v>1</v>
      </c>
      <c r="H152">
        <v>133</v>
      </c>
      <c r="I152">
        <v>8.4057815372943878E-2</v>
      </c>
      <c r="J152">
        <v>9.3979150056838989E-2</v>
      </c>
      <c r="K152">
        <v>8.2068197429180145E-2</v>
      </c>
      <c r="L152">
        <v>0.10370673984289169</v>
      </c>
      <c r="M152">
        <v>8.3970718085765839E-2</v>
      </c>
      <c r="N152">
        <v>8.6390592157840729E-2</v>
      </c>
      <c r="O152">
        <v>0.14759258925914764</v>
      </c>
      <c r="P152">
        <v>0.1391652524471283</v>
      </c>
      <c r="Q152">
        <v>0.15107695758342743</v>
      </c>
      <c r="R152">
        <v>0.16496255993843079</v>
      </c>
      <c r="S152">
        <v>0.16026061773300171</v>
      </c>
      <c r="T152">
        <v>0.15734539926052094</v>
      </c>
      <c r="U152">
        <v>0.14465609192848206</v>
      </c>
      <c r="V152">
        <v>0.16492253541946411</v>
      </c>
      <c r="W152">
        <v>0.18210837244987488</v>
      </c>
      <c r="X152">
        <v>0.14774391055107117</v>
      </c>
      <c r="Y152">
        <v>0.15064314007759094</v>
      </c>
      <c r="Z152">
        <v>0.17426355183124542</v>
      </c>
      <c r="AA152">
        <v>0.19963705539703369</v>
      </c>
      <c r="AB152">
        <v>0.19741097092628479</v>
      </c>
      <c r="AC152">
        <v>0.19659979641437531</v>
      </c>
      <c r="AD152">
        <v>0.17759104073047638</v>
      </c>
      <c r="AE152">
        <v>0.15011091530323029</v>
      </c>
      <c r="AF152">
        <v>0.11782556027173996</v>
      </c>
      <c r="AG152">
        <v>-0.19938673079013824</v>
      </c>
      <c r="AH152">
        <v>-0.20677930116653442</v>
      </c>
      <c r="AI152">
        <v>-0.20015826821327209</v>
      </c>
      <c r="AJ152">
        <v>-0.20813748240470886</v>
      </c>
      <c r="AK152">
        <v>-0.19788585603237152</v>
      </c>
      <c r="AL152">
        <v>-0.20734472572803497</v>
      </c>
      <c r="AM152">
        <v>-0.20953741669654846</v>
      </c>
      <c r="AN152">
        <v>-0.22949942946434021</v>
      </c>
      <c r="AO152">
        <v>-0.23143832385540009</v>
      </c>
      <c r="AP152">
        <v>-0.20443466305732727</v>
      </c>
      <c r="AQ152">
        <v>-0.17177796363830566</v>
      </c>
      <c r="AR152">
        <v>-0.20804952085018158</v>
      </c>
      <c r="AS152">
        <v>-0.17778100073337555</v>
      </c>
      <c r="AT152">
        <v>-0.15211917459964752</v>
      </c>
      <c r="AU152">
        <v>-0.18236669898033142</v>
      </c>
      <c r="AV152">
        <v>-0.19187054038047791</v>
      </c>
      <c r="AW152">
        <v>-0.18325677514076233</v>
      </c>
      <c r="AX152">
        <v>-0.17931659519672394</v>
      </c>
      <c r="AY152">
        <v>-0.2174600213766098</v>
      </c>
      <c r="AZ152">
        <v>-0.29673236608505249</v>
      </c>
      <c r="BA152">
        <v>-0.22779792547225952</v>
      </c>
      <c r="BB152">
        <v>-0.19694019854068756</v>
      </c>
      <c r="BC152">
        <v>-0.17562121152877808</v>
      </c>
      <c r="BD152">
        <v>-0.17268665134906769</v>
      </c>
      <c r="BE152">
        <v>-8.6916297674179077E-2</v>
      </c>
      <c r="BF152">
        <v>-8.2070760428905487E-2</v>
      </c>
      <c r="BG152">
        <v>-8.8659502565860748E-2</v>
      </c>
      <c r="BH152">
        <v>-8.0533228814601898E-2</v>
      </c>
      <c r="BI152">
        <v>-8.8610611855983734E-2</v>
      </c>
      <c r="BJ152">
        <v>-9.4160005450248718E-2</v>
      </c>
      <c r="BK152">
        <v>-6.9141313433647156E-2</v>
      </c>
      <c r="BL152">
        <v>-9.4610199332237244E-2</v>
      </c>
      <c r="BM152">
        <v>-8.4148824214935303E-2</v>
      </c>
      <c r="BN152">
        <v>-6.8223454058170319E-2</v>
      </c>
      <c r="BO152">
        <v>-4.5859768986701965E-2</v>
      </c>
      <c r="BP152">
        <v>-6.3787594437599182E-2</v>
      </c>
      <c r="BQ152">
        <v>-4.7377623617649078E-2</v>
      </c>
      <c r="BR152">
        <v>-2.097722515463829E-2</v>
      </c>
      <c r="BS152">
        <v>-2.6831161230802536E-2</v>
      </c>
      <c r="BT152">
        <v>-4.8450987786054611E-2</v>
      </c>
      <c r="BU152">
        <v>-5.4476656019687653E-2</v>
      </c>
      <c r="BV152">
        <v>-5.1965441554784775E-2</v>
      </c>
      <c r="BW152">
        <v>-7.9850904643535614E-2</v>
      </c>
      <c r="BX152">
        <v>-0.1247377023100853</v>
      </c>
      <c r="BY152">
        <v>-7.5347401201725006E-2</v>
      </c>
      <c r="BZ152">
        <v>-5.8480560779571533E-2</v>
      </c>
      <c r="CA152">
        <v>-5.8995023369789124E-2</v>
      </c>
      <c r="CB152">
        <v>-6.2754891812801361E-2</v>
      </c>
      <c r="CC152">
        <v>-9.0196244418621063E-3</v>
      </c>
      <c r="CD152">
        <v>4.3020010925829411E-3</v>
      </c>
      <c r="CE152">
        <v>-1.1435791850090027E-2</v>
      </c>
      <c r="CF152">
        <v>7.8450925648212433E-3</v>
      </c>
      <c r="CG152">
        <v>-1.2926910072565079E-2</v>
      </c>
      <c r="CH152">
        <v>-1.5768608078360558E-2</v>
      </c>
      <c r="CI152">
        <v>2.8096606954932213E-2</v>
      </c>
      <c r="CJ152">
        <v>-1.1863290565088391E-3</v>
      </c>
      <c r="CK152">
        <v>1.7863437533378601E-2</v>
      </c>
      <c r="CL152">
        <v>2.6116015389561653E-2</v>
      </c>
      <c r="CM152">
        <v>4.135078564286232E-2</v>
      </c>
      <c r="CN152">
        <v>3.6127772182226181E-2</v>
      </c>
      <c r="CO152">
        <v>4.2939357459545135E-2</v>
      </c>
      <c r="CP152">
        <v>6.9851286709308624E-2</v>
      </c>
      <c r="CQ152">
        <v>8.0892279744148254E-2</v>
      </c>
      <c r="CR152">
        <v>5.0880957394838333E-2</v>
      </c>
      <c r="CS152">
        <v>3.4716058522462845E-2</v>
      </c>
      <c r="CT152">
        <v>3.6237575113773346E-2</v>
      </c>
      <c r="CU152">
        <v>1.5456756576895714E-2</v>
      </c>
      <c r="CV152">
        <v>-5.6147212162613869E-3</v>
      </c>
      <c r="CW152">
        <v>3.0239362269639969E-2</v>
      </c>
      <c r="CX152">
        <v>3.7416163831949234E-2</v>
      </c>
      <c r="CY152">
        <v>2.1779924631118774E-2</v>
      </c>
      <c r="CZ152">
        <v>1.3383508659899235E-2</v>
      </c>
      <c r="DA152">
        <v>6.8877048790454865E-2</v>
      </c>
      <c r="DB152">
        <v>9.0674757957458496E-2</v>
      </c>
      <c r="DC152">
        <v>6.5787918865680695E-2</v>
      </c>
      <c r="DD152">
        <v>9.6223413944244385E-2</v>
      </c>
      <c r="DE152">
        <v>6.2756791710853577E-2</v>
      </c>
      <c r="DF152">
        <v>6.2622793018817902E-2</v>
      </c>
      <c r="DG152">
        <v>0.12533453106880188</v>
      </c>
      <c r="DH152">
        <v>9.2237547039985657E-2</v>
      </c>
      <c r="DI152">
        <v>0.1198756992816925</v>
      </c>
      <c r="DJ152">
        <v>0.12045548111200333</v>
      </c>
      <c r="DK152">
        <v>0.1285613477230072</v>
      </c>
      <c r="DL152">
        <v>0.13604314625263214</v>
      </c>
      <c r="DM152">
        <v>0.13325633108615875</v>
      </c>
      <c r="DN152">
        <v>0.16067980229854584</v>
      </c>
      <c r="DO152">
        <v>0.18861572444438934</v>
      </c>
      <c r="DP152">
        <v>0.15021289885044098</v>
      </c>
      <c r="DQ152">
        <v>0.12390877306461334</v>
      </c>
      <c r="DR152">
        <v>0.12444059550762177</v>
      </c>
      <c r="DS152">
        <v>0.11076441407203674</v>
      </c>
      <c r="DT152">
        <v>0.11350826174020767</v>
      </c>
      <c r="DU152">
        <v>0.13582612574100494</v>
      </c>
      <c r="DV152">
        <v>0.1333128809928894</v>
      </c>
      <c r="DW152">
        <v>0.10255487263202667</v>
      </c>
      <c r="DX152">
        <v>8.9521907269954681E-2</v>
      </c>
      <c r="DY152">
        <v>0.18134747445583344</v>
      </c>
      <c r="DZ152">
        <v>0.21538330614566803</v>
      </c>
      <c r="EA152">
        <v>0.17728668451309204</v>
      </c>
      <c r="EB152">
        <v>0.22382767498493195</v>
      </c>
      <c r="EC152">
        <v>0.17203202843666077</v>
      </c>
      <c r="ED152">
        <v>0.17580752074718475</v>
      </c>
      <c r="EE152">
        <v>0.26573061943054199</v>
      </c>
      <c r="EF152">
        <v>0.22712677717208862</v>
      </c>
      <c r="EG152">
        <v>0.26716521382331848</v>
      </c>
      <c r="EH152">
        <v>0.25666669011116028</v>
      </c>
      <c r="EI152">
        <v>0.25447952747344971</v>
      </c>
      <c r="EJ152">
        <v>0.28030505776405334</v>
      </c>
      <c r="EK152">
        <v>0.26365971565246582</v>
      </c>
      <c r="EL152">
        <v>0.29182174801826477</v>
      </c>
      <c r="EM152">
        <v>0.34415125846862793</v>
      </c>
      <c r="EN152">
        <v>0.29363244771957397</v>
      </c>
      <c r="EO152">
        <v>0.25268888473510742</v>
      </c>
      <c r="EP152">
        <v>0.25179174542427063</v>
      </c>
      <c r="EQ152">
        <v>0.24837353825569153</v>
      </c>
      <c r="ER152">
        <v>0.28550291061401367</v>
      </c>
      <c r="ES152">
        <v>0.28827664256095886</v>
      </c>
      <c r="ET152">
        <v>0.27177253365516663</v>
      </c>
      <c r="EU152">
        <v>0.21918106079101563</v>
      </c>
      <c r="EV152">
        <v>0.19945366680622101</v>
      </c>
      <c r="EW152">
        <v>51.169998168945313</v>
      </c>
      <c r="EX152">
        <v>51.345207214355469</v>
      </c>
      <c r="EY152">
        <v>51.173599243164063</v>
      </c>
      <c r="EZ152">
        <v>51.172626495361328</v>
      </c>
      <c r="FA152">
        <v>51.048606872558594</v>
      </c>
      <c r="FB152">
        <v>50.635414123535156</v>
      </c>
      <c r="FC152">
        <v>50.973850250244141</v>
      </c>
      <c r="FD152">
        <v>51.365657806396484</v>
      </c>
      <c r="FE152">
        <v>52.031902313232422</v>
      </c>
      <c r="FF152">
        <v>53.246517181396484</v>
      </c>
      <c r="FG152">
        <v>54.186290740966797</v>
      </c>
      <c r="FH152">
        <v>54.668167114257813</v>
      </c>
      <c r="FI152">
        <v>55.19598388671875</v>
      </c>
      <c r="FJ152">
        <v>55.9688720703125</v>
      </c>
      <c r="FK152">
        <v>56.687736511230469</v>
      </c>
      <c r="FL152">
        <v>57</v>
      </c>
      <c r="FM152">
        <v>56.561691284179688</v>
      </c>
      <c r="FN152">
        <v>56.177646636962891</v>
      </c>
      <c r="FO152">
        <v>55.590587615966797</v>
      </c>
      <c r="FP152">
        <v>54.78912353515625</v>
      </c>
      <c r="FQ152">
        <v>54.540573120117188</v>
      </c>
      <c r="FR152">
        <v>54.587444305419922</v>
      </c>
      <c r="FS152">
        <v>54.388584136962891</v>
      </c>
      <c r="FT152">
        <v>54.240692138671875</v>
      </c>
      <c r="FU152">
        <v>8.2693658769130707E-2</v>
      </c>
      <c r="FV152">
        <v>0</v>
      </c>
      <c r="FW152">
        <v>0.14577455818653107</v>
      </c>
      <c r="FX152">
        <v>8.3561576902866364E-2</v>
      </c>
      <c r="FY152" s="45">
        <v>2.9800000190734863</v>
      </c>
      <c r="FZ152" s="38">
        <v>51.2</v>
      </c>
      <c r="GA152" s="38">
        <v>1</v>
      </c>
    </row>
    <row r="153" spans="1:183" x14ac:dyDescent="0.2">
      <c r="A153" t="s">
        <v>186</v>
      </c>
      <c r="B153" t="s">
        <v>222</v>
      </c>
      <c r="C153" t="s">
        <v>2</v>
      </c>
      <c r="D153" t="s">
        <v>203</v>
      </c>
      <c r="E153" t="s">
        <v>205</v>
      </c>
      <c r="F153" t="s">
        <v>183</v>
      </c>
      <c r="G153" t="s">
        <v>1</v>
      </c>
      <c r="H153">
        <v>280</v>
      </c>
      <c r="I153">
        <v>0.17351630330085754</v>
      </c>
      <c r="J153">
        <v>0.16594724357128143</v>
      </c>
      <c r="K153">
        <v>0.17098858952522278</v>
      </c>
      <c r="L153">
        <v>0.17291745543479919</v>
      </c>
      <c r="M153">
        <v>0.15471078455448151</v>
      </c>
      <c r="N153">
        <v>0.19720184803009033</v>
      </c>
      <c r="O153">
        <v>0.26073324680328369</v>
      </c>
      <c r="P153">
        <v>0.26446917653083801</v>
      </c>
      <c r="Q153">
        <v>0.24685244262218475</v>
      </c>
      <c r="R153">
        <v>0.2267182469367981</v>
      </c>
      <c r="S153">
        <v>0.18670107424259186</v>
      </c>
      <c r="T153">
        <v>0.17760036885738373</v>
      </c>
      <c r="U153">
        <v>0.18721058964729309</v>
      </c>
      <c r="V153">
        <v>0.21225829422473907</v>
      </c>
      <c r="W153">
        <v>0.18939389288425446</v>
      </c>
      <c r="X153">
        <v>0.19584426283836365</v>
      </c>
      <c r="Y153">
        <v>0.19394776225090027</v>
      </c>
      <c r="Z153">
        <v>0.29198178648948669</v>
      </c>
      <c r="AA153">
        <v>0.32844460010528564</v>
      </c>
      <c r="AB153">
        <v>0.30970638990402222</v>
      </c>
      <c r="AC153">
        <v>0.30419957637786865</v>
      </c>
      <c r="AD153">
        <v>0.27876651287078857</v>
      </c>
      <c r="AE153">
        <v>0.22561655938625336</v>
      </c>
      <c r="AF153">
        <v>0.21492041647434235</v>
      </c>
      <c r="AG153">
        <v>-0.33251467347145081</v>
      </c>
      <c r="AH153">
        <v>-0.30205744504928589</v>
      </c>
      <c r="AI153">
        <v>-0.26230370998382568</v>
      </c>
      <c r="AJ153">
        <v>-0.26977735757827759</v>
      </c>
      <c r="AK153">
        <v>-0.28083205223083496</v>
      </c>
      <c r="AL153">
        <v>-0.25901517271995544</v>
      </c>
      <c r="AM153">
        <v>-0.28720095753669739</v>
      </c>
      <c r="AN153">
        <v>-0.30289572477340698</v>
      </c>
      <c r="AO153">
        <v>-0.28494352102279663</v>
      </c>
      <c r="AP153">
        <v>-0.29368230700492859</v>
      </c>
      <c r="AQ153">
        <v>-0.32774260640144348</v>
      </c>
      <c r="AR153">
        <v>-0.33146962523460388</v>
      </c>
      <c r="AS153">
        <v>-0.26381582021713257</v>
      </c>
      <c r="AT153">
        <v>-0.25096601247787476</v>
      </c>
      <c r="AU153">
        <v>-0.24310331046581268</v>
      </c>
      <c r="AV153">
        <v>-0.25289854407310486</v>
      </c>
      <c r="AW153">
        <v>-0.25813242793083191</v>
      </c>
      <c r="AX153">
        <v>-0.26869693398475647</v>
      </c>
      <c r="AY153">
        <v>-0.281781405210495</v>
      </c>
      <c r="AZ153">
        <v>-0.29039207100868225</v>
      </c>
      <c r="BA153">
        <v>-0.34013348817825317</v>
      </c>
      <c r="BB153">
        <v>-0.39106249809265137</v>
      </c>
      <c r="BC153">
        <v>-0.41667377948760986</v>
      </c>
      <c r="BD153">
        <v>-0.36383438110351563</v>
      </c>
      <c r="BE153">
        <v>-0.18330846726894379</v>
      </c>
      <c r="BF153">
        <v>-0.15800093114376068</v>
      </c>
      <c r="BG153">
        <v>-0.12834949791431427</v>
      </c>
      <c r="BH153">
        <v>-0.13399238884449005</v>
      </c>
      <c r="BI153">
        <v>-0.14408275485038757</v>
      </c>
      <c r="BJ153">
        <v>-0.12245897203683853</v>
      </c>
      <c r="BK153">
        <v>-0.13094887137413025</v>
      </c>
      <c r="BL153">
        <v>-0.14517867565155029</v>
      </c>
      <c r="BM153">
        <v>-0.11586711555719376</v>
      </c>
      <c r="BN153">
        <v>-0.1358146071434021</v>
      </c>
      <c r="BO153">
        <v>-0.17051093280315399</v>
      </c>
      <c r="BP153">
        <v>-0.17782291769981384</v>
      </c>
      <c r="BQ153">
        <v>-0.12292203307151794</v>
      </c>
      <c r="BR153">
        <v>-9.7016975283622742E-2</v>
      </c>
      <c r="BS153">
        <v>-9.770144522190094E-2</v>
      </c>
      <c r="BT153">
        <v>-0.10655655711889267</v>
      </c>
      <c r="BU153">
        <v>-0.12775595486164093</v>
      </c>
      <c r="BV153">
        <v>-0.10471215844154358</v>
      </c>
      <c r="BW153">
        <v>-0.11367296427488327</v>
      </c>
      <c r="BX153">
        <v>-0.12675616145133972</v>
      </c>
      <c r="BY153">
        <v>-0.17489270865917206</v>
      </c>
      <c r="BZ153">
        <v>-0.21250517666339874</v>
      </c>
      <c r="CA153">
        <v>-0.25424432754516602</v>
      </c>
      <c r="CB153">
        <v>-0.20396503806114197</v>
      </c>
      <c r="CC153">
        <v>-7.996869832277298E-2</v>
      </c>
      <c r="CD153">
        <v>-5.8227814733982086E-2</v>
      </c>
      <c r="CE153">
        <v>-3.5573218017816544E-2</v>
      </c>
      <c r="CF153">
        <v>-3.9948128163814545E-2</v>
      </c>
      <c r="CG153">
        <v>-4.9370620399713516E-2</v>
      </c>
      <c r="CH153">
        <v>-2.7880573645234108E-2</v>
      </c>
      <c r="CI153">
        <v>-2.2729154676198959E-2</v>
      </c>
      <c r="CJ153">
        <v>-3.5944327712059021E-2</v>
      </c>
      <c r="CK153">
        <v>1.2346811126917601E-3</v>
      </c>
      <c r="CL153">
        <v>-2.6475908234715462E-2</v>
      </c>
      <c r="CM153">
        <v>-6.1612766236066818E-2</v>
      </c>
      <c r="CN153">
        <v>-7.140766829252243E-2</v>
      </c>
      <c r="CO153">
        <v>-2.5339435786008835E-2</v>
      </c>
      <c r="CP153">
        <v>9.6076605841517448E-3</v>
      </c>
      <c r="CQ153">
        <v>3.0034442897886038E-3</v>
      </c>
      <c r="CR153">
        <v>-5.2005350589752197E-3</v>
      </c>
      <c r="CS153">
        <v>-3.7457611411809921E-2</v>
      </c>
      <c r="CT153">
        <v>8.863203227519989E-3</v>
      </c>
      <c r="CU153">
        <v>2.75843171402812E-3</v>
      </c>
      <c r="CV153">
        <v>-1.3422444462776184E-2</v>
      </c>
      <c r="CW153">
        <v>-6.0447439551353455E-2</v>
      </c>
      <c r="CX153">
        <v>-8.8836915791034698E-2</v>
      </c>
      <c r="CY153">
        <v>-0.14174620807170868</v>
      </c>
      <c r="CZ153">
        <v>-9.3240022659301758E-2</v>
      </c>
      <c r="DA153">
        <v>2.3371066898107529E-2</v>
      </c>
      <c r="DB153">
        <v>4.1545294225215912E-2</v>
      </c>
      <c r="DC153">
        <v>5.7203061878681183E-2</v>
      </c>
      <c r="DD153">
        <v>5.4096128791570663E-2</v>
      </c>
      <c r="DE153">
        <v>4.5341521501541138E-2</v>
      </c>
      <c r="DF153">
        <v>6.6697828471660614E-2</v>
      </c>
      <c r="DG153">
        <v>8.549056202173233E-2</v>
      </c>
      <c r="DH153">
        <v>7.3290020227432251E-2</v>
      </c>
      <c r="DI153">
        <v>0.11833647638559341</v>
      </c>
      <c r="DJ153">
        <v>8.2862786948680878E-2</v>
      </c>
      <c r="DK153">
        <v>4.7285404056310654E-2</v>
      </c>
      <c r="DL153">
        <v>3.5007577389478683E-2</v>
      </c>
      <c r="DM153">
        <v>7.2243161499500275E-2</v>
      </c>
      <c r="DN153">
        <v>0.11623229831457138</v>
      </c>
      <c r="DO153">
        <v>0.10370833426713943</v>
      </c>
      <c r="DP153">
        <v>9.615548700094223E-2</v>
      </c>
      <c r="DQ153">
        <v>5.2840739488601685E-2</v>
      </c>
      <c r="DR153">
        <v>0.12243856489658356</v>
      </c>
      <c r="DS153">
        <v>0.11918982863426208</v>
      </c>
      <c r="DT153">
        <v>9.991127997636795E-2</v>
      </c>
      <c r="DU153">
        <v>5.399782583117485E-2</v>
      </c>
      <c r="DV153">
        <v>3.4831345081329346E-2</v>
      </c>
      <c r="DW153">
        <v>-2.9248079285025597E-2</v>
      </c>
      <c r="DX153">
        <v>1.7485000193119049E-2</v>
      </c>
      <c r="DY153">
        <v>0.17257727682590485</v>
      </c>
      <c r="DZ153">
        <v>0.18560181558132172</v>
      </c>
      <c r="EA153">
        <v>0.19115728139877319</v>
      </c>
      <c r="EB153">
        <v>0.1898811012506485</v>
      </c>
      <c r="EC153">
        <v>0.18209080398082733</v>
      </c>
      <c r="ED153">
        <v>0.20325401425361633</v>
      </c>
      <c r="EE153">
        <v>0.24174265563488007</v>
      </c>
      <c r="EF153">
        <v>0.23100706934928894</v>
      </c>
      <c r="EG153">
        <v>0.28741288185119629</v>
      </c>
      <c r="EH153">
        <v>0.24073049426078796</v>
      </c>
      <c r="EI153">
        <v>0.20451706647872925</v>
      </c>
      <c r="EJ153">
        <v>0.18865428864955902</v>
      </c>
      <c r="EK153">
        <v>0.2131369411945343</v>
      </c>
      <c r="EL153">
        <v>0.2701813280582428</v>
      </c>
      <c r="EM153">
        <v>0.24911019206047058</v>
      </c>
      <c r="EN153">
        <v>0.24249747395515442</v>
      </c>
      <c r="EO153">
        <v>0.18321721255779266</v>
      </c>
      <c r="EP153">
        <v>0.28642335534095764</v>
      </c>
      <c r="EQ153">
        <v>0.28729826211929321</v>
      </c>
      <c r="ER153">
        <v>0.26354718208312988</v>
      </c>
      <c r="ES153">
        <v>0.21923860907554626</v>
      </c>
      <c r="ET153">
        <v>0.21338866651058197</v>
      </c>
      <c r="EU153">
        <v>0.13318134844303131</v>
      </c>
      <c r="EV153">
        <v>0.1773543506860733</v>
      </c>
      <c r="EW153">
        <v>52.31805419921875</v>
      </c>
      <c r="EX153">
        <v>52.057872772216797</v>
      </c>
      <c r="EY153">
        <v>52.151042938232422</v>
      </c>
      <c r="EZ153">
        <v>51.64154052734375</v>
      </c>
      <c r="FA153">
        <v>51.454643249511719</v>
      </c>
      <c r="FB153">
        <v>50.970283508300781</v>
      </c>
      <c r="FC153">
        <v>50.524909973144531</v>
      </c>
      <c r="FD153">
        <v>51.295452117919922</v>
      </c>
      <c r="FE153">
        <v>52.861808776855469</v>
      </c>
      <c r="FF153">
        <v>55.200458526611328</v>
      </c>
      <c r="FG153">
        <v>56.949592590332031</v>
      </c>
      <c r="FH153">
        <v>59.344795227050781</v>
      </c>
      <c r="FI153">
        <v>61.300090789794922</v>
      </c>
      <c r="FJ153">
        <v>61.896869659423828</v>
      </c>
      <c r="FK153">
        <v>62.17901611328125</v>
      </c>
      <c r="FL153">
        <v>62.096450805664063</v>
      </c>
      <c r="FM153">
        <v>60.222713470458984</v>
      </c>
      <c r="FN153">
        <v>58.429264068603516</v>
      </c>
      <c r="FO153">
        <v>56.810470581054688</v>
      </c>
      <c r="FP153">
        <v>55.724620819091797</v>
      </c>
      <c r="FQ153">
        <v>54.829612731933594</v>
      </c>
      <c r="FR153">
        <v>54.137828826904297</v>
      </c>
      <c r="FS153">
        <v>53.599212646484375</v>
      </c>
      <c r="FT153">
        <v>52.558300018310547</v>
      </c>
      <c r="FU153">
        <v>9.5640584826469421E-2</v>
      </c>
      <c r="FV153">
        <v>0</v>
      </c>
      <c r="FW153">
        <v>0.16233342885971069</v>
      </c>
      <c r="FX153">
        <v>9.7538627684116364E-2</v>
      </c>
      <c r="FY153" s="45">
        <v>7.2899999618530273</v>
      </c>
      <c r="FZ153" s="38">
        <v>103.73</v>
      </c>
      <c r="GA153" s="38">
        <v>1</v>
      </c>
    </row>
    <row r="154" spans="1:183" x14ac:dyDescent="0.2">
      <c r="A154" t="s">
        <v>186</v>
      </c>
      <c r="B154" t="s">
        <v>222</v>
      </c>
      <c r="C154" t="s">
        <v>2</v>
      </c>
      <c r="D154" t="s">
        <v>203</v>
      </c>
      <c r="E154" t="s">
        <v>205</v>
      </c>
      <c r="F154" t="s">
        <v>184</v>
      </c>
      <c r="G154" t="s">
        <v>1</v>
      </c>
      <c r="H154">
        <v>102</v>
      </c>
      <c r="I154">
        <v>9.1501422226428986E-2</v>
      </c>
      <c r="J154">
        <v>6.7485317587852478E-2</v>
      </c>
      <c r="K154">
        <v>7.0216573774814606E-2</v>
      </c>
      <c r="L154">
        <v>7.8488357365131378E-2</v>
      </c>
      <c r="M154">
        <v>7.2272010147571564E-2</v>
      </c>
      <c r="N154">
        <v>8.3946019411087036E-2</v>
      </c>
      <c r="O154">
        <v>0.10530339926481247</v>
      </c>
      <c r="P154">
        <v>9.3660570681095123E-2</v>
      </c>
      <c r="Q154">
        <v>0.121355801820755</v>
      </c>
      <c r="R154">
        <v>0.12670505046844482</v>
      </c>
      <c r="S154">
        <v>0.14109635353088379</v>
      </c>
      <c r="T154">
        <v>0.1317514032125473</v>
      </c>
      <c r="U154">
        <v>0.1210131049156189</v>
      </c>
      <c r="V154">
        <v>0.13188131153583527</v>
      </c>
      <c r="W154">
        <v>9.8604887723922729E-2</v>
      </c>
      <c r="X154">
        <v>9.997568279504776E-2</v>
      </c>
      <c r="Y154">
        <v>0.11878275871276855</v>
      </c>
      <c r="Z154">
        <v>0.12364234775304794</v>
      </c>
      <c r="AA154">
        <v>0.12691466510295868</v>
      </c>
      <c r="AB154">
        <v>0.1117560938000679</v>
      </c>
      <c r="AC154">
        <v>0.11341691017150879</v>
      </c>
      <c r="AD154">
        <v>0.13043096661567688</v>
      </c>
      <c r="AE154">
        <v>9.7285978496074677E-2</v>
      </c>
      <c r="AF154">
        <v>7.6594017446041107E-2</v>
      </c>
      <c r="AG154">
        <v>-0.17174811661243439</v>
      </c>
      <c r="AH154">
        <v>-0.18725667893886566</v>
      </c>
      <c r="AI154">
        <v>-0.19529765844345093</v>
      </c>
      <c r="AJ154">
        <v>-0.20376287400722504</v>
      </c>
      <c r="AK154">
        <v>-0.20345340669155121</v>
      </c>
      <c r="AL154">
        <v>-0.19695456326007843</v>
      </c>
      <c r="AM154">
        <v>-0.19591352343559265</v>
      </c>
      <c r="AN154">
        <v>-0.19142192602157593</v>
      </c>
      <c r="AO154">
        <v>-0.20521934330463409</v>
      </c>
      <c r="AP154">
        <v>-0.15755608677864075</v>
      </c>
      <c r="AQ154">
        <v>-0.1883082240819931</v>
      </c>
      <c r="AR154">
        <v>-0.1743447482585907</v>
      </c>
      <c r="AS154">
        <v>-0.1571546196937561</v>
      </c>
      <c r="AT154">
        <v>-0.17156767845153809</v>
      </c>
      <c r="AU154">
        <v>-0.19164353609085083</v>
      </c>
      <c r="AV154">
        <v>-0.16934047639369965</v>
      </c>
      <c r="AW154">
        <v>-0.17069147527217865</v>
      </c>
      <c r="AX154">
        <v>-0.19295321404933929</v>
      </c>
      <c r="AY154">
        <v>-0.25539878010749817</v>
      </c>
      <c r="AZ154">
        <v>-0.29410800337791443</v>
      </c>
      <c r="BA154">
        <v>-0.27644842863082886</v>
      </c>
      <c r="BB154">
        <v>-0.27168357372283936</v>
      </c>
      <c r="BC154">
        <v>-0.28902813792228699</v>
      </c>
      <c r="BD154">
        <v>-0.25727549195289612</v>
      </c>
      <c r="BE154">
        <v>-6.2908239662647247E-2</v>
      </c>
      <c r="BF154">
        <v>-8.1258438527584076E-2</v>
      </c>
      <c r="BG154">
        <v>-8.4119781851768494E-2</v>
      </c>
      <c r="BH154">
        <v>-8.2757264375686646E-2</v>
      </c>
      <c r="BI154">
        <v>-8.8864453136920929E-2</v>
      </c>
      <c r="BJ154">
        <v>-8.3459623157978058E-2</v>
      </c>
      <c r="BK154">
        <v>-6.4918704330921173E-2</v>
      </c>
      <c r="BL154">
        <v>-7.584940642118454E-2</v>
      </c>
      <c r="BM154">
        <v>-6.0853820294141769E-2</v>
      </c>
      <c r="BN154">
        <v>-3.9443831890821457E-2</v>
      </c>
      <c r="BO154">
        <v>-4.6666484326124191E-2</v>
      </c>
      <c r="BP154">
        <v>-3.9149805903434753E-2</v>
      </c>
      <c r="BQ154">
        <v>-3.7198938429355621E-2</v>
      </c>
      <c r="BR154">
        <v>-3.9050661027431488E-2</v>
      </c>
      <c r="BS154">
        <v>-7.509622722864151E-2</v>
      </c>
      <c r="BT154">
        <v>-5.4135464131832123E-2</v>
      </c>
      <c r="BU154">
        <v>-4.8156313598155975E-2</v>
      </c>
      <c r="BV154">
        <v>-6.0704920440912247E-2</v>
      </c>
      <c r="BW154">
        <v>-0.1081554964184761</v>
      </c>
      <c r="BX154">
        <v>-0.14767131209373474</v>
      </c>
      <c r="BY154">
        <v>-0.13470232486724854</v>
      </c>
      <c r="BZ154">
        <v>-0.12732353806495667</v>
      </c>
      <c r="CA154">
        <v>-0.14510893821716309</v>
      </c>
      <c r="CB154">
        <v>-0.1280415952205658</v>
      </c>
      <c r="CC154">
        <v>1.2473925948143005E-2</v>
      </c>
      <c r="CD154">
        <v>-7.8443828970193863E-3</v>
      </c>
      <c r="CE154">
        <v>-7.1183238178491592E-3</v>
      </c>
      <c r="CF154">
        <v>1.0508582927286625E-3</v>
      </c>
      <c r="CG154">
        <v>-9.5004932954907417E-3</v>
      </c>
      <c r="CH154">
        <v>-4.8533785156905651E-3</v>
      </c>
      <c r="CI154">
        <v>2.5807900354266167E-2</v>
      </c>
      <c r="CJ154">
        <v>4.1957697831094265E-3</v>
      </c>
      <c r="CK154">
        <v>3.9133302867412567E-2</v>
      </c>
      <c r="CL154">
        <v>4.2360354214906693E-2</v>
      </c>
      <c r="CM154">
        <v>5.1434148102998734E-2</v>
      </c>
      <c r="CN154">
        <v>5.4485797882080078E-2</v>
      </c>
      <c r="CO154">
        <v>4.5882005244493484E-2</v>
      </c>
      <c r="CP154">
        <v>5.2730217576026917E-2</v>
      </c>
      <c r="CQ154">
        <v>5.6240842677652836E-3</v>
      </c>
      <c r="CR154">
        <v>2.5655180215835571E-2</v>
      </c>
      <c r="CS154">
        <v>3.6711160093545914E-2</v>
      </c>
      <c r="CT154">
        <v>3.0889850109815598E-2</v>
      </c>
      <c r="CU154">
        <v>-6.1752395704388618E-3</v>
      </c>
      <c r="CV154">
        <v>-4.6249706298112869E-2</v>
      </c>
      <c r="CW154">
        <v>-3.6529388278722763E-2</v>
      </c>
      <c r="CX154">
        <v>-2.7340227738022804E-2</v>
      </c>
      <c r="CY154">
        <v>-4.5430921018123627E-2</v>
      </c>
      <c r="CZ154">
        <v>-3.8534581661224365E-2</v>
      </c>
      <c r="DA154">
        <v>8.7856091558933258E-2</v>
      </c>
      <c r="DB154">
        <v>6.5569676458835602E-2</v>
      </c>
      <c r="DC154">
        <v>6.9883137941360474E-2</v>
      </c>
      <c r="DD154">
        <v>8.4858983755111694E-2</v>
      </c>
      <c r="DE154">
        <v>6.9863460958003998E-2</v>
      </c>
      <c r="DF154">
        <v>7.375287264585495E-2</v>
      </c>
      <c r="DG154">
        <v>0.1165345087647438</v>
      </c>
      <c r="DH154">
        <v>8.4240943193435669E-2</v>
      </c>
      <c r="DI154">
        <v>0.1391204297542572</v>
      </c>
      <c r="DJ154">
        <v>0.12416453659534454</v>
      </c>
      <c r="DK154">
        <v>0.14953477680683136</v>
      </c>
      <c r="DL154">
        <v>0.14812140166759491</v>
      </c>
      <c r="DM154">
        <v>0.12896294891834259</v>
      </c>
      <c r="DN154">
        <v>0.14451110363006592</v>
      </c>
      <c r="DO154">
        <v>8.6344398558139801E-2</v>
      </c>
      <c r="DP154">
        <v>0.10544582456350327</v>
      </c>
      <c r="DQ154">
        <v>0.1215786337852478</v>
      </c>
      <c r="DR154">
        <v>0.12248461693525314</v>
      </c>
      <c r="DS154">
        <v>9.580501914024353E-2</v>
      </c>
      <c r="DT154">
        <v>5.5171899497509003E-2</v>
      </c>
      <c r="DU154">
        <v>6.1643540859222412E-2</v>
      </c>
      <c r="DV154">
        <v>7.2643086314201355E-2</v>
      </c>
      <c r="DW154">
        <v>5.4247088730335236E-2</v>
      </c>
      <c r="DX154">
        <v>5.0972428172826767E-2</v>
      </c>
      <c r="DY154">
        <v>0.1966959685087204</v>
      </c>
      <c r="DZ154">
        <v>0.17156791687011719</v>
      </c>
      <c r="EA154">
        <v>0.18106101453304291</v>
      </c>
      <c r="EB154">
        <v>0.20586459338665009</v>
      </c>
      <c r="EC154">
        <v>0.18445241451263428</v>
      </c>
      <c r="ED154">
        <v>0.18724781274795532</v>
      </c>
      <c r="EE154">
        <v>0.24752931296825409</v>
      </c>
      <c r="EF154">
        <v>0.19981345534324646</v>
      </c>
      <c r="EG154">
        <v>0.28348594903945923</v>
      </c>
      <c r="EH154">
        <v>0.24227678775787354</v>
      </c>
      <c r="EI154">
        <v>0.29117652773857117</v>
      </c>
      <c r="EJ154">
        <v>0.28331634402275085</v>
      </c>
      <c r="EK154">
        <v>0.24891863763332367</v>
      </c>
      <c r="EL154">
        <v>0.27702811360359192</v>
      </c>
      <c r="EM154">
        <v>0.20289170742034912</v>
      </c>
      <c r="EN154">
        <v>0.22065083682537079</v>
      </c>
      <c r="EO154">
        <v>0.24411378800868988</v>
      </c>
      <c r="EP154">
        <v>0.25473290681838989</v>
      </c>
      <c r="EQ154">
        <v>0.24304831027984619</v>
      </c>
      <c r="ER154">
        <v>0.20160858333110809</v>
      </c>
      <c r="ES154">
        <v>0.20338965952396393</v>
      </c>
      <c r="ET154">
        <v>0.21700310707092285</v>
      </c>
      <c r="EU154">
        <v>0.19816631078720093</v>
      </c>
      <c r="EV154">
        <v>0.18020632863044739</v>
      </c>
      <c r="EW154">
        <v>49.074516296386719</v>
      </c>
      <c r="EX154">
        <v>49.056941986083984</v>
      </c>
      <c r="EY154">
        <v>48.52996826171875</v>
      </c>
      <c r="EZ154">
        <v>46.562980651855469</v>
      </c>
      <c r="FA154">
        <v>46.101280212402344</v>
      </c>
      <c r="FB154">
        <v>45.666175842285156</v>
      </c>
      <c r="FC154">
        <v>47</v>
      </c>
      <c r="FD154">
        <v>48.037006378173828</v>
      </c>
      <c r="FE154">
        <v>54.765895843505859</v>
      </c>
      <c r="FF154">
        <v>61.409286499023438</v>
      </c>
      <c r="FG154">
        <v>62.871330261230469</v>
      </c>
      <c r="FH154">
        <v>65.874298095703125</v>
      </c>
      <c r="FI154">
        <v>67.977684020996094</v>
      </c>
      <c r="FJ154">
        <v>67.736167907714844</v>
      </c>
      <c r="FK154">
        <v>68.400672912597656</v>
      </c>
      <c r="FL154">
        <v>67.939262390136719</v>
      </c>
      <c r="FM154">
        <v>65.267135620117188</v>
      </c>
      <c r="FN154">
        <v>60.744766235351563</v>
      </c>
      <c r="FO154">
        <v>55.299709320068359</v>
      </c>
      <c r="FP154">
        <v>51.79620361328125</v>
      </c>
      <c r="FQ154">
        <v>49.687225341796875</v>
      </c>
      <c r="FR154">
        <v>48.23577880859375</v>
      </c>
      <c r="FS154">
        <v>46.796852111816406</v>
      </c>
      <c r="FT154">
        <v>45.719741821289063</v>
      </c>
      <c r="FU154">
        <v>8.1412866711616516E-2</v>
      </c>
      <c r="FV154">
        <v>0</v>
      </c>
      <c r="FW154">
        <v>0.13672380149364471</v>
      </c>
      <c r="FX154">
        <v>8.3335906267166138E-2</v>
      </c>
      <c r="FY154" s="45">
        <v>3.380000114440918</v>
      </c>
      <c r="FZ154" s="38">
        <v>32.43</v>
      </c>
      <c r="GA154" s="38">
        <v>1</v>
      </c>
    </row>
    <row r="155" spans="1:183" x14ac:dyDescent="0.2">
      <c r="A155" t="s">
        <v>186</v>
      </c>
      <c r="B155" t="s">
        <v>222</v>
      </c>
      <c r="C155" t="s">
        <v>2</v>
      </c>
      <c r="D155" t="s">
        <v>203</v>
      </c>
      <c r="E155" t="s">
        <v>205</v>
      </c>
      <c r="F155" t="s">
        <v>185</v>
      </c>
      <c r="G155" t="s">
        <v>1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 s="45">
        <v>0.93000000715255737</v>
      </c>
      <c r="FZ155" s="38">
        <v>7.86</v>
      </c>
      <c r="GA155" s="38">
        <v>0</v>
      </c>
    </row>
    <row r="156" spans="1:183" x14ac:dyDescent="0.2">
      <c r="A156" t="s">
        <v>186</v>
      </c>
      <c r="B156" t="s">
        <v>222</v>
      </c>
      <c r="C156" t="s">
        <v>2</v>
      </c>
      <c r="D156" t="s">
        <v>203</v>
      </c>
      <c r="E156" t="s">
        <v>206</v>
      </c>
      <c r="F156" t="s">
        <v>1</v>
      </c>
      <c r="G156" t="s">
        <v>198</v>
      </c>
      <c r="H156">
        <v>2026</v>
      </c>
      <c r="I156">
        <v>1.2309972047805786</v>
      </c>
      <c r="J156">
        <v>1.0306358337402344</v>
      </c>
      <c r="K156">
        <v>0.94488430023193359</v>
      </c>
      <c r="L156">
        <v>0.91497737169265747</v>
      </c>
      <c r="M156">
        <v>0.90583962202072144</v>
      </c>
      <c r="N156">
        <v>0.99037891626358032</v>
      </c>
      <c r="O156">
        <v>1.2599813938140869</v>
      </c>
      <c r="P156">
        <v>1.4319710731506348</v>
      </c>
      <c r="Q156">
        <v>1.3583663702011108</v>
      </c>
      <c r="R156">
        <v>1.2927259206771851</v>
      </c>
      <c r="S156">
        <v>1.1779158115386963</v>
      </c>
      <c r="T156">
        <v>1.147303581237793</v>
      </c>
      <c r="U156">
        <v>1.1575195789337158</v>
      </c>
      <c r="V156">
        <v>1.0936691761016846</v>
      </c>
      <c r="W156">
        <v>1.1464835405349731</v>
      </c>
      <c r="X156">
        <v>1.2038609981536865</v>
      </c>
      <c r="Y156">
        <v>1.2842254638671875</v>
      </c>
      <c r="Z156">
        <v>1.3920286893844604</v>
      </c>
      <c r="AA156">
        <v>1.6416748762130737</v>
      </c>
      <c r="AB156">
        <v>1.8705952167510986</v>
      </c>
      <c r="AC156">
        <v>2.1616289615631104</v>
      </c>
      <c r="AD156">
        <v>2.1428806781768799</v>
      </c>
      <c r="AE156">
        <v>1.8698080778121948</v>
      </c>
      <c r="AF156">
        <v>1.4867715835571289</v>
      </c>
      <c r="AG156">
        <v>-0.9411008358001709</v>
      </c>
      <c r="AH156">
        <v>-0.84224379062652588</v>
      </c>
      <c r="AI156">
        <v>-0.71221005916595459</v>
      </c>
      <c r="AJ156">
        <v>-0.67337894439697266</v>
      </c>
      <c r="AK156">
        <v>-0.64414745569229126</v>
      </c>
      <c r="AL156">
        <v>-0.62646538019180298</v>
      </c>
      <c r="AM156">
        <v>-0.61904579401016235</v>
      </c>
      <c r="AN156">
        <v>-0.61118471622467041</v>
      </c>
      <c r="AO156">
        <v>-0.48396167159080505</v>
      </c>
      <c r="AP156">
        <v>-0.44240191578865051</v>
      </c>
      <c r="AQ156">
        <v>-0.41001620888710022</v>
      </c>
      <c r="AR156">
        <v>-0.4383467435836792</v>
      </c>
      <c r="AS156">
        <v>-0.4116339385509491</v>
      </c>
      <c r="AT156">
        <v>-0.49025976657867432</v>
      </c>
      <c r="AU156">
        <v>-0.38240602612495422</v>
      </c>
      <c r="AV156">
        <v>-0.42388132214546204</v>
      </c>
      <c r="AW156">
        <v>-0.39826858043670654</v>
      </c>
      <c r="AX156">
        <v>-0.28955346345901489</v>
      </c>
      <c r="AY156">
        <v>-0.31438499689102173</v>
      </c>
      <c r="AZ156">
        <v>-0.37922236323356628</v>
      </c>
      <c r="BA156">
        <v>-0.39625677466392517</v>
      </c>
      <c r="BB156">
        <v>-0.48687821626663208</v>
      </c>
      <c r="BC156">
        <v>-0.66119384765625</v>
      </c>
      <c r="BD156">
        <v>-0.73255926370620728</v>
      </c>
      <c r="BE156">
        <v>-0.62403744459152222</v>
      </c>
      <c r="BF156">
        <v>-0.55420476198196411</v>
      </c>
      <c r="BG156">
        <v>-0.44361358880996704</v>
      </c>
      <c r="BH156">
        <v>-0.40790441632270813</v>
      </c>
      <c r="BI156">
        <v>-0.38062536716461182</v>
      </c>
      <c r="BJ156">
        <v>-0.35725885629653931</v>
      </c>
      <c r="BK156">
        <v>-0.33809879422187805</v>
      </c>
      <c r="BL156">
        <v>-0.32273900508880615</v>
      </c>
      <c r="BM156">
        <v>-0.19902248680591583</v>
      </c>
      <c r="BN156">
        <v>-0.14897045493125916</v>
      </c>
      <c r="BO156">
        <v>-0.12835684418678284</v>
      </c>
      <c r="BP156">
        <v>-0.15634478628635406</v>
      </c>
      <c r="BQ156">
        <v>-0.13562090694904327</v>
      </c>
      <c r="BR156">
        <v>-0.20933489501476288</v>
      </c>
      <c r="BS156">
        <v>-0.10539951175451279</v>
      </c>
      <c r="BT156">
        <v>-0.14545437693595886</v>
      </c>
      <c r="BU156">
        <v>-0.10815568268299103</v>
      </c>
      <c r="BV156">
        <v>-6.7511731758713722E-3</v>
      </c>
      <c r="BW156">
        <v>-8.7935999035835266E-3</v>
      </c>
      <c r="BX156">
        <v>-7.898886501789093E-2</v>
      </c>
      <c r="BY156">
        <v>-8.7583377957344055E-2</v>
      </c>
      <c r="BZ156">
        <v>-0.16844093799591064</v>
      </c>
      <c r="CA156">
        <v>-0.32929611206054688</v>
      </c>
      <c r="CB156">
        <v>-0.42047867178916931</v>
      </c>
      <c r="CC156">
        <v>-0.40444028377532959</v>
      </c>
      <c r="CD156">
        <v>-0.35470986366271973</v>
      </c>
      <c r="CE156">
        <v>-0.25758448243141174</v>
      </c>
      <c r="CF156">
        <v>-0.22403757274150848</v>
      </c>
      <c r="CG156">
        <v>-0.19811077415943146</v>
      </c>
      <c r="CH156">
        <v>-0.17080725729465485</v>
      </c>
      <c r="CI156">
        <v>-0.14351575076580048</v>
      </c>
      <c r="CJ156">
        <v>-0.12296238541603088</v>
      </c>
      <c r="CK156">
        <v>-1.6744766617193818E-3</v>
      </c>
      <c r="CL156">
        <v>5.4259274154901505E-2</v>
      </c>
      <c r="CM156">
        <v>6.6719569265842438E-2</v>
      </c>
      <c r="CN156">
        <v>3.8968894630670547E-2</v>
      </c>
      <c r="CO156">
        <v>5.5544871836900711E-2</v>
      </c>
      <c r="CP156">
        <v>-1.4767181128263474E-2</v>
      </c>
      <c r="CQ156">
        <v>8.6454354226589203E-2</v>
      </c>
      <c r="CR156">
        <v>4.7383271157741547E-2</v>
      </c>
      <c r="CS156">
        <v>9.2775613069534302E-2</v>
      </c>
      <c r="CT156">
        <v>0.18911683559417725</v>
      </c>
      <c r="CU156">
        <v>0.20285806059837341</v>
      </c>
      <c r="CV156">
        <v>0.12895193696022034</v>
      </c>
      <c r="CW156">
        <v>0.12620288133621216</v>
      </c>
      <c r="CX156">
        <v>5.2107762545347214E-2</v>
      </c>
      <c r="CY156">
        <v>-9.9424749612808228E-2</v>
      </c>
      <c r="CZ156">
        <v>-0.20433260500431061</v>
      </c>
      <c r="DA156">
        <v>-0.18484313786029816</v>
      </c>
      <c r="DB156">
        <v>-0.15521493554115295</v>
      </c>
      <c r="DC156">
        <v>-7.1555383503437042E-2</v>
      </c>
      <c r="DD156">
        <v>-4.0170717984437943E-2</v>
      </c>
      <c r="DE156">
        <v>-1.55961774289608E-2</v>
      </c>
      <c r="DF156">
        <v>1.5644356608390808E-2</v>
      </c>
      <c r="DG156">
        <v>5.1067296415567398E-2</v>
      </c>
      <c r="DH156">
        <v>7.6814241707324982E-2</v>
      </c>
      <c r="DI156">
        <v>0.19567354023456573</v>
      </c>
      <c r="DJ156">
        <v>0.25748899579048157</v>
      </c>
      <c r="DK156">
        <v>0.26179599761962891</v>
      </c>
      <c r="DL156">
        <v>0.23428258299827576</v>
      </c>
      <c r="DM156">
        <v>0.24671065807342529</v>
      </c>
      <c r="DN156">
        <v>0.17980054020881653</v>
      </c>
      <c r="DO156">
        <v>0.2783082127571106</v>
      </c>
      <c r="DP156">
        <v>0.24022091925144196</v>
      </c>
      <c r="DQ156">
        <v>0.29370692372322083</v>
      </c>
      <c r="DR156">
        <v>0.38498485088348389</v>
      </c>
      <c r="DS156">
        <v>0.41450971364974976</v>
      </c>
      <c r="DT156">
        <v>0.3368927538394928</v>
      </c>
      <c r="DU156">
        <v>0.33998915553092957</v>
      </c>
      <c r="DV156">
        <v>0.27265647053718567</v>
      </c>
      <c r="DW156">
        <v>0.13044661283493042</v>
      </c>
      <c r="DX156">
        <v>1.1813458055257797E-2</v>
      </c>
      <c r="DY156">
        <v>0.13222026824951172</v>
      </c>
      <c r="DZ156">
        <v>0.13282404839992523</v>
      </c>
      <c r="EA156">
        <v>0.1970410943031311</v>
      </c>
      <c r="EB156">
        <v>0.22530381381511688</v>
      </c>
      <c r="EC156">
        <v>0.24792590737342834</v>
      </c>
      <c r="ED156">
        <v>0.28485086560249329</v>
      </c>
      <c r="EE156">
        <v>0.33201432228088379</v>
      </c>
      <c r="EF156">
        <v>0.36525997519493103</v>
      </c>
      <c r="EG156">
        <v>0.48061272501945496</v>
      </c>
      <c r="EH156">
        <v>0.55092042684555054</v>
      </c>
      <c r="EI156">
        <v>0.54345536231994629</v>
      </c>
      <c r="EJ156">
        <v>0.5162845253944397</v>
      </c>
      <c r="EK156">
        <v>0.52272367477416992</v>
      </c>
      <c r="EL156">
        <v>0.46072539687156677</v>
      </c>
      <c r="EM156">
        <v>0.55531471967697144</v>
      </c>
      <c r="EN156">
        <v>0.51864784955978394</v>
      </c>
      <c r="EO156">
        <v>0.58381980657577515</v>
      </c>
      <c r="EP156">
        <v>0.66778713464736938</v>
      </c>
      <c r="EQ156">
        <v>0.72010111808776855</v>
      </c>
      <c r="ER156">
        <v>0.63712620735168457</v>
      </c>
      <c r="ES156">
        <v>0.64866256713867188</v>
      </c>
      <c r="ET156">
        <v>0.59109371900558472</v>
      </c>
      <c r="EU156">
        <v>0.46234434843063354</v>
      </c>
      <c r="EV156">
        <v>0.32389405369758606</v>
      </c>
      <c r="EW156">
        <v>55.914718627929688</v>
      </c>
      <c r="EX156">
        <v>55.341854095458984</v>
      </c>
      <c r="EY156">
        <v>54.374412536621094</v>
      </c>
      <c r="EZ156">
        <v>53.412273406982422</v>
      </c>
      <c r="FA156">
        <v>52.744670867919922</v>
      </c>
      <c r="FB156">
        <v>52.265544891357422</v>
      </c>
      <c r="FC156">
        <v>51.896820068359375</v>
      </c>
      <c r="FD156">
        <v>52.811862945556641</v>
      </c>
      <c r="FE156">
        <v>57.404994964599609</v>
      </c>
      <c r="FF156">
        <v>62.679794311523438</v>
      </c>
      <c r="FG156">
        <v>66.849342346191406</v>
      </c>
      <c r="FH156">
        <v>70.421379089355469</v>
      </c>
      <c r="FI156">
        <v>74.117546081542969</v>
      </c>
      <c r="FJ156">
        <v>77.157188415527344</v>
      </c>
      <c r="FK156">
        <v>79.870384216308594</v>
      </c>
      <c r="FL156">
        <v>81.43963623046875</v>
      </c>
      <c r="FM156">
        <v>81.299896240234375</v>
      </c>
      <c r="FN156">
        <v>80.710685729980469</v>
      </c>
      <c r="FO156">
        <v>77.575263977050781</v>
      </c>
      <c r="FP156">
        <v>72.928916931152344</v>
      </c>
      <c r="FQ156">
        <v>68.884246826171875</v>
      </c>
      <c r="FR156">
        <v>66.247238159179688</v>
      </c>
      <c r="FS156">
        <v>64.078208923339844</v>
      </c>
      <c r="FT156">
        <v>62.546409606933594</v>
      </c>
      <c r="FU156">
        <v>0.17849722504615784</v>
      </c>
      <c r="FV156">
        <v>0</v>
      </c>
      <c r="FW156">
        <v>0.28930124640464783</v>
      </c>
      <c r="FX156">
        <v>0.18341153860092163</v>
      </c>
      <c r="FY156" s="45">
        <v>8.1400003433227539</v>
      </c>
      <c r="FZ156" s="38">
        <v>610.95000000000005</v>
      </c>
      <c r="GA156" s="38">
        <v>1</v>
      </c>
    </row>
    <row r="157" spans="1:183" x14ac:dyDescent="0.2">
      <c r="A157" t="s">
        <v>186</v>
      </c>
      <c r="B157" t="s">
        <v>222</v>
      </c>
      <c r="C157" t="s">
        <v>2</v>
      </c>
      <c r="D157" t="s">
        <v>203</v>
      </c>
      <c r="E157" t="s">
        <v>206</v>
      </c>
      <c r="F157" t="s">
        <v>1</v>
      </c>
      <c r="G157" t="s">
        <v>200</v>
      </c>
      <c r="H157">
        <v>235</v>
      </c>
      <c r="I157">
        <v>0.1787819117307663</v>
      </c>
      <c r="J157">
        <v>0.15760187804698944</v>
      </c>
      <c r="K157">
        <v>0.14812226593494415</v>
      </c>
      <c r="L157">
        <v>0.14777567982673645</v>
      </c>
      <c r="M157">
        <v>0.16774749755859375</v>
      </c>
      <c r="N157">
        <v>0.16220073401927948</v>
      </c>
      <c r="O157">
        <v>0.18572144210338593</v>
      </c>
      <c r="P157">
        <v>0.1938357800245285</v>
      </c>
      <c r="Q157">
        <v>0.16649414598941803</v>
      </c>
      <c r="R157">
        <v>0.18746361136436462</v>
      </c>
      <c r="S157">
        <v>0.22884431481361389</v>
      </c>
      <c r="T157">
        <v>0.20202432572841644</v>
      </c>
      <c r="U157">
        <v>0.16995811462402344</v>
      </c>
      <c r="V157">
        <v>0.15788833796977997</v>
      </c>
      <c r="W157">
        <v>0.1601642519235611</v>
      </c>
      <c r="X157">
        <v>0.18388961255550385</v>
      </c>
      <c r="Y157">
        <v>0.20387354493141174</v>
      </c>
      <c r="Z157">
        <v>0.24987813830375671</v>
      </c>
      <c r="AA157">
        <v>0.26485902070999146</v>
      </c>
      <c r="AB157">
        <v>0.28096699714660645</v>
      </c>
      <c r="AC157">
        <v>0.31509748101234436</v>
      </c>
      <c r="AD157">
        <v>0.30620163679122925</v>
      </c>
      <c r="AE157">
        <v>0.27747330069541931</v>
      </c>
      <c r="AF157">
        <v>0.21789279580116272</v>
      </c>
      <c r="AG157">
        <v>-0.32194435596466064</v>
      </c>
      <c r="AH157">
        <v>-0.33094212412834167</v>
      </c>
      <c r="AI157">
        <v>-0.30864256620407104</v>
      </c>
      <c r="AJ157">
        <v>-0.27689060568809509</v>
      </c>
      <c r="AK157">
        <v>-0.26847535371780396</v>
      </c>
      <c r="AL157">
        <v>-0.29464247822761536</v>
      </c>
      <c r="AM157">
        <v>-0.27928566932678223</v>
      </c>
      <c r="AN157">
        <v>-0.2640259861946106</v>
      </c>
      <c r="AO157">
        <v>-0.25751960277557373</v>
      </c>
      <c r="AP157">
        <v>-0.27538701891899109</v>
      </c>
      <c r="AQ157">
        <v>-0.2391434907913208</v>
      </c>
      <c r="AR157">
        <v>-0.23811672627925873</v>
      </c>
      <c r="AS157">
        <v>-0.28332704305648804</v>
      </c>
      <c r="AT157">
        <v>-0.27744939923286438</v>
      </c>
      <c r="AU157">
        <v>-0.26669314503669739</v>
      </c>
      <c r="AV157">
        <v>-0.25706964731216431</v>
      </c>
      <c r="AW157">
        <v>-0.27736285328865051</v>
      </c>
      <c r="AX157">
        <v>-0.24782967567443848</v>
      </c>
      <c r="AY157">
        <v>-0.23483164608478546</v>
      </c>
      <c r="AZ157">
        <v>-0.28357312083244324</v>
      </c>
      <c r="BA157">
        <v>-0.29871225357055664</v>
      </c>
      <c r="BB157">
        <v>-0.29662877321243286</v>
      </c>
      <c r="BC157">
        <v>-0.32156544923782349</v>
      </c>
      <c r="BD157">
        <v>-0.33660945296287537</v>
      </c>
      <c r="BE157">
        <v>-0.14975050091743469</v>
      </c>
      <c r="BF157">
        <v>-0.1628672182559967</v>
      </c>
      <c r="BG157">
        <v>-0.14927637577056885</v>
      </c>
      <c r="BH157">
        <v>-0.1267092376947403</v>
      </c>
      <c r="BI157">
        <v>-0.11185333877801895</v>
      </c>
      <c r="BJ157">
        <v>-0.13352292776107788</v>
      </c>
      <c r="BK157">
        <v>-0.11884647607803345</v>
      </c>
      <c r="BL157">
        <v>-0.10764786601066589</v>
      </c>
      <c r="BM157">
        <v>-0.10859676450490952</v>
      </c>
      <c r="BN157">
        <v>-0.11302465200424194</v>
      </c>
      <c r="BO157">
        <v>-5.9954084455966949E-2</v>
      </c>
      <c r="BP157">
        <v>-7.0892415940761566E-2</v>
      </c>
      <c r="BQ157">
        <v>-0.11638734489679337</v>
      </c>
      <c r="BR157">
        <v>-0.11388443410396576</v>
      </c>
      <c r="BS157">
        <v>-0.10753760486841202</v>
      </c>
      <c r="BT157">
        <v>-9.542006254196167E-2</v>
      </c>
      <c r="BU157">
        <v>-9.6337899565696716E-2</v>
      </c>
      <c r="BV157">
        <v>-5.9421580284833908E-2</v>
      </c>
      <c r="BW157">
        <v>-5.1405694335699081E-2</v>
      </c>
      <c r="BX157">
        <v>-9.3353375792503357E-2</v>
      </c>
      <c r="BY157">
        <v>-9.6457794308662415E-2</v>
      </c>
      <c r="BZ157">
        <v>-0.1143038347363472</v>
      </c>
      <c r="CA157">
        <v>-0.12720242142677307</v>
      </c>
      <c r="CB157">
        <v>-0.14854854345321655</v>
      </c>
      <c r="CC157">
        <v>-3.0489567667245865E-2</v>
      </c>
      <c r="CD157">
        <v>-4.6459052711725235E-2</v>
      </c>
      <c r="CE157">
        <v>-3.8899835199117661E-2</v>
      </c>
      <c r="CF157">
        <v>-2.2694079205393791E-2</v>
      </c>
      <c r="CG157">
        <v>-3.3774138428270817E-3</v>
      </c>
      <c r="CH157">
        <v>-2.1932002156972885E-2</v>
      </c>
      <c r="CI157">
        <v>-7.7267647720873356E-3</v>
      </c>
      <c r="CJ157">
        <v>6.5915397135540843E-4</v>
      </c>
      <c r="CK157">
        <v>-5.4532666690647602E-3</v>
      </c>
      <c r="CL157">
        <v>-5.7296344311907887E-4</v>
      </c>
      <c r="CM157">
        <v>6.4151957631111145E-2</v>
      </c>
      <c r="CN157">
        <v>4.4926639646291733E-2</v>
      </c>
      <c r="CO157">
        <v>-7.6541304588317871E-4</v>
      </c>
      <c r="CP157">
        <v>-5.9983710525557399E-4</v>
      </c>
      <c r="CQ157">
        <v>2.6930291205644608E-3</v>
      </c>
      <c r="CR157">
        <v>1.653796061873436E-2</v>
      </c>
      <c r="CS157">
        <v>2.9039423912763596E-2</v>
      </c>
      <c r="CT157">
        <v>7.1069292724132538E-2</v>
      </c>
      <c r="CU157">
        <v>7.5634561479091644E-2</v>
      </c>
      <c r="CV157">
        <v>3.8392238318920135E-2</v>
      </c>
      <c r="CW157">
        <v>4.3623026460409164E-2</v>
      </c>
      <c r="CX157">
        <v>1.1973866261541843E-2</v>
      </c>
      <c r="CY157">
        <v>7.4128136038780212E-3</v>
      </c>
      <c r="CZ157">
        <v>-1.829812116920948E-2</v>
      </c>
      <c r="DA157">
        <v>8.8771365582942963E-2</v>
      </c>
      <c r="DB157">
        <v>6.9949112832546234E-2</v>
      </c>
      <c r="DC157">
        <v>7.1476705372333527E-2</v>
      </c>
      <c r="DD157">
        <v>8.1321075558662415E-2</v>
      </c>
      <c r="DE157">
        <v>0.10509850829839706</v>
      </c>
      <c r="DF157">
        <v>8.9658915996551514E-2</v>
      </c>
      <c r="DG157">
        <v>0.10339294373989105</v>
      </c>
      <c r="DH157">
        <v>0.1089661717414856</v>
      </c>
      <c r="DI157">
        <v>9.769023209810257E-2</v>
      </c>
      <c r="DJ157">
        <v>0.11187872290611267</v>
      </c>
      <c r="DK157">
        <v>0.18825799226760864</v>
      </c>
      <c r="DL157">
        <v>0.16074569523334503</v>
      </c>
      <c r="DM157">
        <v>0.11485651880502701</v>
      </c>
      <c r="DN157">
        <v>0.11268475651741028</v>
      </c>
      <c r="DO157">
        <v>0.11292366683483124</v>
      </c>
      <c r="DP157">
        <v>0.12849597632884979</v>
      </c>
      <c r="DQ157">
        <v>0.15441673994064331</v>
      </c>
      <c r="DR157">
        <v>0.20156016945838928</v>
      </c>
      <c r="DS157">
        <v>0.20267482101917267</v>
      </c>
      <c r="DT157">
        <v>0.17013785243034363</v>
      </c>
      <c r="DU157">
        <v>0.18370383977890015</v>
      </c>
      <c r="DV157">
        <v>0.13825157284736633</v>
      </c>
      <c r="DW157">
        <v>0.14202804863452911</v>
      </c>
      <c r="DX157">
        <v>0.11195230484008789</v>
      </c>
      <c r="DY157">
        <v>0.26096519827842712</v>
      </c>
      <c r="DZ157">
        <v>0.23802401125431061</v>
      </c>
      <c r="EA157">
        <v>0.23084290325641632</v>
      </c>
      <c r="EB157">
        <v>0.23150242865085602</v>
      </c>
      <c r="EC157">
        <v>0.26172050833702087</v>
      </c>
      <c r="ED157">
        <v>0.25077846646308899</v>
      </c>
      <c r="EE157">
        <v>0.26383215188980103</v>
      </c>
      <c r="EF157">
        <v>0.2653442919254303</v>
      </c>
      <c r="EG157">
        <v>0.24661305546760559</v>
      </c>
      <c r="EH157">
        <v>0.2742411196231842</v>
      </c>
      <c r="EI157">
        <v>0.36744740605354309</v>
      </c>
      <c r="EJ157">
        <v>0.3279699981212616</v>
      </c>
      <c r="EK157">
        <v>0.28179621696472168</v>
      </c>
      <c r="EL157">
        <v>0.27624970674514771</v>
      </c>
      <c r="EM157">
        <v>0.27207919955253601</v>
      </c>
      <c r="EN157">
        <v>0.29014557600021362</v>
      </c>
      <c r="EO157">
        <v>0.33544167876243591</v>
      </c>
      <c r="EP157">
        <v>0.38996824622154236</v>
      </c>
      <c r="EQ157">
        <v>0.38610076904296875</v>
      </c>
      <c r="ER157">
        <v>0.36035758256912231</v>
      </c>
      <c r="ES157">
        <v>0.38595831394195557</v>
      </c>
      <c r="ET157">
        <v>0.32057651877403259</v>
      </c>
      <c r="EU157">
        <v>0.33639109134674072</v>
      </c>
      <c r="EV157">
        <v>0.3000132143497467</v>
      </c>
      <c r="EW157">
        <v>56.216018676757813</v>
      </c>
      <c r="EX157">
        <v>55.423690795898438</v>
      </c>
      <c r="EY157">
        <v>54.173557281494141</v>
      </c>
      <c r="EZ157">
        <v>53.514263153076172</v>
      </c>
      <c r="FA157">
        <v>52.928367614746094</v>
      </c>
      <c r="FB157">
        <v>52.093662261962891</v>
      </c>
      <c r="FC157">
        <v>51.500308990478516</v>
      </c>
      <c r="FD157">
        <v>52.219058990478516</v>
      </c>
      <c r="FE157">
        <v>57.205005645751953</v>
      </c>
      <c r="FF157">
        <v>62.990478515625</v>
      </c>
      <c r="FG157">
        <v>67.396385192871094</v>
      </c>
      <c r="FH157">
        <v>70.800849914550781</v>
      </c>
      <c r="FI157">
        <v>74.291244506835938</v>
      </c>
      <c r="FJ157">
        <v>77.253067016601563</v>
      </c>
      <c r="FK157">
        <v>79.530113220214844</v>
      </c>
      <c r="FL157">
        <v>81.105064392089844</v>
      </c>
      <c r="FM157">
        <v>80.814682006835938</v>
      </c>
      <c r="FN157">
        <v>79.614776611328125</v>
      </c>
      <c r="FO157">
        <v>77.2989501953125</v>
      </c>
      <c r="FP157">
        <v>71.421432495117188</v>
      </c>
      <c r="FQ157">
        <v>67.711097717285156</v>
      </c>
      <c r="FR157">
        <v>65.230384826660156</v>
      </c>
      <c r="FS157">
        <v>63.346366882324219</v>
      </c>
      <c r="FT157">
        <v>62.120796203613281</v>
      </c>
      <c r="FU157">
        <v>0.10948143899440765</v>
      </c>
      <c r="FV157">
        <v>0</v>
      </c>
      <c r="FW157">
        <v>0.18095806241035461</v>
      </c>
      <c r="FX157">
        <v>0.11204572021961212</v>
      </c>
      <c r="FY157" s="45">
        <v>3.0899999141693115</v>
      </c>
      <c r="FZ157" s="38">
        <v>103.46000000000001</v>
      </c>
      <c r="GA157" s="38">
        <v>1</v>
      </c>
    </row>
    <row r="158" spans="1:183" x14ac:dyDescent="0.2">
      <c r="A158" t="s">
        <v>186</v>
      </c>
      <c r="B158" t="s">
        <v>222</v>
      </c>
      <c r="C158" t="s">
        <v>2</v>
      </c>
      <c r="D158" t="s">
        <v>203</v>
      </c>
      <c r="E158" t="s">
        <v>206</v>
      </c>
      <c r="F158" t="s">
        <v>1</v>
      </c>
      <c r="G158" t="s">
        <v>1</v>
      </c>
      <c r="H158">
        <v>2261</v>
      </c>
      <c r="I158">
        <v>1.4159269332885742</v>
      </c>
      <c r="J158">
        <v>1.1947375535964966</v>
      </c>
      <c r="K158">
        <v>1.0995861291885376</v>
      </c>
      <c r="L158">
        <v>1.0698658227920532</v>
      </c>
      <c r="M158">
        <v>1.0842920541763306</v>
      </c>
      <c r="N158">
        <v>1.1606622934341431</v>
      </c>
      <c r="O158">
        <v>1.4524617195129395</v>
      </c>
      <c r="P158">
        <v>1.6305444240570068</v>
      </c>
      <c r="Q158">
        <v>1.5263864994049072</v>
      </c>
      <c r="R158">
        <v>1.4865972995758057</v>
      </c>
      <c r="S158">
        <v>1.4225099086761475</v>
      </c>
      <c r="T158">
        <v>1.3611035346984863</v>
      </c>
      <c r="U158">
        <v>1.3335741758346558</v>
      </c>
      <c r="V158">
        <v>1.2568575143814087</v>
      </c>
      <c r="W158">
        <v>1.3112901449203491</v>
      </c>
      <c r="X158">
        <v>1.3953083753585815</v>
      </c>
      <c r="Y158">
        <v>1.4974778890609741</v>
      </c>
      <c r="Z158">
        <v>1.6570072174072266</v>
      </c>
      <c r="AA158">
        <v>1.9192472696304321</v>
      </c>
      <c r="AB158">
        <v>2.1624917984008789</v>
      </c>
      <c r="AC158">
        <v>2.4877195358276367</v>
      </c>
      <c r="AD158">
        <v>2.4589276313781738</v>
      </c>
      <c r="AE158">
        <v>2.1576297283172607</v>
      </c>
      <c r="AF158">
        <v>1.7124251127243042</v>
      </c>
      <c r="AG158">
        <v>-1.049986720085144</v>
      </c>
      <c r="AH158">
        <v>-0.97455692291259766</v>
      </c>
      <c r="AI158">
        <v>-0.83447474241256714</v>
      </c>
      <c r="AJ158">
        <v>-0.76919853687286377</v>
      </c>
      <c r="AK158">
        <v>-0.72472089529037476</v>
      </c>
      <c r="AL158">
        <v>-0.73215997219085693</v>
      </c>
      <c r="AM158">
        <v>-0.70468604564666748</v>
      </c>
      <c r="AN158">
        <v>-0.68159335851669312</v>
      </c>
      <c r="AO158">
        <v>-0.55791878700256348</v>
      </c>
      <c r="AP158">
        <v>-0.52212297916412354</v>
      </c>
      <c r="AQ158">
        <v>-0.43436181545257568</v>
      </c>
      <c r="AR158">
        <v>-0.47233128547668457</v>
      </c>
      <c r="AS158">
        <v>-0.50089704990386963</v>
      </c>
      <c r="AT158">
        <v>-0.57316470146179199</v>
      </c>
      <c r="AU158">
        <v>-0.46022787690162659</v>
      </c>
      <c r="AV158">
        <v>-0.48676636815071106</v>
      </c>
      <c r="AW158">
        <v>-0.46350550651550293</v>
      </c>
      <c r="AX158">
        <v>-0.31764042377471924</v>
      </c>
      <c r="AY158">
        <v>-0.32505586743354797</v>
      </c>
      <c r="AZ158">
        <v>-0.44061049818992615</v>
      </c>
      <c r="BA158">
        <v>-0.46143582463264465</v>
      </c>
      <c r="BB158">
        <v>-0.56439107656478882</v>
      </c>
      <c r="BC158">
        <v>-0.74911224842071533</v>
      </c>
      <c r="BD158">
        <v>-0.84790521860122681</v>
      </c>
      <c r="BE158">
        <v>-0.68494904041290283</v>
      </c>
      <c r="BF158">
        <v>-0.63633102178573608</v>
      </c>
      <c r="BG158">
        <v>-0.51753604412078857</v>
      </c>
      <c r="BH158">
        <v>-0.46018862724304199</v>
      </c>
      <c r="BI158">
        <v>-0.41361284255981445</v>
      </c>
      <c r="BJ158">
        <v>-0.41367974877357483</v>
      </c>
      <c r="BK158">
        <v>-0.37680703401565552</v>
      </c>
      <c r="BL158">
        <v>-0.34965452551841736</v>
      </c>
      <c r="BM158">
        <v>-0.23303765058517456</v>
      </c>
      <c r="BN158">
        <v>-0.18262307345867157</v>
      </c>
      <c r="BO158">
        <v>-9.4724960625171661E-2</v>
      </c>
      <c r="BP158">
        <v>-0.13963070511817932</v>
      </c>
      <c r="BQ158">
        <v>-0.17332619428634644</v>
      </c>
      <c r="BR158">
        <v>-0.24350100755691528</v>
      </c>
      <c r="BS158">
        <v>-0.13639266788959503</v>
      </c>
      <c r="BT158">
        <v>-0.16030147671699524</v>
      </c>
      <c r="BU158">
        <v>-0.11584901064634323</v>
      </c>
      <c r="BV158">
        <v>2.8702022507786751E-2</v>
      </c>
      <c r="BW158">
        <v>3.6783155053853989E-2</v>
      </c>
      <c r="BX158">
        <v>-7.9061232507228851E-2</v>
      </c>
      <c r="BY158">
        <v>-8.5556566715240479E-2</v>
      </c>
      <c r="BZ158">
        <v>-0.19248594343662262</v>
      </c>
      <c r="CA158">
        <v>-0.35898035764694214</v>
      </c>
      <c r="CB158">
        <v>-0.47794279456138611</v>
      </c>
      <c r="CC158">
        <v>-0.4321250319480896</v>
      </c>
      <c r="CD158">
        <v>-0.40207678079605103</v>
      </c>
      <c r="CE158">
        <v>-0.2980252206325531</v>
      </c>
      <c r="CF158">
        <v>-0.246169313788414</v>
      </c>
      <c r="CG158">
        <v>-0.19814032316207886</v>
      </c>
      <c r="CH158">
        <v>-0.19310130178928375</v>
      </c>
      <c r="CI158">
        <v>-0.14971904456615448</v>
      </c>
      <c r="CJ158">
        <v>-0.11975468695163727</v>
      </c>
      <c r="CK158">
        <v>-8.0259516835212708E-3</v>
      </c>
      <c r="CL158">
        <v>5.2513539791107178E-2</v>
      </c>
      <c r="CM158">
        <v>0.14050649106502533</v>
      </c>
      <c r="CN158">
        <v>9.0796701610088348E-2</v>
      </c>
      <c r="CO158">
        <v>5.3548350930213928E-2</v>
      </c>
      <c r="CP158">
        <v>-1.5176919288933277E-2</v>
      </c>
      <c r="CQ158">
        <v>8.7894611060619354E-2</v>
      </c>
      <c r="CR158">
        <v>6.580711156129837E-2</v>
      </c>
      <c r="CS158">
        <v>0.12493682652711868</v>
      </c>
      <c r="CT158">
        <v>0.26857775449752808</v>
      </c>
      <c r="CU158">
        <v>0.28739175200462341</v>
      </c>
      <c r="CV158">
        <v>0.17134667932987213</v>
      </c>
      <c r="CW158">
        <v>0.17477625608444214</v>
      </c>
      <c r="CX158">
        <v>6.5094396471977234E-2</v>
      </c>
      <c r="CY158">
        <v>-8.8776201009750366E-2</v>
      </c>
      <c r="CZ158">
        <v>-0.22170795500278473</v>
      </c>
      <c r="DA158">
        <v>-0.17930103838443756</v>
      </c>
      <c r="DB158">
        <v>-0.16782253980636597</v>
      </c>
      <c r="DC158">
        <v>-7.8514419496059418E-2</v>
      </c>
      <c r="DD158">
        <v>-3.2149989157915115E-2</v>
      </c>
      <c r="DE158">
        <v>1.7332188785076141E-2</v>
      </c>
      <c r="DF158">
        <v>2.7477134019136429E-2</v>
      </c>
      <c r="DG158">
        <v>7.7368944883346558E-2</v>
      </c>
      <c r="DH158">
        <v>0.11014513671398163</v>
      </c>
      <c r="DI158">
        <v>0.21698574721813202</v>
      </c>
      <c r="DJ158">
        <v>0.28765013813972473</v>
      </c>
      <c r="DK158">
        <v>0.37573793530464172</v>
      </c>
      <c r="DL158">
        <v>0.32122412323951721</v>
      </c>
      <c r="DM158">
        <v>0.28042289614677429</v>
      </c>
      <c r="DN158">
        <v>0.21314716339111328</v>
      </c>
      <c r="DO158">
        <v>0.31218189001083374</v>
      </c>
      <c r="DP158">
        <v>0.29191571474075317</v>
      </c>
      <c r="DQ158">
        <v>0.36572265625</v>
      </c>
      <c r="DR158">
        <v>0.50845348834991455</v>
      </c>
      <c r="DS158">
        <v>0.53800034523010254</v>
      </c>
      <c r="DT158">
        <v>0.42175459861755371</v>
      </c>
      <c r="DU158">
        <v>0.43510907888412476</v>
      </c>
      <c r="DV158">
        <v>0.32267475128173828</v>
      </c>
      <c r="DW158">
        <v>0.18142795562744141</v>
      </c>
      <c r="DX158">
        <v>3.4526880830526352E-2</v>
      </c>
      <c r="DY158">
        <v>0.18573665618896484</v>
      </c>
      <c r="DZ158">
        <v>0.17040339112281799</v>
      </c>
      <c r="EA158">
        <v>0.23842431604862213</v>
      </c>
      <c r="EB158">
        <v>0.27685993909835815</v>
      </c>
      <c r="EC158">
        <v>0.32844027876853943</v>
      </c>
      <c r="ED158">
        <v>0.34595736861228943</v>
      </c>
      <c r="EE158">
        <v>0.40524792671203613</v>
      </c>
      <c r="EF158">
        <v>0.44208398461341858</v>
      </c>
      <c r="EG158">
        <v>0.54186689853668213</v>
      </c>
      <c r="EH158">
        <v>0.62715005874633789</v>
      </c>
      <c r="EI158">
        <v>0.71537482738494873</v>
      </c>
      <c r="EJ158">
        <v>0.65392470359802246</v>
      </c>
      <c r="EK158">
        <v>0.6079937219619751</v>
      </c>
      <c r="EL158">
        <v>0.54281085729598999</v>
      </c>
      <c r="EM158">
        <v>0.6360170841217041</v>
      </c>
      <c r="EN158">
        <v>0.61838060617446899</v>
      </c>
      <c r="EO158">
        <v>0.7133791446685791</v>
      </c>
      <c r="EP158">
        <v>0.85479593276977539</v>
      </c>
      <c r="EQ158">
        <v>0.89983934164047241</v>
      </c>
      <c r="ER158">
        <v>0.78330385684967041</v>
      </c>
      <c r="ES158">
        <v>0.81098830699920654</v>
      </c>
      <c r="ET158">
        <v>0.6945798397064209</v>
      </c>
      <c r="EU158">
        <v>0.5715598464012146</v>
      </c>
      <c r="EV158">
        <v>0.40448927879333496</v>
      </c>
      <c r="EW158">
        <v>55.954666137695313</v>
      </c>
      <c r="EX158">
        <v>55.354099273681641</v>
      </c>
      <c r="EY158">
        <v>54.342945098876953</v>
      </c>
      <c r="EZ158">
        <v>53.427742004394531</v>
      </c>
      <c r="FA158">
        <v>52.773368835449219</v>
      </c>
      <c r="FB158">
        <v>52.238174438476563</v>
      </c>
      <c r="FC158">
        <v>51.840766906738281</v>
      </c>
      <c r="FD158">
        <v>52.735260009765625</v>
      </c>
      <c r="FE158">
        <v>57.378757476806641</v>
      </c>
      <c r="FF158">
        <v>62.727485656738281</v>
      </c>
      <c r="FG158">
        <v>66.931617736816406</v>
      </c>
      <c r="FH158">
        <v>70.476325988769531</v>
      </c>
      <c r="FI158">
        <v>74.144668579101563</v>
      </c>
      <c r="FJ158">
        <v>77.171173095703125</v>
      </c>
      <c r="FK158">
        <v>79.819107055664063</v>
      </c>
      <c r="FL158">
        <v>81.390327453613281</v>
      </c>
      <c r="FM158">
        <v>81.2275390625</v>
      </c>
      <c r="FN158">
        <v>80.545440673828125</v>
      </c>
      <c r="FO158">
        <v>77.537750244140625</v>
      </c>
      <c r="FP158">
        <v>72.713897705078125</v>
      </c>
      <c r="FQ158">
        <v>68.723037719726563</v>
      </c>
      <c r="FR158">
        <v>66.100906372070313</v>
      </c>
      <c r="FS158">
        <v>63.975200653076172</v>
      </c>
      <c r="FT158">
        <v>62.485557556152344</v>
      </c>
      <c r="FU158">
        <v>0.21275198459625244</v>
      </c>
      <c r="FV158">
        <v>0</v>
      </c>
      <c r="FW158">
        <v>0.34695208072662354</v>
      </c>
      <c r="FX158">
        <v>0.21833869814872742</v>
      </c>
      <c r="FY158" s="45">
        <v>8.1400003433227539</v>
      </c>
      <c r="FZ158" s="38">
        <v>714.42</v>
      </c>
      <c r="GA158" s="38">
        <v>1</v>
      </c>
    </row>
    <row r="159" spans="1:183" x14ac:dyDescent="0.2">
      <c r="A159" t="s">
        <v>186</v>
      </c>
      <c r="B159" t="s">
        <v>222</v>
      </c>
      <c r="C159" t="s">
        <v>2</v>
      </c>
      <c r="D159" t="s">
        <v>203</v>
      </c>
      <c r="E159" t="s">
        <v>206</v>
      </c>
      <c r="F159" t="s">
        <v>178</v>
      </c>
      <c r="G159" t="s">
        <v>1</v>
      </c>
      <c r="H159">
        <v>1416</v>
      </c>
      <c r="I159">
        <v>0.81318938732147217</v>
      </c>
      <c r="J159">
        <v>0.67470741271972656</v>
      </c>
      <c r="K159">
        <v>0.6384391188621521</v>
      </c>
      <c r="L159">
        <v>0.59155750274658203</v>
      </c>
      <c r="M159">
        <v>0.59012514352798462</v>
      </c>
      <c r="N159">
        <v>0.61869895458221436</v>
      </c>
      <c r="O159">
        <v>0.81615471839904785</v>
      </c>
      <c r="P159">
        <v>0.91175419092178345</v>
      </c>
      <c r="Q159">
        <v>0.82681739330291748</v>
      </c>
      <c r="R159">
        <v>0.74361556768417358</v>
      </c>
      <c r="S159">
        <v>0.69530421495437622</v>
      </c>
      <c r="T159">
        <v>0.68672150373458862</v>
      </c>
      <c r="U159">
        <v>0.67441350221633911</v>
      </c>
      <c r="V159">
        <v>0.66540265083312988</v>
      </c>
      <c r="W159">
        <v>0.68177515268325806</v>
      </c>
      <c r="X159">
        <v>0.7255861759185791</v>
      </c>
      <c r="Y159">
        <v>0.79178160429000854</v>
      </c>
      <c r="Z159">
        <v>0.84227997064590454</v>
      </c>
      <c r="AA159">
        <v>0.98487478494644165</v>
      </c>
      <c r="AB159">
        <v>1.1416745185852051</v>
      </c>
      <c r="AC159">
        <v>1.3926869630813599</v>
      </c>
      <c r="AD159">
        <v>1.3907910585403442</v>
      </c>
      <c r="AE159">
        <v>1.1864144802093506</v>
      </c>
      <c r="AF159">
        <v>1.0004583597183228</v>
      </c>
      <c r="AG159">
        <v>-0.6459043025970459</v>
      </c>
      <c r="AH159">
        <v>-0.58690708875656128</v>
      </c>
      <c r="AI159">
        <v>-0.46070140600204468</v>
      </c>
      <c r="AJ159">
        <v>-0.42075774073600769</v>
      </c>
      <c r="AK159">
        <v>-0.38195404410362244</v>
      </c>
      <c r="AL159">
        <v>-0.36991530656814575</v>
      </c>
      <c r="AM159">
        <v>-0.32093378901481628</v>
      </c>
      <c r="AN159">
        <v>-0.31946843862533569</v>
      </c>
      <c r="AO159">
        <v>-0.25144580006599426</v>
      </c>
      <c r="AP159">
        <v>-0.33859866857528687</v>
      </c>
      <c r="AQ159">
        <v>-0.30985721945762634</v>
      </c>
      <c r="AR159">
        <v>-0.29590129852294922</v>
      </c>
      <c r="AS159">
        <v>-0.31213074922561646</v>
      </c>
      <c r="AT159">
        <v>-0.33058440685272217</v>
      </c>
      <c r="AU159">
        <v>-0.28437647223472595</v>
      </c>
      <c r="AV159">
        <v>-0.2917293906211853</v>
      </c>
      <c r="AW159">
        <v>-0.24514365196228027</v>
      </c>
      <c r="AX159">
        <v>-0.24475257098674774</v>
      </c>
      <c r="AY159">
        <v>-0.26391732692718506</v>
      </c>
      <c r="AZ159">
        <v>-0.3080386221408844</v>
      </c>
      <c r="BA159">
        <v>-0.30246949195861816</v>
      </c>
      <c r="BB159">
        <v>-0.33326584100723267</v>
      </c>
      <c r="BC159">
        <v>-0.44855129718780518</v>
      </c>
      <c r="BD159">
        <v>-0.49370023608207703</v>
      </c>
      <c r="BE159">
        <v>-0.4294992983341217</v>
      </c>
      <c r="BF159">
        <v>-0.39459404349327087</v>
      </c>
      <c r="BG159">
        <v>-0.28370523452758789</v>
      </c>
      <c r="BH159">
        <v>-0.25644111633300781</v>
      </c>
      <c r="BI159">
        <v>-0.22045557200908661</v>
      </c>
      <c r="BJ159">
        <v>-0.20936737954616547</v>
      </c>
      <c r="BK159">
        <v>-0.15271295607089996</v>
      </c>
      <c r="BL159">
        <v>-0.15387335419654846</v>
      </c>
      <c r="BM159">
        <v>-9.4253517687320709E-2</v>
      </c>
      <c r="BN159">
        <v>-0.16671279072761536</v>
      </c>
      <c r="BO159">
        <v>-0.14359338581562042</v>
      </c>
      <c r="BP159">
        <v>-0.13239069283008575</v>
      </c>
      <c r="BQ159">
        <v>-0.14645814895629883</v>
      </c>
      <c r="BR159">
        <v>-0.15875148773193359</v>
      </c>
      <c r="BS159">
        <v>-0.11995463073253632</v>
      </c>
      <c r="BT159">
        <v>-0.11937493830919266</v>
      </c>
      <c r="BU159">
        <v>-6.839684396982193E-2</v>
      </c>
      <c r="BV159">
        <v>-6.703697144985199E-2</v>
      </c>
      <c r="BW159">
        <v>-7.8629374504089355E-2</v>
      </c>
      <c r="BX159">
        <v>-0.12441231310367584</v>
      </c>
      <c r="BY159">
        <v>-0.10093999654054642</v>
      </c>
      <c r="BZ159">
        <v>-0.12962105870246887</v>
      </c>
      <c r="CA159">
        <v>-0.24382828176021576</v>
      </c>
      <c r="CB159">
        <v>-0.29324549436569214</v>
      </c>
      <c r="CC159">
        <v>-0.27961781620979309</v>
      </c>
      <c r="CD159">
        <v>-0.26139864325523376</v>
      </c>
      <c r="CE159">
        <v>-0.16111820936203003</v>
      </c>
      <c r="CF159">
        <v>-0.14263592660427094</v>
      </c>
      <c r="CG159">
        <v>-0.10860222578048706</v>
      </c>
      <c r="CH159">
        <v>-9.817235916852951E-2</v>
      </c>
      <c r="CI159">
        <v>-3.6203727126121521E-2</v>
      </c>
      <c r="CJ159">
        <v>-3.9182692766189575E-2</v>
      </c>
      <c r="CK159">
        <v>1.4617381617426872E-2</v>
      </c>
      <c r="CL159">
        <v>-4.7665167599916458E-2</v>
      </c>
      <c r="CM159">
        <v>-2.843957208096981E-2</v>
      </c>
      <c r="CN159">
        <v>-1.9143739715218544E-2</v>
      </c>
      <c r="CO159">
        <v>-3.1713813543319702E-2</v>
      </c>
      <c r="CP159">
        <v>-3.9740525186061859E-2</v>
      </c>
      <c r="CQ159">
        <v>-6.076558493077755E-3</v>
      </c>
      <c r="CR159">
        <v>-2.7623570986179402E-6</v>
      </c>
      <c r="CS159">
        <v>5.4017450660467148E-2</v>
      </c>
      <c r="CT159">
        <v>5.6048311293125153E-2</v>
      </c>
      <c r="CU159">
        <v>4.9700494855642319E-2</v>
      </c>
      <c r="CV159">
        <v>2.7667123358696699E-3</v>
      </c>
      <c r="CW159">
        <v>3.8638714700937271E-2</v>
      </c>
      <c r="CX159">
        <v>1.1422685347497463E-2</v>
      </c>
      <c r="CY159">
        <v>-0.10203773528337479</v>
      </c>
      <c r="CZ159">
        <v>-0.15441113710403442</v>
      </c>
      <c r="DA159">
        <v>-0.12973634898662567</v>
      </c>
      <c r="DB159">
        <v>-0.12820324301719666</v>
      </c>
      <c r="DC159">
        <v>-3.8531195372343063E-2</v>
      </c>
      <c r="DD159">
        <v>-2.8830735012888908E-2</v>
      </c>
      <c r="DE159">
        <v>3.2511244062334299E-3</v>
      </c>
      <c r="DF159">
        <v>1.3022654689848423E-2</v>
      </c>
      <c r="DG159">
        <v>8.0305501818656921E-2</v>
      </c>
      <c r="DH159">
        <v>7.5507961213588715E-2</v>
      </c>
      <c r="DI159">
        <v>0.12348827719688416</v>
      </c>
      <c r="DJ159">
        <v>7.1382462978363037E-2</v>
      </c>
      <c r="DK159">
        <v>8.67142453789711E-2</v>
      </c>
      <c r="DL159">
        <v>9.4103209674358368E-2</v>
      </c>
      <c r="DM159">
        <v>8.3030521869659424E-2</v>
      </c>
      <c r="DN159">
        <v>7.9270429909229279E-2</v>
      </c>
      <c r="DO159">
        <v>0.10780151188373566</v>
      </c>
      <c r="DP159">
        <v>0.11936940997838974</v>
      </c>
      <c r="DQ159">
        <v>0.17643174529075623</v>
      </c>
      <c r="DR159">
        <v>0.17913359403610229</v>
      </c>
      <c r="DS159">
        <v>0.17803037166595459</v>
      </c>
      <c r="DT159">
        <v>0.12994574010372162</v>
      </c>
      <c r="DU159">
        <v>0.17821742594242096</v>
      </c>
      <c r="DV159">
        <v>0.15246643126010895</v>
      </c>
      <c r="DW159">
        <v>3.9752811193466187E-2</v>
      </c>
      <c r="DX159">
        <v>-1.5576787292957306E-2</v>
      </c>
      <c r="DY159">
        <v>8.6668692529201508E-2</v>
      </c>
      <c r="DZ159">
        <v>6.4109772443771362E-2</v>
      </c>
      <c r="EA159">
        <v>0.13846497237682343</v>
      </c>
      <c r="EB159">
        <v>0.13548588752746582</v>
      </c>
      <c r="EC159">
        <v>0.16474959254264832</v>
      </c>
      <c r="ED159">
        <v>0.17357058823108673</v>
      </c>
      <c r="EE159">
        <v>0.24852633476257324</v>
      </c>
      <c r="EF159">
        <v>0.24110305309295654</v>
      </c>
      <c r="EG159">
        <v>0.28068056702613831</v>
      </c>
      <c r="EH159">
        <v>0.24326832592487335</v>
      </c>
      <c r="EI159">
        <v>0.25297805666923523</v>
      </c>
      <c r="EJ159">
        <v>0.25761380791664124</v>
      </c>
      <c r="EK159">
        <v>0.24870312213897705</v>
      </c>
      <c r="EL159">
        <v>0.25110334157943726</v>
      </c>
      <c r="EM159">
        <v>0.27222335338592529</v>
      </c>
      <c r="EN159">
        <v>0.29172387719154358</v>
      </c>
      <c r="EO159">
        <v>0.35317856073379517</v>
      </c>
      <c r="EP159">
        <v>0.35684919357299805</v>
      </c>
      <c r="EQ159">
        <v>0.36331832408905029</v>
      </c>
      <c r="ER159">
        <v>0.31357204914093018</v>
      </c>
      <c r="ES159">
        <v>0.37974691390991211</v>
      </c>
      <c r="ET159">
        <v>0.35611119866371155</v>
      </c>
      <c r="EU159">
        <v>0.2444758415222168</v>
      </c>
      <c r="EV159">
        <v>0.18487796187400818</v>
      </c>
      <c r="EW159">
        <v>56.602249145507813</v>
      </c>
      <c r="EX159">
        <v>56.367424011230469</v>
      </c>
      <c r="EY159">
        <v>55.373359680175781</v>
      </c>
      <c r="EZ159">
        <v>54.671455383300781</v>
      </c>
      <c r="FA159">
        <v>54.162712097167969</v>
      </c>
      <c r="FB159">
        <v>53.819789886474609</v>
      </c>
      <c r="FC159">
        <v>53.604434967041016</v>
      </c>
      <c r="FD159">
        <v>54.316856384277344</v>
      </c>
      <c r="FE159">
        <v>58.236301422119141</v>
      </c>
      <c r="FF159">
        <v>62.849468231201172</v>
      </c>
      <c r="FG159">
        <v>66.924285888671875</v>
      </c>
      <c r="FH159">
        <v>70.089332580566406</v>
      </c>
      <c r="FI159">
        <v>73.713218688964844</v>
      </c>
      <c r="FJ159">
        <v>76.816635131835938</v>
      </c>
      <c r="FK159">
        <v>79.722831726074219</v>
      </c>
      <c r="FL159">
        <v>81.626640319824219</v>
      </c>
      <c r="FM159">
        <v>81.361503601074219</v>
      </c>
      <c r="FN159">
        <v>80.902175903320313</v>
      </c>
      <c r="FO159">
        <v>78.157318115234375</v>
      </c>
      <c r="FP159">
        <v>74.015892028808594</v>
      </c>
      <c r="FQ159">
        <v>70.339248657226563</v>
      </c>
      <c r="FR159">
        <v>67.953292846679688</v>
      </c>
      <c r="FS159">
        <v>65.825790405273438</v>
      </c>
      <c r="FT159">
        <v>64.176033020019531</v>
      </c>
      <c r="FU159">
        <v>0.11067862808704376</v>
      </c>
      <c r="FV159">
        <v>0</v>
      </c>
      <c r="FW159">
        <v>0.17736007273197174</v>
      </c>
      <c r="FX159">
        <v>0.11422812938690186</v>
      </c>
      <c r="FY159" s="45">
        <v>7.9600000381469727</v>
      </c>
      <c r="FZ159" s="38">
        <v>456.21000000000004</v>
      </c>
      <c r="GA159" s="38">
        <v>1</v>
      </c>
    </row>
    <row r="160" spans="1:183" x14ac:dyDescent="0.2">
      <c r="A160" t="s">
        <v>186</v>
      </c>
      <c r="B160" t="s">
        <v>222</v>
      </c>
      <c r="C160" t="s">
        <v>2</v>
      </c>
      <c r="D160" t="s">
        <v>203</v>
      </c>
      <c r="E160" t="s">
        <v>206</v>
      </c>
      <c r="F160" t="s">
        <v>179</v>
      </c>
      <c r="G160" t="s">
        <v>1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0</v>
      </c>
      <c r="FW160">
        <v>0</v>
      </c>
      <c r="FX160">
        <v>0</v>
      </c>
      <c r="FY160" s="45">
        <v>1.75</v>
      </c>
      <c r="FZ160" s="38">
        <v>11.89</v>
      </c>
      <c r="GA160" s="38">
        <v>0</v>
      </c>
    </row>
    <row r="161" spans="1:183" x14ac:dyDescent="0.2">
      <c r="A161" t="s">
        <v>186</v>
      </c>
      <c r="B161" t="s">
        <v>222</v>
      </c>
      <c r="C161" t="s">
        <v>2</v>
      </c>
      <c r="D161" t="s">
        <v>203</v>
      </c>
      <c r="E161" t="s">
        <v>206</v>
      </c>
      <c r="F161" t="s">
        <v>180</v>
      </c>
      <c r="G161" t="s">
        <v>1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 s="45">
        <v>2.2100000381469727</v>
      </c>
      <c r="FZ161" s="38">
        <v>15.96</v>
      </c>
      <c r="GA161" s="38">
        <v>0</v>
      </c>
    </row>
    <row r="162" spans="1:183" x14ac:dyDescent="0.2">
      <c r="A162" t="s">
        <v>186</v>
      </c>
      <c r="B162" t="s">
        <v>222</v>
      </c>
      <c r="C162" t="s">
        <v>2</v>
      </c>
      <c r="D162" t="s">
        <v>203</v>
      </c>
      <c r="E162" t="s">
        <v>206</v>
      </c>
      <c r="F162" t="s">
        <v>181</v>
      </c>
      <c r="G162" t="s">
        <v>1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0</v>
      </c>
      <c r="FU162">
        <v>0</v>
      </c>
      <c r="FV162">
        <v>0</v>
      </c>
      <c r="FW162">
        <v>0</v>
      </c>
      <c r="FX162">
        <v>0</v>
      </c>
      <c r="FY162" s="45">
        <v>1.0900000333786011</v>
      </c>
      <c r="FZ162" s="38">
        <v>2.67</v>
      </c>
      <c r="GA162" s="38">
        <v>0</v>
      </c>
    </row>
    <row r="163" spans="1:183" x14ac:dyDescent="0.2">
      <c r="A163" t="s">
        <v>186</v>
      </c>
      <c r="B163" t="s">
        <v>222</v>
      </c>
      <c r="C163" t="s">
        <v>2</v>
      </c>
      <c r="D163" t="s">
        <v>203</v>
      </c>
      <c r="E163" t="s">
        <v>206</v>
      </c>
      <c r="F163" t="s">
        <v>182</v>
      </c>
      <c r="G163" t="s">
        <v>1</v>
      </c>
      <c r="H163">
        <v>158</v>
      </c>
      <c r="I163">
        <v>0.12349598854780197</v>
      </c>
      <c r="J163">
        <v>0.11681967973709106</v>
      </c>
      <c r="K163">
        <v>0.10450366139411926</v>
      </c>
      <c r="L163">
        <v>9.7956731915473938E-2</v>
      </c>
      <c r="M163">
        <v>9.7644448280334473E-2</v>
      </c>
      <c r="N163">
        <v>0.10827256739139557</v>
      </c>
      <c r="O163">
        <v>0.12773732841014862</v>
      </c>
      <c r="P163">
        <v>0.13864096999168396</v>
      </c>
      <c r="Q163">
        <v>0.13860714435577393</v>
      </c>
      <c r="R163">
        <v>0.15123651921749115</v>
      </c>
      <c r="S163">
        <v>0.13539095222949982</v>
      </c>
      <c r="T163">
        <v>0.13422110676765442</v>
      </c>
      <c r="U163">
        <v>0.15600159764289856</v>
      </c>
      <c r="V163">
        <v>0.14762458205223083</v>
      </c>
      <c r="W163">
        <v>0.15411174297332764</v>
      </c>
      <c r="X163">
        <v>0.16241113841533661</v>
      </c>
      <c r="Y163">
        <v>0.18070399761199951</v>
      </c>
      <c r="Z163">
        <v>0.1915832906961441</v>
      </c>
      <c r="AA163">
        <v>0.21330277621746063</v>
      </c>
      <c r="AB163">
        <v>0.21136990189552307</v>
      </c>
      <c r="AC163">
        <v>0.22167405486106873</v>
      </c>
      <c r="AD163">
        <v>0.2241026759147644</v>
      </c>
      <c r="AE163">
        <v>0.20521700382232666</v>
      </c>
      <c r="AF163">
        <v>0.15659119188785553</v>
      </c>
      <c r="AG163">
        <v>-0.24085597693920135</v>
      </c>
      <c r="AH163">
        <v>-0.24937713146209717</v>
      </c>
      <c r="AI163">
        <v>-0.2570299506187439</v>
      </c>
      <c r="AJ163">
        <v>-0.25342187285423279</v>
      </c>
      <c r="AK163">
        <v>-0.25771665573120117</v>
      </c>
      <c r="AL163">
        <v>-0.25610584020614624</v>
      </c>
      <c r="AM163">
        <v>-0.26586320996284485</v>
      </c>
      <c r="AN163">
        <v>-0.25614058971405029</v>
      </c>
      <c r="AO163">
        <v>-0.18806453049182892</v>
      </c>
      <c r="AP163">
        <v>-0.1890704333782196</v>
      </c>
      <c r="AQ163">
        <v>-0.21684308350086212</v>
      </c>
      <c r="AR163">
        <v>-0.22632044553756714</v>
      </c>
      <c r="AS163">
        <v>-0.19548626244068146</v>
      </c>
      <c r="AT163">
        <v>-0.21703760325908661</v>
      </c>
      <c r="AU163">
        <v>-0.24778164923191071</v>
      </c>
      <c r="AV163">
        <v>-0.20159555971622467</v>
      </c>
      <c r="AW163">
        <v>-0.24088475108146667</v>
      </c>
      <c r="AX163">
        <v>-0.18540960550308228</v>
      </c>
      <c r="AY163">
        <v>-0.14234991371631622</v>
      </c>
      <c r="AZ163">
        <v>-0.18128031492233276</v>
      </c>
      <c r="BA163">
        <v>-0.2468360960483551</v>
      </c>
      <c r="BB163">
        <v>-0.25154697895050049</v>
      </c>
      <c r="BC163">
        <v>-0.25432825088500977</v>
      </c>
      <c r="BD163">
        <v>-0.2511160671710968</v>
      </c>
      <c r="BE163">
        <v>-0.10397777706384659</v>
      </c>
      <c r="BF163">
        <v>-0.11270862817764282</v>
      </c>
      <c r="BG163">
        <v>-0.12265291810035706</v>
      </c>
      <c r="BH163">
        <v>-0.12004619091749191</v>
      </c>
      <c r="BI163">
        <v>-0.12282052636146545</v>
      </c>
      <c r="BJ163">
        <v>-0.12262041121721268</v>
      </c>
      <c r="BK163">
        <v>-0.12556834518909454</v>
      </c>
      <c r="BL163">
        <v>-0.11506728082895279</v>
      </c>
      <c r="BM163">
        <v>-6.8451039493083954E-2</v>
      </c>
      <c r="BN163">
        <v>-5.8003701269626617E-2</v>
      </c>
      <c r="BO163">
        <v>-8.1737950444221497E-2</v>
      </c>
      <c r="BP163">
        <v>-8.898548036813736E-2</v>
      </c>
      <c r="BQ163">
        <v>-6.6298164427280426E-2</v>
      </c>
      <c r="BR163">
        <v>-8.6235232651233673E-2</v>
      </c>
      <c r="BS163">
        <v>-9.7083717584609985E-2</v>
      </c>
      <c r="BT163">
        <v>-7.0512570440769196E-2</v>
      </c>
      <c r="BU163">
        <v>-9.1418758034706116E-2</v>
      </c>
      <c r="BV163">
        <v>-4.2875345796346664E-2</v>
      </c>
      <c r="BW163">
        <v>-7.2598354890942574E-3</v>
      </c>
      <c r="BX163">
        <v>-3.8264695554971695E-2</v>
      </c>
      <c r="BY163">
        <v>-8.7860994040966034E-2</v>
      </c>
      <c r="BZ163">
        <v>-9.1119900345802307E-2</v>
      </c>
      <c r="CA163">
        <v>-9.1030813753604889E-2</v>
      </c>
      <c r="CB163">
        <v>-0.1015387699007988</v>
      </c>
      <c r="CC163">
        <v>-9.1763529926538467E-3</v>
      </c>
      <c r="CD163">
        <v>-1.8052434548735619E-2</v>
      </c>
      <c r="CE163">
        <v>-2.9583802446722984E-2</v>
      </c>
      <c r="CF163">
        <v>-2.7670599520206451E-2</v>
      </c>
      <c r="CG163">
        <v>-2.9391886666417122E-2</v>
      </c>
      <c r="CH163">
        <v>-3.0168820172548294E-2</v>
      </c>
      <c r="CI163">
        <v>-2.8400566428899765E-2</v>
      </c>
      <c r="CJ163">
        <v>-1.7360329627990723E-2</v>
      </c>
      <c r="CK163">
        <v>1.4392895624041557E-2</v>
      </c>
      <c r="CL163">
        <v>3.2772712409496307E-2</v>
      </c>
      <c r="CM163">
        <v>1.1835455894470215E-2</v>
      </c>
      <c r="CN163">
        <v>6.132293026894331E-3</v>
      </c>
      <c r="CO163">
        <v>2.3177117109298706E-2</v>
      </c>
      <c r="CP163">
        <v>4.3580895289778709E-3</v>
      </c>
      <c r="CQ163">
        <v>7.2892173193395138E-3</v>
      </c>
      <c r="CR163">
        <v>2.027510292828083E-2</v>
      </c>
      <c r="CS163">
        <v>1.2100928463041782E-2</v>
      </c>
      <c r="CT163">
        <v>5.5843453854322433E-2</v>
      </c>
      <c r="CU163">
        <v>8.6303137242794037E-2</v>
      </c>
      <c r="CV163">
        <v>6.0787487775087357E-2</v>
      </c>
      <c r="CW163">
        <v>2.2244676947593689E-2</v>
      </c>
      <c r="CX163">
        <v>1.9991399720311165E-2</v>
      </c>
      <c r="CY163">
        <v>2.206849679350853E-2</v>
      </c>
      <c r="CZ163">
        <v>2.0580233540385962E-3</v>
      </c>
      <c r="DA163">
        <v>8.5625074803829193E-2</v>
      </c>
      <c r="DB163">
        <v>7.6603755354881287E-2</v>
      </c>
      <c r="DC163">
        <v>6.3485316932201385E-2</v>
      </c>
      <c r="DD163">
        <v>6.470499187707901E-2</v>
      </c>
      <c r="DE163">
        <v>6.4036749303340912E-2</v>
      </c>
      <c r="DF163">
        <v>6.2282774597406387E-2</v>
      </c>
      <c r="DG163">
        <v>6.876721978187561E-2</v>
      </c>
      <c r="DH163">
        <v>8.0346621572971344E-2</v>
      </c>
      <c r="DI163">
        <v>9.7236834466457367E-2</v>
      </c>
      <c r="DJ163">
        <v>0.12354912608861923</v>
      </c>
      <c r="DK163">
        <v>0.10540886223316193</v>
      </c>
      <c r="DL163">
        <v>0.1012500673532486</v>
      </c>
      <c r="DM163">
        <v>0.11265239864587784</v>
      </c>
      <c r="DN163">
        <v>9.4951406121253967E-2</v>
      </c>
      <c r="DO163">
        <v>0.11166214942932129</v>
      </c>
      <c r="DP163">
        <v>0.11106278002262115</v>
      </c>
      <c r="DQ163">
        <v>0.11562061309814453</v>
      </c>
      <c r="DR163">
        <v>0.15456224977970123</v>
      </c>
      <c r="DS163">
        <v>0.17986610531806946</v>
      </c>
      <c r="DT163">
        <v>0.15983967483043671</v>
      </c>
      <c r="DU163">
        <v>0.13235034048557281</v>
      </c>
      <c r="DV163">
        <v>0.13110269606113434</v>
      </c>
      <c r="DW163">
        <v>0.13516780734062195</v>
      </c>
      <c r="DX163">
        <v>0.10565481334924698</v>
      </c>
      <c r="DY163">
        <v>0.22250327467918396</v>
      </c>
      <c r="DZ163">
        <v>0.21327225863933563</v>
      </c>
      <c r="EA163">
        <v>0.19786234200000763</v>
      </c>
      <c r="EB163">
        <v>0.19808067381381989</v>
      </c>
      <c r="EC163">
        <v>0.19893287122249603</v>
      </c>
      <c r="ED163">
        <v>0.19576819241046906</v>
      </c>
      <c r="EE163">
        <v>0.20906206965446472</v>
      </c>
      <c r="EF163">
        <v>0.22141993045806885</v>
      </c>
      <c r="EG163">
        <v>0.21685032546520233</v>
      </c>
      <c r="EH163">
        <v>0.25461584329605103</v>
      </c>
      <c r="EI163">
        <v>0.24051399528980255</v>
      </c>
      <c r="EJ163">
        <v>0.23858502507209778</v>
      </c>
      <c r="EK163">
        <v>0.24184049665927887</v>
      </c>
      <c r="EL163">
        <v>0.22575376927852631</v>
      </c>
      <c r="EM163">
        <v>0.2623600959777832</v>
      </c>
      <c r="EN163">
        <v>0.24214576184749603</v>
      </c>
      <c r="EO163">
        <v>0.2650865912437439</v>
      </c>
      <c r="EP163">
        <v>0.29709652066230774</v>
      </c>
      <c r="EQ163">
        <v>0.3149561882019043</v>
      </c>
      <c r="ER163">
        <v>0.30285528302192688</v>
      </c>
      <c r="ES163">
        <v>0.29132544994354248</v>
      </c>
      <c r="ET163">
        <v>0.29152977466583252</v>
      </c>
      <c r="EU163">
        <v>0.29846525192260742</v>
      </c>
      <c r="EV163">
        <v>0.25523212552070618</v>
      </c>
      <c r="EW163">
        <v>53.115161895751953</v>
      </c>
      <c r="EX163">
        <v>52.092685699462891</v>
      </c>
      <c r="EY163">
        <v>51.705078125</v>
      </c>
      <c r="EZ163">
        <v>50.506397247314453</v>
      </c>
      <c r="FA163">
        <v>49.633544921875</v>
      </c>
      <c r="FB163">
        <v>49.140560150146484</v>
      </c>
      <c r="FC163">
        <v>48.262325286865234</v>
      </c>
      <c r="FD163">
        <v>48.579360961914063</v>
      </c>
      <c r="FE163">
        <v>53.011264801025391</v>
      </c>
      <c r="FF163">
        <v>58.879005432128906</v>
      </c>
      <c r="FG163">
        <v>65.3277587890625</v>
      </c>
      <c r="FH163">
        <v>71.232666015625</v>
      </c>
      <c r="FI163">
        <v>74.638565063476563</v>
      </c>
      <c r="FJ163">
        <v>77.552680969238281</v>
      </c>
      <c r="FK163">
        <v>80.719245910644531</v>
      </c>
      <c r="FL163">
        <v>81.903129577636719</v>
      </c>
      <c r="FM163">
        <v>82.667022705078125</v>
      </c>
      <c r="FN163">
        <v>82.043556213378906</v>
      </c>
      <c r="FO163">
        <v>79.138175964355469</v>
      </c>
      <c r="FP163">
        <v>73.044281005859375</v>
      </c>
      <c r="FQ163">
        <v>68.419448852539063</v>
      </c>
      <c r="FR163">
        <v>65.32550048828125</v>
      </c>
      <c r="FS163">
        <v>62.156726837158203</v>
      </c>
      <c r="FT163">
        <v>60.080062866210938</v>
      </c>
      <c r="FU163">
        <v>8.3967514336109161E-2</v>
      </c>
      <c r="FV163">
        <v>0</v>
      </c>
      <c r="FW163">
        <v>0.13221342861652374</v>
      </c>
      <c r="FX163">
        <v>8.6790002882480621E-2</v>
      </c>
      <c r="FY163" s="45">
        <v>4.0900001525878906</v>
      </c>
      <c r="FZ163" s="38">
        <v>57.02</v>
      </c>
      <c r="GA163" s="38">
        <v>1</v>
      </c>
    </row>
    <row r="164" spans="1:183" x14ac:dyDescent="0.2">
      <c r="A164" t="s">
        <v>186</v>
      </c>
      <c r="B164" t="s">
        <v>222</v>
      </c>
      <c r="C164" t="s">
        <v>2</v>
      </c>
      <c r="D164" t="s">
        <v>203</v>
      </c>
      <c r="E164" t="s">
        <v>206</v>
      </c>
      <c r="F164" t="s">
        <v>183</v>
      </c>
      <c r="G164" t="s">
        <v>1</v>
      </c>
      <c r="H164">
        <v>355</v>
      </c>
      <c r="I164">
        <v>0.24926601350307465</v>
      </c>
      <c r="J164">
        <v>0.20190919935703278</v>
      </c>
      <c r="K164">
        <v>0.1803436279296875</v>
      </c>
      <c r="L164">
        <v>0.20963071286678314</v>
      </c>
      <c r="M164">
        <v>0.22608758509159088</v>
      </c>
      <c r="N164">
        <v>0.24384453892707825</v>
      </c>
      <c r="O164">
        <v>0.28666943311691284</v>
      </c>
      <c r="P164">
        <v>0.2950606644153595</v>
      </c>
      <c r="Q164">
        <v>0.29473760724067688</v>
      </c>
      <c r="R164">
        <v>0.33281227946281433</v>
      </c>
      <c r="S164">
        <v>0.30642130970954895</v>
      </c>
      <c r="T164">
        <v>0.27784383296966553</v>
      </c>
      <c r="U164">
        <v>0.27344763278961182</v>
      </c>
      <c r="V164">
        <v>0.25225177407264709</v>
      </c>
      <c r="W164">
        <v>0.25336799025535583</v>
      </c>
      <c r="X164">
        <v>0.2726675271987915</v>
      </c>
      <c r="Y164">
        <v>0.27740982174873352</v>
      </c>
      <c r="Z164">
        <v>0.3315679132938385</v>
      </c>
      <c r="AA164">
        <v>0.41437503695487976</v>
      </c>
      <c r="AB164">
        <v>0.45000305771827698</v>
      </c>
      <c r="AC164">
        <v>0.45972773432731628</v>
      </c>
      <c r="AD164">
        <v>0.42982774972915649</v>
      </c>
      <c r="AE164">
        <v>0.41093540191650391</v>
      </c>
      <c r="AF164">
        <v>0.26376786828041077</v>
      </c>
      <c r="AG164">
        <v>-0.42226475477218628</v>
      </c>
      <c r="AH164">
        <v>-0.40043926239013672</v>
      </c>
      <c r="AI164">
        <v>-0.3736078143119812</v>
      </c>
      <c r="AJ164">
        <v>-0.35093921422958374</v>
      </c>
      <c r="AK164">
        <v>-0.33497783541679382</v>
      </c>
      <c r="AL164">
        <v>-0.33513069152832031</v>
      </c>
      <c r="AM164">
        <v>-0.36748632788658142</v>
      </c>
      <c r="AN164">
        <v>-0.36916902661323547</v>
      </c>
      <c r="AO164">
        <v>-0.39484229683876038</v>
      </c>
      <c r="AP164">
        <v>-0.30000028014183044</v>
      </c>
      <c r="AQ164">
        <v>-0.22913496196269989</v>
      </c>
      <c r="AR164">
        <v>-0.2829890251159668</v>
      </c>
      <c r="AS164">
        <v>-0.28567612171173096</v>
      </c>
      <c r="AT164">
        <v>-0.249553382396698</v>
      </c>
      <c r="AU164">
        <v>-0.20472055673599243</v>
      </c>
      <c r="AV164">
        <v>-0.23022110760211945</v>
      </c>
      <c r="AW164">
        <v>-0.22234231233596802</v>
      </c>
      <c r="AX164">
        <v>-0.19379253685474396</v>
      </c>
      <c r="AY164">
        <v>-0.18782483041286469</v>
      </c>
      <c r="AZ164">
        <v>-0.18737956881523132</v>
      </c>
      <c r="BA164">
        <v>-0.24760931730270386</v>
      </c>
      <c r="BB164">
        <v>-0.31082567572593689</v>
      </c>
      <c r="BC164">
        <v>-0.34941920638084412</v>
      </c>
      <c r="BD164">
        <v>-0.39701148867607117</v>
      </c>
      <c r="BE164">
        <v>-0.2369367778301239</v>
      </c>
      <c r="BF164">
        <v>-0.22690127789974213</v>
      </c>
      <c r="BG164">
        <v>-0.20557743310928345</v>
      </c>
      <c r="BH164">
        <v>-0.1826576441526413</v>
      </c>
      <c r="BI164">
        <v>-0.16151987016201019</v>
      </c>
      <c r="BJ164">
        <v>-0.16304416954517365</v>
      </c>
      <c r="BK164">
        <v>-0.18470209836959839</v>
      </c>
      <c r="BL164">
        <v>-0.1902187168598175</v>
      </c>
      <c r="BM164">
        <v>-0.20502969622612</v>
      </c>
      <c r="BN164">
        <v>-0.10685837268829346</v>
      </c>
      <c r="BO164">
        <v>-5.6132566183805466E-2</v>
      </c>
      <c r="BP164">
        <v>-0.10020152479410172</v>
      </c>
      <c r="BQ164">
        <v>-0.1051875576376915</v>
      </c>
      <c r="BR164">
        <v>-8.8726408779621124E-2</v>
      </c>
      <c r="BS164">
        <v>-6.1694592237472534E-2</v>
      </c>
      <c r="BT164">
        <v>-7.7833168208599091E-2</v>
      </c>
      <c r="BU164">
        <v>-6.9425776600837708E-2</v>
      </c>
      <c r="BV164">
        <v>-2.9146883636713028E-2</v>
      </c>
      <c r="BW164">
        <v>-2.4236177559942007E-3</v>
      </c>
      <c r="BX164">
        <v>-9.5283156260848045E-3</v>
      </c>
      <c r="BY164">
        <v>-6.7815773189067841E-2</v>
      </c>
      <c r="BZ164">
        <v>-0.13461296260356903</v>
      </c>
      <c r="CA164">
        <v>-0.14817571640014648</v>
      </c>
      <c r="CB164">
        <v>-0.21154868602752686</v>
      </c>
      <c r="CC164">
        <v>-0.10857917368412018</v>
      </c>
      <c r="CD164">
        <v>-0.10670939832925797</v>
      </c>
      <c r="CE164">
        <v>-8.9200101792812347E-2</v>
      </c>
      <c r="CF164">
        <v>-6.6106334328651428E-2</v>
      </c>
      <c r="CG164">
        <v>-4.1383404284715652E-2</v>
      </c>
      <c r="CH164">
        <v>-4.3857570737600327E-2</v>
      </c>
      <c r="CI164">
        <v>-5.8106306940317154E-2</v>
      </c>
      <c r="CJ164">
        <v>-6.6278278827667236E-2</v>
      </c>
      <c r="CK164">
        <v>-7.3566071689128876E-2</v>
      </c>
      <c r="CL164">
        <v>2.6911122724413872E-2</v>
      </c>
      <c r="CM164">
        <v>6.3688367605209351E-2</v>
      </c>
      <c r="CN164">
        <v>2.6396553963422775E-2</v>
      </c>
      <c r="CO164">
        <v>1.9818281754851341E-2</v>
      </c>
      <c r="CP164">
        <v>2.2661866620182991E-2</v>
      </c>
      <c r="CQ164">
        <v>3.736475482583046E-2</v>
      </c>
      <c r="CR164">
        <v>2.7710257098078728E-2</v>
      </c>
      <c r="CS164">
        <v>3.6483753472566605E-2</v>
      </c>
      <c r="CT164">
        <v>8.4886200726032257E-2</v>
      </c>
      <c r="CU164">
        <v>0.12598469853401184</v>
      </c>
      <c r="CV164">
        <v>0.11365092545747757</v>
      </c>
      <c r="CW164">
        <v>5.6708686053752899E-2</v>
      </c>
      <c r="CX164">
        <v>-1.2568585574626923E-2</v>
      </c>
      <c r="CY164">
        <v>-8.7950872257351875E-3</v>
      </c>
      <c r="CZ164">
        <v>-8.3097711205482483E-2</v>
      </c>
      <c r="DA164">
        <v>1.9778428599238396E-2</v>
      </c>
      <c r="DB164">
        <v>1.3482483103871346E-2</v>
      </c>
      <c r="DC164">
        <v>2.71772351115942E-2</v>
      </c>
      <c r="DD164">
        <v>5.044497549533844E-2</v>
      </c>
      <c r="DE164">
        <v>7.8753061592578888E-2</v>
      </c>
      <c r="DF164">
        <v>7.5329028069972992E-2</v>
      </c>
      <c r="DG164">
        <v>6.8489484488964081E-2</v>
      </c>
      <c r="DH164">
        <v>5.7662162929773331E-2</v>
      </c>
      <c r="DI164">
        <v>5.7897556573152542E-2</v>
      </c>
      <c r="DJ164">
        <v>0.1606806218624115</v>
      </c>
      <c r="DK164">
        <v>0.18350930511951447</v>
      </c>
      <c r="DL164">
        <v>0.15299463272094727</v>
      </c>
      <c r="DM164">
        <v>0.14482411742210388</v>
      </c>
      <c r="DN164">
        <v>0.1340501457452774</v>
      </c>
      <c r="DO164">
        <v>0.13642410933971405</v>
      </c>
      <c r="DP164">
        <v>0.13325367867946625</v>
      </c>
      <c r="DQ164">
        <v>0.14239327609539032</v>
      </c>
      <c r="DR164">
        <v>0.19891928136348724</v>
      </c>
      <c r="DS164">
        <v>0.25439301133155823</v>
      </c>
      <c r="DT164">
        <v>0.23683016002178192</v>
      </c>
      <c r="DU164">
        <v>0.18123315274715424</v>
      </c>
      <c r="DV164">
        <v>0.10947579145431519</v>
      </c>
      <c r="DW164">
        <v>0.13058553636074066</v>
      </c>
      <c r="DX164">
        <v>4.535326361656189E-2</v>
      </c>
      <c r="DY164">
        <v>0.20510642230510712</v>
      </c>
      <c r="DZ164">
        <v>0.18702046573162079</v>
      </c>
      <c r="EA164">
        <v>0.1952076256275177</v>
      </c>
      <c r="EB164">
        <v>0.21872656047344208</v>
      </c>
      <c r="EC164">
        <v>0.25221103429794312</v>
      </c>
      <c r="ED164">
        <v>0.24741554260253906</v>
      </c>
      <c r="EE164">
        <v>0.25127372145652771</v>
      </c>
      <c r="EF164">
        <v>0.23661248385906219</v>
      </c>
      <c r="EG164">
        <v>0.24771015346050262</v>
      </c>
      <c r="EH164">
        <v>0.35382252931594849</v>
      </c>
      <c r="EI164">
        <v>0.35651171207427979</v>
      </c>
      <c r="EJ164">
        <v>0.33578214049339294</v>
      </c>
      <c r="EK164">
        <v>0.32531270384788513</v>
      </c>
      <c r="EL164">
        <v>0.29487711191177368</v>
      </c>
      <c r="EM164">
        <v>0.27945005893707275</v>
      </c>
      <c r="EN164">
        <v>0.28564164042472839</v>
      </c>
      <c r="EO164">
        <v>0.29530981183052063</v>
      </c>
      <c r="EP164">
        <v>0.36356493830680847</v>
      </c>
      <c r="EQ164">
        <v>0.43979424238204956</v>
      </c>
      <c r="ER164">
        <v>0.41468143463134766</v>
      </c>
      <c r="ES164">
        <v>0.36102667450904846</v>
      </c>
      <c r="ET164">
        <v>0.28568848967552185</v>
      </c>
      <c r="EU164">
        <v>0.3318290114402771</v>
      </c>
      <c r="EV164">
        <v>0.2308160662651062</v>
      </c>
      <c r="EW164">
        <v>55.237060546875</v>
      </c>
      <c r="EX164">
        <v>53.747062683105469</v>
      </c>
      <c r="EY164">
        <v>52.648937225341797</v>
      </c>
      <c r="EZ164">
        <v>51.50079345703125</v>
      </c>
      <c r="FA164">
        <v>50.731197357177734</v>
      </c>
      <c r="FB164">
        <v>49.934078216552734</v>
      </c>
      <c r="FC164">
        <v>49.424938201904297</v>
      </c>
      <c r="FD164">
        <v>50.498691558837891</v>
      </c>
      <c r="FE164">
        <v>57.268913269042969</v>
      </c>
      <c r="FF164">
        <v>63.965236663818359</v>
      </c>
      <c r="FG164">
        <v>67.91156005859375</v>
      </c>
      <c r="FH164">
        <v>72.214653015136719</v>
      </c>
      <c r="FI164">
        <v>76.571929931640625</v>
      </c>
      <c r="FJ164">
        <v>79.944580078125</v>
      </c>
      <c r="FK164">
        <v>82.200386047363281</v>
      </c>
      <c r="FL164">
        <v>82.680496215820313</v>
      </c>
      <c r="FM164">
        <v>81.817398071289063</v>
      </c>
      <c r="FN164">
        <v>81.406761169433594</v>
      </c>
      <c r="FO164">
        <v>77.620590209960938</v>
      </c>
      <c r="FP164">
        <v>70.524085998535156</v>
      </c>
      <c r="FQ164">
        <v>65.142524719238281</v>
      </c>
      <c r="FR164">
        <v>62.268051147460938</v>
      </c>
      <c r="FS164">
        <v>60.360443115234375</v>
      </c>
      <c r="FT164">
        <v>58.428871154785156</v>
      </c>
      <c r="FU164">
        <v>0.10762734711170197</v>
      </c>
      <c r="FV164">
        <v>0</v>
      </c>
      <c r="FW164">
        <v>0.17060393095016479</v>
      </c>
      <c r="FX164">
        <v>0.11094709485769272</v>
      </c>
      <c r="FY164" s="45">
        <v>8.1400003433227539</v>
      </c>
      <c r="FZ164" s="38">
        <v>117.54</v>
      </c>
      <c r="GA164" s="38">
        <v>1</v>
      </c>
    </row>
    <row r="165" spans="1:183" x14ac:dyDescent="0.2">
      <c r="A165" t="s">
        <v>186</v>
      </c>
      <c r="B165" t="s">
        <v>222</v>
      </c>
      <c r="C165" t="s">
        <v>2</v>
      </c>
      <c r="D165" t="s">
        <v>203</v>
      </c>
      <c r="E165" t="s">
        <v>206</v>
      </c>
      <c r="F165" t="s">
        <v>184</v>
      </c>
      <c r="G165" t="s">
        <v>1</v>
      </c>
      <c r="H165">
        <v>118</v>
      </c>
      <c r="I165">
        <v>0.11423123627901077</v>
      </c>
      <c r="J165">
        <v>0.10167699307203293</v>
      </c>
      <c r="K165">
        <v>8.9746654033660889E-2</v>
      </c>
      <c r="L165">
        <v>9.8626323044300079E-2</v>
      </c>
      <c r="M165">
        <v>9.280279278755188E-2</v>
      </c>
      <c r="N165">
        <v>0.10728903859853745</v>
      </c>
      <c r="O165">
        <v>9.9690720438957214E-2</v>
      </c>
      <c r="P165">
        <v>0.12929962575435638</v>
      </c>
      <c r="Q165">
        <v>0.12662306427955627</v>
      </c>
      <c r="R165">
        <v>0.13646592199802399</v>
      </c>
      <c r="S165">
        <v>0.15402416884899139</v>
      </c>
      <c r="T165">
        <v>0.16734178364276886</v>
      </c>
      <c r="U165">
        <v>0.14111283421516418</v>
      </c>
      <c r="V165">
        <v>0.10977504402399063</v>
      </c>
      <c r="W165">
        <v>0.12197966128587723</v>
      </c>
      <c r="X165">
        <v>0.13675396144390106</v>
      </c>
      <c r="Y165">
        <v>0.12873445451259613</v>
      </c>
      <c r="Z165">
        <v>0.167066290974617</v>
      </c>
      <c r="AA165">
        <v>0.15976700186729431</v>
      </c>
      <c r="AB165">
        <v>0.17938786745071411</v>
      </c>
      <c r="AC165">
        <v>0.21518319845199585</v>
      </c>
      <c r="AD165">
        <v>0.20482385158538818</v>
      </c>
      <c r="AE165">
        <v>0.18397767841815948</v>
      </c>
      <c r="AF165">
        <v>0.12286635488271713</v>
      </c>
      <c r="AG165">
        <v>-0.25437647104263306</v>
      </c>
      <c r="AH165">
        <v>-0.19121392071247101</v>
      </c>
      <c r="AI165">
        <v>-0.20451913774013519</v>
      </c>
      <c r="AJ165">
        <v>-0.21842943131923676</v>
      </c>
      <c r="AK165">
        <v>-0.21964634954929352</v>
      </c>
      <c r="AL165">
        <v>-0.21022345125675201</v>
      </c>
      <c r="AM165">
        <v>-0.2414851188659668</v>
      </c>
      <c r="AN165">
        <v>-0.24024689197540283</v>
      </c>
      <c r="AO165">
        <v>-0.23006415367126465</v>
      </c>
      <c r="AP165">
        <v>-0.19766595959663391</v>
      </c>
      <c r="AQ165">
        <v>-0.16275893151760101</v>
      </c>
      <c r="AR165">
        <v>-0.14815884828567505</v>
      </c>
      <c r="AS165">
        <v>-0.17759853601455688</v>
      </c>
      <c r="AT165">
        <v>-0.18623936176300049</v>
      </c>
      <c r="AU165">
        <v>-0.15772256255149841</v>
      </c>
      <c r="AV165">
        <v>-0.15903250873088837</v>
      </c>
      <c r="AW165">
        <v>-0.18105305731296539</v>
      </c>
      <c r="AX165">
        <v>-0.16881102323532104</v>
      </c>
      <c r="AY165">
        <v>-0.22459429502487183</v>
      </c>
      <c r="AZ165">
        <v>-0.20551840960979462</v>
      </c>
      <c r="BA165">
        <v>-0.19866612553596497</v>
      </c>
      <c r="BB165">
        <v>-0.20548684895038605</v>
      </c>
      <c r="BC165">
        <v>-0.24277059733867645</v>
      </c>
      <c r="BD165">
        <v>-0.23246455192565918</v>
      </c>
      <c r="BE165">
        <v>-0.10869735479354858</v>
      </c>
      <c r="BF165">
        <v>-7.5692340731620789E-2</v>
      </c>
      <c r="BG165">
        <v>-8.4914073348045349E-2</v>
      </c>
      <c r="BH165">
        <v>-8.5452668368816376E-2</v>
      </c>
      <c r="BI165">
        <v>-9.519881010055542E-2</v>
      </c>
      <c r="BJ165">
        <v>-8.3287939429283142E-2</v>
      </c>
      <c r="BK165">
        <v>-0.11760429292917252</v>
      </c>
      <c r="BL165">
        <v>-0.10608703643083572</v>
      </c>
      <c r="BM165">
        <v>-9.516201913356781E-2</v>
      </c>
      <c r="BN165">
        <v>-7.0646323263645172E-2</v>
      </c>
      <c r="BO165">
        <v>-2.5831287726759911E-2</v>
      </c>
      <c r="BP165">
        <v>-1.3029200956225395E-2</v>
      </c>
      <c r="BQ165">
        <v>-4.2687278240919113E-2</v>
      </c>
      <c r="BR165">
        <v>-5.687887966632843E-2</v>
      </c>
      <c r="BS165">
        <v>-3.3102642744779587E-2</v>
      </c>
      <c r="BT165">
        <v>-3.6695804446935654E-2</v>
      </c>
      <c r="BU165">
        <v>-4.8629347234964371E-2</v>
      </c>
      <c r="BV165">
        <v>-2.0131394267082214E-2</v>
      </c>
      <c r="BW165">
        <v>-6.8555429577827454E-2</v>
      </c>
      <c r="BX165">
        <v>-7.4003651738166809E-2</v>
      </c>
      <c r="BY165">
        <v>-4.4135075062513351E-2</v>
      </c>
      <c r="BZ165">
        <v>-6.0366712510585785E-2</v>
      </c>
      <c r="CA165">
        <v>-9.3312673270702362E-2</v>
      </c>
      <c r="CB165">
        <v>-9.4152465462684631E-2</v>
      </c>
      <c r="CC165">
        <v>-7.8004314564168453E-3</v>
      </c>
      <c r="CD165">
        <v>4.3175513856112957E-3</v>
      </c>
      <c r="CE165">
        <v>-2.0759606268256903E-3</v>
      </c>
      <c r="CF165">
        <v>6.646634079515934E-3</v>
      </c>
      <c r="CG165">
        <v>-9.0068234130740166E-3</v>
      </c>
      <c r="CH165">
        <v>4.6272031031548977E-3</v>
      </c>
      <c r="CI165">
        <v>-3.1804807484149933E-2</v>
      </c>
      <c r="CJ165">
        <v>-1.3168335892260075E-2</v>
      </c>
      <c r="CK165">
        <v>-1.729206764139235E-3</v>
      </c>
      <c r="CL165">
        <v>1.7327092587947845E-2</v>
      </c>
      <c r="CM165">
        <v>6.9004379212856293E-2</v>
      </c>
      <c r="CN165">
        <v>8.0561175942420959E-2</v>
      </c>
      <c r="CO165">
        <v>5.075184628367424E-2</v>
      </c>
      <c r="CP165">
        <v>3.2715797424316406E-2</v>
      </c>
      <c r="CQ165">
        <v>5.3208734840154648E-2</v>
      </c>
      <c r="CR165">
        <v>4.8034224659204483E-2</v>
      </c>
      <c r="CS165">
        <v>4.3086908757686615E-2</v>
      </c>
      <c r="CT165">
        <v>8.2843661308288574E-2</v>
      </c>
      <c r="CU165">
        <v>3.9516609162092209E-2</v>
      </c>
      <c r="CV165">
        <v>1.7083067446947098E-2</v>
      </c>
      <c r="CW165">
        <v>6.289266049861908E-2</v>
      </c>
      <c r="CX165">
        <v>4.0143046528100967E-2</v>
      </c>
      <c r="CY165">
        <v>1.0201435536146164E-2</v>
      </c>
      <c r="CZ165">
        <v>1.6420669853687286E-3</v>
      </c>
      <c r="DA165">
        <v>9.309648722410202E-2</v>
      </c>
      <c r="DB165">
        <v>8.4327444434165955E-2</v>
      </c>
      <c r="DC165">
        <v>8.0762147903442383E-2</v>
      </c>
      <c r="DD165">
        <v>9.8745934665203094E-2</v>
      </c>
      <c r="DE165">
        <v>7.7185161411762238E-2</v>
      </c>
      <c r="DF165">
        <v>9.2542350292205811E-2</v>
      </c>
      <c r="DG165">
        <v>5.399467796087265E-2</v>
      </c>
      <c r="DH165">
        <v>7.9750366508960724E-2</v>
      </c>
      <c r="DI165">
        <v>9.1703608632087708E-2</v>
      </c>
      <c r="DJ165">
        <v>0.10530050843954086</v>
      </c>
      <c r="DK165">
        <v>0.16384004056453705</v>
      </c>
      <c r="DL165">
        <v>0.17415155470371246</v>
      </c>
      <c r="DM165">
        <v>0.14419096708297729</v>
      </c>
      <c r="DN165">
        <v>0.12231047451496124</v>
      </c>
      <c r="DO165">
        <v>0.13952010869979858</v>
      </c>
      <c r="DP165">
        <v>0.13276425004005432</v>
      </c>
      <c r="DQ165">
        <v>0.1348031610250473</v>
      </c>
      <c r="DR165">
        <v>0.18581871688365936</v>
      </c>
      <c r="DS165">
        <v>0.14758865535259247</v>
      </c>
      <c r="DT165">
        <v>0.108169786632061</v>
      </c>
      <c r="DU165">
        <v>0.16992039978504181</v>
      </c>
      <c r="DV165">
        <v>0.14065280556678772</v>
      </c>
      <c r="DW165">
        <v>0.11371554434299469</v>
      </c>
      <c r="DX165">
        <v>9.7436599433422089E-2</v>
      </c>
      <c r="DY165">
        <v>0.23877562582492828</v>
      </c>
      <c r="DZ165">
        <v>0.19984902441501617</v>
      </c>
      <c r="EA165">
        <v>0.20036722719669342</v>
      </c>
      <c r="EB165">
        <v>0.23172269761562347</v>
      </c>
      <c r="EC165">
        <v>0.20163269340991974</v>
      </c>
      <c r="ED165">
        <v>0.21947784721851349</v>
      </c>
      <c r="EE165">
        <v>0.17787550389766693</v>
      </c>
      <c r="EF165">
        <v>0.21391020715236664</v>
      </c>
      <c r="EG165">
        <v>0.22660574316978455</v>
      </c>
      <c r="EH165">
        <v>0.2323201447725296</v>
      </c>
      <c r="EI165">
        <v>0.3007676899433136</v>
      </c>
      <c r="EJ165">
        <v>0.30928120017051697</v>
      </c>
      <c r="EK165">
        <v>0.27910223603248596</v>
      </c>
      <c r="EL165">
        <v>0.2516709566116333</v>
      </c>
      <c r="EM165">
        <v>0.26414003968238831</v>
      </c>
      <c r="EN165">
        <v>0.25510096549987793</v>
      </c>
      <c r="EO165">
        <v>0.26722687482833862</v>
      </c>
      <c r="EP165">
        <v>0.33449834585189819</v>
      </c>
      <c r="EQ165">
        <v>0.30362752079963684</v>
      </c>
      <c r="ER165">
        <v>0.23968455195426941</v>
      </c>
      <c r="ES165">
        <v>0.32445144653320313</v>
      </c>
      <c r="ET165">
        <v>0.28577294945716858</v>
      </c>
      <c r="EU165">
        <v>0.26317346096038818</v>
      </c>
      <c r="EV165">
        <v>0.23574867844581604</v>
      </c>
      <c r="EW165">
        <v>50.997390747070313</v>
      </c>
      <c r="EX165">
        <v>49.972293853759766</v>
      </c>
      <c r="EY165">
        <v>49.418487548828125</v>
      </c>
      <c r="EZ165">
        <v>48.3868408203125</v>
      </c>
      <c r="FA165">
        <v>48.213741302490234</v>
      </c>
      <c r="FB165">
        <v>47.825374603271484</v>
      </c>
      <c r="FC165">
        <v>47.344680786132813</v>
      </c>
      <c r="FD165">
        <v>49.645175933837891</v>
      </c>
      <c r="FE165">
        <v>56.026542663574219</v>
      </c>
      <c r="FF165">
        <v>64.411697387695313</v>
      </c>
      <c r="FG165">
        <v>68.895317077636719</v>
      </c>
      <c r="FH165">
        <v>71.540115356445313</v>
      </c>
      <c r="FI165">
        <v>74.583137512207031</v>
      </c>
      <c r="FJ165">
        <v>76.218299865722656</v>
      </c>
      <c r="FK165">
        <v>77.731361389160156</v>
      </c>
      <c r="FL165">
        <v>78.245025634765625</v>
      </c>
      <c r="FM165">
        <v>79.239471435546875</v>
      </c>
      <c r="FN165">
        <v>78.814292907714844</v>
      </c>
      <c r="FO165">
        <v>73.969131469726563</v>
      </c>
      <c r="FP165">
        <v>66.664779663085938</v>
      </c>
      <c r="FQ165">
        <v>60.829429626464844</v>
      </c>
      <c r="FR165">
        <v>58.048484802246094</v>
      </c>
      <c r="FS165">
        <v>57.386669158935547</v>
      </c>
      <c r="FT165">
        <v>55.898056030273438</v>
      </c>
      <c r="FU165">
        <v>8.36457759141922E-2</v>
      </c>
      <c r="FV165">
        <v>0</v>
      </c>
      <c r="FW165">
        <v>0.14298838376998901</v>
      </c>
      <c r="FX165">
        <v>8.4927693009376526E-2</v>
      </c>
      <c r="FY165" s="45">
        <v>3.3399999141693115</v>
      </c>
      <c r="FZ165" s="38">
        <v>42.75</v>
      </c>
      <c r="GA165" s="38">
        <v>1</v>
      </c>
    </row>
    <row r="166" spans="1:183" x14ac:dyDescent="0.2">
      <c r="A166" t="s">
        <v>186</v>
      </c>
      <c r="B166" t="s">
        <v>222</v>
      </c>
      <c r="C166" t="s">
        <v>2</v>
      </c>
      <c r="D166" t="s">
        <v>203</v>
      </c>
      <c r="E166" t="s">
        <v>206</v>
      </c>
      <c r="F166" t="s">
        <v>185</v>
      </c>
      <c r="G166" t="s">
        <v>1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 s="45">
        <v>1.059999942779541</v>
      </c>
      <c r="FZ166" s="38">
        <v>10.370000000000001</v>
      </c>
      <c r="GA166" s="38">
        <v>0</v>
      </c>
    </row>
    <row r="167" spans="1:183" x14ac:dyDescent="0.2">
      <c r="A167" t="s">
        <v>186</v>
      </c>
      <c r="B167" t="s">
        <v>222</v>
      </c>
      <c r="C167" t="s">
        <v>2</v>
      </c>
      <c r="D167" t="s">
        <v>203</v>
      </c>
      <c r="E167" t="s">
        <v>207</v>
      </c>
      <c r="F167" t="s">
        <v>1</v>
      </c>
      <c r="G167" t="s">
        <v>198</v>
      </c>
      <c r="H167">
        <v>2529</v>
      </c>
      <c r="I167">
        <v>1.4508670568466187</v>
      </c>
      <c r="J167">
        <v>1.287915825843811</v>
      </c>
      <c r="K167">
        <v>1.187605619430542</v>
      </c>
      <c r="L167">
        <v>1.1321765184402466</v>
      </c>
      <c r="M167">
        <v>1.1274580955505371</v>
      </c>
      <c r="N167">
        <v>1.2016187906265259</v>
      </c>
      <c r="O167">
        <v>1.4936000108718872</v>
      </c>
      <c r="P167">
        <v>1.6753400564193726</v>
      </c>
      <c r="Q167">
        <v>1.478276252746582</v>
      </c>
      <c r="R167">
        <v>1.4226007461547852</v>
      </c>
      <c r="S167">
        <v>1.4174673557281494</v>
      </c>
      <c r="T167">
        <v>1.3306331634521484</v>
      </c>
      <c r="U167">
        <v>1.3461564779281616</v>
      </c>
      <c r="V167">
        <v>1.4208234548568726</v>
      </c>
      <c r="W167">
        <v>1.3515746593475342</v>
      </c>
      <c r="X167">
        <v>1.3981856107711792</v>
      </c>
      <c r="Y167">
        <v>1.3802827596664429</v>
      </c>
      <c r="Z167">
        <v>1.5963361263275146</v>
      </c>
      <c r="AA167">
        <v>1.9207258224487305</v>
      </c>
      <c r="AB167">
        <v>2.1965382099151611</v>
      </c>
      <c r="AC167">
        <v>2.4952371120452881</v>
      </c>
      <c r="AD167">
        <v>2.4429454803466797</v>
      </c>
      <c r="AE167">
        <v>2.195375919342041</v>
      </c>
      <c r="AF167">
        <v>1.777205228805542</v>
      </c>
      <c r="AG167">
        <v>-0.83983361721038818</v>
      </c>
      <c r="AH167">
        <v>-0.75472158193588257</v>
      </c>
      <c r="AI167">
        <v>-0.75150966644287109</v>
      </c>
      <c r="AJ167">
        <v>-0.74817168712615967</v>
      </c>
      <c r="AK167">
        <v>-0.68235272169113159</v>
      </c>
      <c r="AL167">
        <v>-0.62978881597518921</v>
      </c>
      <c r="AM167">
        <v>-0.63608682155609131</v>
      </c>
      <c r="AN167">
        <v>-0.65662217140197754</v>
      </c>
      <c r="AO167">
        <v>-0.58251792192459106</v>
      </c>
      <c r="AP167">
        <v>-0.45921432971954346</v>
      </c>
      <c r="AQ167">
        <v>-0.41090911626815796</v>
      </c>
      <c r="AR167">
        <v>-0.46886143088340759</v>
      </c>
      <c r="AS167">
        <v>-0.43834978342056274</v>
      </c>
      <c r="AT167">
        <v>-0.35287728905677795</v>
      </c>
      <c r="AU167">
        <v>-0.37806332111358643</v>
      </c>
      <c r="AV167">
        <v>-0.44638243317604065</v>
      </c>
      <c r="AW167">
        <v>-0.52904897928237915</v>
      </c>
      <c r="AX167">
        <v>-0.48822146654129028</v>
      </c>
      <c r="AY167">
        <v>-0.41040357947349548</v>
      </c>
      <c r="AZ167">
        <v>-0.36839917302131653</v>
      </c>
      <c r="BA167">
        <v>-0.50356060266494751</v>
      </c>
      <c r="BB167">
        <v>-0.73293042182922363</v>
      </c>
      <c r="BC167">
        <v>-0.78734272718429565</v>
      </c>
      <c r="BD167">
        <v>-0.88548678159713745</v>
      </c>
      <c r="BE167">
        <v>-0.52837282419204712</v>
      </c>
      <c r="BF167">
        <v>-0.45882800221443176</v>
      </c>
      <c r="BG167">
        <v>-0.46350476145744324</v>
      </c>
      <c r="BH167">
        <v>-0.46189364790916443</v>
      </c>
      <c r="BI167">
        <v>-0.40822300314903259</v>
      </c>
      <c r="BJ167">
        <v>-0.35489404201507568</v>
      </c>
      <c r="BK167">
        <v>-0.338399738073349</v>
      </c>
      <c r="BL167">
        <v>-0.35966119170188904</v>
      </c>
      <c r="BM167">
        <v>-0.30400308966636658</v>
      </c>
      <c r="BN167">
        <v>-0.17520830035209656</v>
      </c>
      <c r="BO167">
        <v>-0.12653598189353943</v>
      </c>
      <c r="BP167">
        <v>-0.18829233944416046</v>
      </c>
      <c r="BQ167">
        <v>-0.16036932170391083</v>
      </c>
      <c r="BR167">
        <v>-6.5261736512184143E-2</v>
      </c>
      <c r="BS167">
        <v>-9.85308438539505E-2</v>
      </c>
      <c r="BT167">
        <v>-0.15187083184719086</v>
      </c>
      <c r="BU167">
        <v>-0.22573117911815643</v>
      </c>
      <c r="BV167">
        <v>-0.18060658872127533</v>
      </c>
      <c r="BW167">
        <v>-9.0178154408931732E-2</v>
      </c>
      <c r="BX167">
        <v>-5.1848415285348892E-2</v>
      </c>
      <c r="BY167">
        <v>-0.18001917004585266</v>
      </c>
      <c r="BZ167">
        <v>-0.40105023980140686</v>
      </c>
      <c r="CA167">
        <v>-0.45760214328765869</v>
      </c>
      <c r="CB167">
        <v>-0.56317245960235596</v>
      </c>
      <c r="CC167">
        <v>-0.31265604496002197</v>
      </c>
      <c r="CD167">
        <v>-0.25389298796653748</v>
      </c>
      <c r="CE167">
        <v>-0.26403343677520752</v>
      </c>
      <c r="CF167">
        <v>-0.26361832022666931</v>
      </c>
      <c r="CG167">
        <v>-0.21836160123348236</v>
      </c>
      <c r="CH167">
        <v>-0.16450273990631104</v>
      </c>
      <c r="CI167">
        <v>-0.13222257792949677</v>
      </c>
      <c r="CJ167">
        <v>-0.15398694574832916</v>
      </c>
      <c r="CK167">
        <v>-0.1111045703291893</v>
      </c>
      <c r="CL167">
        <v>2.1493420004844666E-2</v>
      </c>
      <c r="CM167">
        <v>7.0419996976852417E-2</v>
      </c>
      <c r="CN167">
        <v>6.0289553366601467E-3</v>
      </c>
      <c r="CO167">
        <v>3.2159090042114258E-2</v>
      </c>
      <c r="CP167">
        <v>0.13393992185592651</v>
      </c>
      <c r="CQ167">
        <v>9.5072507858276367E-2</v>
      </c>
      <c r="CR167">
        <v>5.2107010036706924E-2</v>
      </c>
      <c r="CS167">
        <v>-1.5654180198907852E-2</v>
      </c>
      <c r="CT167">
        <v>3.2446544617414474E-2</v>
      </c>
      <c r="CU167">
        <v>0.1316089928150177</v>
      </c>
      <c r="CV167">
        <v>0.16739366948604584</v>
      </c>
      <c r="CW167">
        <v>4.406462237238884E-2</v>
      </c>
      <c r="CX167">
        <v>-0.17119103670120239</v>
      </c>
      <c r="CY167">
        <v>-0.2292247861623764</v>
      </c>
      <c r="CZ167">
        <v>-0.33993849158287048</v>
      </c>
      <c r="DA167">
        <v>-9.6939258277416229E-2</v>
      </c>
      <c r="DB167">
        <v>-4.8957988619804382E-2</v>
      </c>
      <c r="DC167">
        <v>-6.4562126994132996E-2</v>
      </c>
      <c r="DD167">
        <v>-6.5342999994754791E-2</v>
      </c>
      <c r="DE167">
        <v>-2.8500193729996681E-2</v>
      </c>
      <c r="DF167">
        <v>2.5888562202453613E-2</v>
      </c>
      <c r="DG167">
        <v>7.3954582214355469E-2</v>
      </c>
      <c r="DH167">
        <v>5.168730765581131E-2</v>
      </c>
      <c r="DI167">
        <v>8.1793956458568573E-2</v>
      </c>
      <c r="DJ167">
        <v>0.21819514036178589</v>
      </c>
      <c r="DK167">
        <v>0.26737597584724426</v>
      </c>
      <c r="DL167">
        <v>0.20035025477409363</v>
      </c>
      <c r="DM167">
        <v>0.22468750178813934</v>
      </c>
      <c r="DN167">
        <v>0.33314159512519836</v>
      </c>
      <c r="DO167">
        <v>0.28867584466934204</v>
      </c>
      <c r="DP167">
        <v>0.2560848593711853</v>
      </c>
      <c r="DQ167">
        <v>0.19442281126976013</v>
      </c>
      <c r="DR167">
        <v>0.24549968540668488</v>
      </c>
      <c r="DS167">
        <v>0.35339614748954773</v>
      </c>
      <c r="DT167">
        <v>0.38663575053215027</v>
      </c>
      <c r="DU167">
        <v>0.26814842224121094</v>
      </c>
      <c r="DV167">
        <v>5.866815522313118E-2</v>
      </c>
      <c r="DW167">
        <v>-8.4744294872507453E-4</v>
      </c>
      <c r="DX167">
        <v>-0.1167045459151268</v>
      </c>
      <c r="DY167">
        <v>0.21452151238918304</v>
      </c>
      <c r="DZ167">
        <v>0.24693560600280762</v>
      </c>
      <c r="EA167">
        <v>0.22344277799129486</v>
      </c>
      <c r="EB167">
        <v>0.22093507647514343</v>
      </c>
      <c r="EC167">
        <v>0.24562951922416687</v>
      </c>
      <c r="ED167">
        <v>0.30078336596488953</v>
      </c>
      <c r="EE167">
        <v>0.37164163589477539</v>
      </c>
      <c r="EF167">
        <v>0.34864825010299683</v>
      </c>
      <c r="EG167">
        <v>0.36030879616737366</v>
      </c>
      <c r="EH167">
        <v>0.50220119953155518</v>
      </c>
      <c r="EI167">
        <v>0.55174911022186279</v>
      </c>
      <c r="EJ167">
        <v>0.48091936111450195</v>
      </c>
      <c r="EK167">
        <v>0.50266796350479126</v>
      </c>
      <c r="EL167">
        <v>0.62075716257095337</v>
      </c>
      <c r="EM167">
        <v>0.56820833683013916</v>
      </c>
      <c r="EN167">
        <v>0.55059647560119629</v>
      </c>
      <c r="EO167">
        <v>0.49774062633514404</v>
      </c>
      <c r="EP167">
        <v>0.55311459302902222</v>
      </c>
      <c r="EQ167">
        <v>0.6736215353012085</v>
      </c>
      <c r="ER167">
        <v>0.7031865119934082</v>
      </c>
      <c r="ES167">
        <v>0.5916898250579834</v>
      </c>
      <c r="ET167">
        <v>0.39054831862449646</v>
      </c>
      <c r="EU167">
        <v>0.32889315485954285</v>
      </c>
      <c r="EV167">
        <v>0.20560981333255768</v>
      </c>
      <c r="EW167">
        <v>56.63800048828125</v>
      </c>
      <c r="EX167">
        <v>55.718376159667969</v>
      </c>
      <c r="EY167">
        <v>54.901119232177734</v>
      </c>
      <c r="EZ167">
        <v>53.942161560058594</v>
      </c>
      <c r="FA167">
        <v>53.671768188476563</v>
      </c>
      <c r="FB167">
        <v>52.742866516113281</v>
      </c>
      <c r="FC167">
        <v>52.784587860107422</v>
      </c>
      <c r="FD167">
        <v>56.884212493896484</v>
      </c>
      <c r="FE167">
        <v>63.595237731933594</v>
      </c>
      <c r="FF167">
        <v>69.286872863769531</v>
      </c>
      <c r="FG167">
        <v>73.610435485839844</v>
      </c>
      <c r="FH167">
        <v>77.515663146972656</v>
      </c>
      <c r="FI167">
        <v>80.565208435058594</v>
      </c>
      <c r="FJ167">
        <v>82.906929016113281</v>
      </c>
      <c r="FK167">
        <v>84.7379150390625</v>
      </c>
      <c r="FL167">
        <v>85.857864379882813</v>
      </c>
      <c r="FM167">
        <v>86.272529602050781</v>
      </c>
      <c r="FN167">
        <v>86.243637084960938</v>
      </c>
      <c r="FO167">
        <v>83.643424987792969</v>
      </c>
      <c r="FP167">
        <v>79.841773986816406</v>
      </c>
      <c r="FQ167">
        <v>75.637138366699219</v>
      </c>
      <c r="FR167">
        <v>72.00372314453125</v>
      </c>
      <c r="FS167">
        <v>69.414337158203125</v>
      </c>
      <c r="FT167">
        <v>66.942436218261719</v>
      </c>
      <c r="FU167">
        <v>0.18777158856391907</v>
      </c>
      <c r="FV167">
        <v>0</v>
      </c>
      <c r="FW167">
        <v>0.30359989404678345</v>
      </c>
      <c r="FX167">
        <v>0.19202250242233276</v>
      </c>
      <c r="FY167" s="45">
        <v>9.5399999618530273</v>
      </c>
      <c r="FZ167" s="38">
        <v>730.83</v>
      </c>
      <c r="GA167" s="38">
        <v>1</v>
      </c>
    </row>
    <row r="168" spans="1:183" x14ac:dyDescent="0.2">
      <c r="A168" t="s">
        <v>186</v>
      </c>
      <c r="B168" t="s">
        <v>222</v>
      </c>
      <c r="C168" t="s">
        <v>2</v>
      </c>
      <c r="D168" t="s">
        <v>203</v>
      </c>
      <c r="E168" t="s">
        <v>207</v>
      </c>
      <c r="F168" t="s">
        <v>1</v>
      </c>
      <c r="G168" t="s">
        <v>200</v>
      </c>
      <c r="H168">
        <v>313</v>
      </c>
      <c r="I168">
        <v>0.25666993856430054</v>
      </c>
      <c r="J168">
        <v>0.23918262124061584</v>
      </c>
      <c r="K168">
        <v>0.21621128916740417</v>
      </c>
      <c r="L168">
        <v>0.20749029517173767</v>
      </c>
      <c r="M168">
        <v>0.20727710425853729</v>
      </c>
      <c r="N168">
        <v>0.21685138344764709</v>
      </c>
      <c r="O168">
        <v>0.25102421641349792</v>
      </c>
      <c r="P168">
        <v>0.27164319157600403</v>
      </c>
      <c r="Q168">
        <v>0.27374082803726196</v>
      </c>
      <c r="R168">
        <v>0.25062742829322815</v>
      </c>
      <c r="S168">
        <v>0.24046888947486877</v>
      </c>
      <c r="T168">
        <v>0.23706249892711639</v>
      </c>
      <c r="U168">
        <v>0.23938030004501343</v>
      </c>
      <c r="V168">
        <v>0.22110261023044586</v>
      </c>
      <c r="W168">
        <v>0.2292013019323349</v>
      </c>
      <c r="X168">
        <v>0.22688642144203186</v>
      </c>
      <c r="Y168">
        <v>0.25218319892883301</v>
      </c>
      <c r="Z168">
        <v>0.29404589533805847</v>
      </c>
      <c r="AA168">
        <v>0.28612363338470459</v>
      </c>
      <c r="AB168">
        <v>0.32600817084312439</v>
      </c>
      <c r="AC168">
        <v>0.35447534918785095</v>
      </c>
      <c r="AD168">
        <v>0.36497911810874939</v>
      </c>
      <c r="AE168">
        <v>0.35796862840652466</v>
      </c>
      <c r="AF168">
        <v>0.30752107501029968</v>
      </c>
      <c r="AG168">
        <v>-0.36506152153015137</v>
      </c>
      <c r="AH168">
        <v>-0.32415604591369629</v>
      </c>
      <c r="AI168">
        <v>-0.33459639549255371</v>
      </c>
      <c r="AJ168">
        <v>-0.32574677467346191</v>
      </c>
      <c r="AK168">
        <v>-0.301409512758255</v>
      </c>
      <c r="AL168">
        <v>-0.31394454836845398</v>
      </c>
      <c r="AM168">
        <v>-0.32806134223937988</v>
      </c>
      <c r="AN168">
        <v>-0.38079327344894409</v>
      </c>
      <c r="AO168">
        <v>-0.34561792016029358</v>
      </c>
      <c r="AP168">
        <v>-0.29297786951065063</v>
      </c>
      <c r="AQ168">
        <v>-0.30453869700431824</v>
      </c>
      <c r="AR168">
        <v>-0.26364091038703918</v>
      </c>
      <c r="AS168">
        <v>-0.26256603002548218</v>
      </c>
      <c r="AT168">
        <v>-0.2790718674659729</v>
      </c>
      <c r="AU168">
        <v>-0.28852900862693787</v>
      </c>
      <c r="AV168">
        <v>-0.33542615175247192</v>
      </c>
      <c r="AW168">
        <v>-0.35144147276878357</v>
      </c>
      <c r="AX168">
        <v>-0.34414198994636536</v>
      </c>
      <c r="AY168">
        <v>-0.32397943735122681</v>
      </c>
      <c r="AZ168">
        <v>-0.34003114700317383</v>
      </c>
      <c r="BA168">
        <v>-0.34801629185676575</v>
      </c>
      <c r="BB168">
        <v>-0.37301260232925415</v>
      </c>
      <c r="BC168">
        <v>-0.33550345897674561</v>
      </c>
      <c r="BD168">
        <v>-0.3432958722114563</v>
      </c>
      <c r="BE168">
        <v>-0.17271991074085236</v>
      </c>
      <c r="BF168">
        <v>-0.14660452306270599</v>
      </c>
      <c r="BG168">
        <v>-0.15783876180648804</v>
      </c>
      <c r="BH168">
        <v>-0.15573541820049286</v>
      </c>
      <c r="BI168">
        <v>-0.1363857239484787</v>
      </c>
      <c r="BJ168">
        <v>-0.14428322017192841</v>
      </c>
      <c r="BK168">
        <v>-0.14994902908802032</v>
      </c>
      <c r="BL168">
        <v>-0.18061396479606628</v>
      </c>
      <c r="BM168">
        <v>-0.15293240547180176</v>
      </c>
      <c r="BN168">
        <v>-0.12081979960203171</v>
      </c>
      <c r="BO168">
        <v>-0.12736609578132629</v>
      </c>
      <c r="BP168">
        <v>-9.4529300928115845E-2</v>
      </c>
      <c r="BQ168">
        <v>-9.8397336900234222E-2</v>
      </c>
      <c r="BR168">
        <v>-0.11579865962266922</v>
      </c>
      <c r="BS168">
        <v>-0.11870158463716507</v>
      </c>
      <c r="BT168">
        <v>-0.15318684279918671</v>
      </c>
      <c r="BU168">
        <v>-0.16191713511943817</v>
      </c>
      <c r="BV168">
        <v>-0.15015478432178497</v>
      </c>
      <c r="BW168">
        <v>-0.14707872271537781</v>
      </c>
      <c r="BX168">
        <v>-0.13395719230175018</v>
      </c>
      <c r="BY168">
        <v>-0.1445518434047699</v>
      </c>
      <c r="BZ168">
        <v>-0.17088048160076141</v>
      </c>
      <c r="CA168">
        <v>-0.13502281904220581</v>
      </c>
      <c r="CB168">
        <v>-0.14942552149295807</v>
      </c>
      <c r="CC168">
        <v>-3.9504680782556534E-2</v>
      </c>
      <c r="CD168">
        <v>-2.3632869124412537E-2</v>
      </c>
      <c r="CE168">
        <v>-3.5416960716247559E-2</v>
      </c>
      <c r="CF168">
        <v>-3.7986069917678833E-2</v>
      </c>
      <c r="CG168">
        <v>-2.2090734913945198E-2</v>
      </c>
      <c r="CH168">
        <v>-2.6776298880577087E-2</v>
      </c>
      <c r="CI168">
        <v>-2.6588989421725273E-2</v>
      </c>
      <c r="CJ168">
        <v>-4.1970383375883102E-2</v>
      </c>
      <c r="CK168">
        <v>-1.9479010254144669E-2</v>
      </c>
      <c r="CL168">
        <v>-1.5836497768759727E-3</v>
      </c>
      <c r="CM168">
        <v>-4.6568862162530422E-3</v>
      </c>
      <c r="CN168">
        <v>2.2596882656216621E-2</v>
      </c>
      <c r="CO168">
        <v>1.5305398032069206E-2</v>
      </c>
      <c r="CP168">
        <v>-2.7161408215761185E-3</v>
      </c>
      <c r="CQ168">
        <v>-1.0796275455504656E-3</v>
      </c>
      <c r="CR168">
        <v>-2.6968454942107201E-2</v>
      </c>
      <c r="CS168">
        <v>-3.065313957631588E-2</v>
      </c>
      <c r="CT168">
        <v>-1.5799829736351967E-2</v>
      </c>
      <c r="CU168">
        <v>-2.4557828903198242E-2</v>
      </c>
      <c r="CV168">
        <v>8.7690139189362526E-3</v>
      </c>
      <c r="CW168">
        <v>-3.6329831928014755E-3</v>
      </c>
      <c r="CX168">
        <v>-3.0884383246302605E-2</v>
      </c>
      <c r="CY168">
        <v>3.8294566329568624E-3</v>
      </c>
      <c r="CZ168">
        <v>-1.5151512809097767E-2</v>
      </c>
      <c r="DA168">
        <v>9.3710541725158691E-2</v>
      </c>
      <c r="DB168">
        <v>9.9338777363300323E-2</v>
      </c>
      <c r="DC168">
        <v>8.7004847824573517E-2</v>
      </c>
      <c r="DD168">
        <v>7.9763278365135193E-2</v>
      </c>
      <c r="DE168">
        <v>9.2204250395298004E-2</v>
      </c>
      <c r="DF168">
        <v>9.0730614960193634E-2</v>
      </c>
      <c r="DG168">
        <v>9.677104651927948E-2</v>
      </c>
      <c r="DH168">
        <v>9.6673190593719482E-2</v>
      </c>
      <c r="DI168">
        <v>0.11397438496351242</v>
      </c>
      <c r="DJ168">
        <v>0.11765250563621521</v>
      </c>
      <c r="DK168">
        <v>0.11805232614278793</v>
      </c>
      <c r="DL168">
        <v>0.13972306251525879</v>
      </c>
      <c r="DM168">
        <v>0.12900812923908234</v>
      </c>
      <c r="DN168">
        <v>0.11036638170480728</v>
      </c>
      <c r="DO168">
        <v>0.11654232442378998</v>
      </c>
      <c r="DP168">
        <v>9.9249936640262604E-2</v>
      </c>
      <c r="DQ168">
        <v>0.10061085224151611</v>
      </c>
      <c r="DR168">
        <v>0.11855512112379074</v>
      </c>
      <c r="DS168">
        <v>9.7963064908981323E-2</v>
      </c>
      <c r="DT168">
        <v>0.15149521827697754</v>
      </c>
      <c r="DU168">
        <v>0.13728587329387665</v>
      </c>
      <c r="DV168">
        <v>0.1091117188334465</v>
      </c>
      <c r="DW168">
        <v>0.14268173277378082</v>
      </c>
      <c r="DX168">
        <v>0.11912249773740768</v>
      </c>
      <c r="DY168">
        <v>0.2860521674156189</v>
      </c>
      <c r="DZ168">
        <v>0.27689030766487122</v>
      </c>
      <c r="EA168">
        <v>0.26376247406005859</v>
      </c>
      <c r="EB168">
        <v>0.24977463483810425</v>
      </c>
      <c r="EC168">
        <v>0.25722804665565491</v>
      </c>
      <c r="ED168">
        <v>0.2603919506072998</v>
      </c>
      <c r="EE168">
        <v>0.27488335967063904</v>
      </c>
      <c r="EF168">
        <v>0.29685249924659729</v>
      </c>
      <c r="EG168">
        <v>0.30665990710258484</v>
      </c>
      <c r="EH168">
        <v>0.28981056809425354</v>
      </c>
      <c r="EI168">
        <v>0.29522493481636047</v>
      </c>
      <c r="EJ168">
        <v>0.30883467197418213</v>
      </c>
      <c r="EK168">
        <v>0.2931768000125885</v>
      </c>
      <c r="EL168">
        <v>0.27363958954811096</v>
      </c>
      <c r="EM168">
        <v>0.28636974096298218</v>
      </c>
      <c r="EN168">
        <v>0.28148925304412842</v>
      </c>
      <c r="EO168">
        <v>0.29013520479202271</v>
      </c>
      <c r="EP168">
        <v>0.31254231929779053</v>
      </c>
      <c r="EQ168">
        <v>0.27486377954483032</v>
      </c>
      <c r="ER168">
        <v>0.35756918787956238</v>
      </c>
      <c r="ES168">
        <v>0.34075033664703369</v>
      </c>
      <c r="ET168">
        <v>0.31124386191368103</v>
      </c>
      <c r="EU168">
        <v>0.34316235780715942</v>
      </c>
      <c r="EV168">
        <v>0.31299284100532532</v>
      </c>
      <c r="EW168">
        <v>58.63177490234375</v>
      </c>
      <c r="EX168">
        <v>57.727638244628906</v>
      </c>
      <c r="EY168">
        <v>57.063175201416016</v>
      </c>
      <c r="EZ168">
        <v>55.961494445800781</v>
      </c>
      <c r="FA168">
        <v>55.110553741455078</v>
      </c>
      <c r="FB168">
        <v>53.959251403808594</v>
      </c>
      <c r="FC168">
        <v>53.259281158447266</v>
      </c>
      <c r="FD168">
        <v>56.879608154296875</v>
      </c>
      <c r="FE168">
        <v>63.030170440673828</v>
      </c>
      <c r="FF168">
        <v>68.257736206054688</v>
      </c>
      <c r="FG168">
        <v>72.631637573242188</v>
      </c>
      <c r="FH168">
        <v>76.718574523925781</v>
      </c>
      <c r="FI168">
        <v>79.177299499511719</v>
      </c>
      <c r="FJ168">
        <v>82.454437255859375</v>
      </c>
      <c r="FK168">
        <v>84.555381774902344</v>
      </c>
      <c r="FL168">
        <v>85.732246398925781</v>
      </c>
      <c r="FM168">
        <v>86.359786987304688</v>
      </c>
      <c r="FN168">
        <v>86.067344665527344</v>
      </c>
      <c r="FO168">
        <v>83.919242858886719</v>
      </c>
      <c r="FP168">
        <v>79.202079772949219</v>
      </c>
      <c r="FQ168">
        <v>74.361335754394531</v>
      </c>
      <c r="FR168">
        <v>71.3028564453125</v>
      </c>
      <c r="FS168">
        <v>68.435455322265625</v>
      </c>
      <c r="FT168">
        <v>67.269424438476563</v>
      </c>
      <c r="FU168">
        <v>0.11911636590957642</v>
      </c>
      <c r="FV168">
        <v>0</v>
      </c>
      <c r="FW168">
        <v>0.19391609728336334</v>
      </c>
      <c r="FX168">
        <v>0.12127833068370819</v>
      </c>
      <c r="FY168" s="45">
        <v>4.929999828338623</v>
      </c>
      <c r="FZ168" s="38">
        <v>155.39000000000001</v>
      </c>
      <c r="GA168" s="38">
        <v>1</v>
      </c>
    </row>
    <row r="169" spans="1:183" x14ac:dyDescent="0.2">
      <c r="A169" t="s">
        <v>186</v>
      </c>
      <c r="B169" t="s">
        <v>222</v>
      </c>
      <c r="C169" t="s">
        <v>2</v>
      </c>
      <c r="D169" t="s">
        <v>203</v>
      </c>
      <c r="E169" t="s">
        <v>207</v>
      </c>
      <c r="F169" t="s">
        <v>1</v>
      </c>
      <c r="G169" t="s">
        <v>1</v>
      </c>
      <c r="H169">
        <v>2842</v>
      </c>
      <c r="I169">
        <v>1.7244998216629028</v>
      </c>
      <c r="J169">
        <v>1.5446509122848511</v>
      </c>
      <c r="K169">
        <v>1.4190468788146973</v>
      </c>
      <c r="L169">
        <v>1.354487419128418</v>
      </c>
      <c r="M169">
        <v>1.3496373891830444</v>
      </c>
      <c r="N169">
        <v>1.4334595203399658</v>
      </c>
      <c r="O169">
        <v>1.7591814994812012</v>
      </c>
      <c r="P169">
        <v>1.9611282348632813</v>
      </c>
      <c r="Q169">
        <v>1.7719892263412476</v>
      </c>
      <c r="R169">
        <v>1.6896312236785889</v>
      </c>
      <c r="S169">
        <v>1.6722443103790283</v>
      </c>
      <c r="T169">
        <v>1.5836186408996582</v>
      </c>
      <c r="U169">
        <v>1.6015468835830688</v>
      </c>
      <c r="V169">
        <v>1.6518821716308594</v>
      </c>
      <c r="W169">
        <v>1.5943993330001831</v>
      </c>
      <c r="X169">
        <v>1.6369169950485229</v>
      </c>
      <c r="Y169">
        <v>1.650363564491272</v>
      </c>
      <c r="Z169">
        <v>1.9116066694259644</v>
      </c>
      <c r="AA169">
        <v>2.217498779296875</v>
      </c>
      <c r="AB169">
        <v>2.5344605445861816</v>
      </c>
      <c r="AC169">
        <v>2.8597562313079834</v>
      </c>
      <c r="AD169">
        <v>2.8217031955718994</v>
      </c>
      <c r="AE169">
        <v>2.5723216533660889</v>
      </c>
      <c r="AF169">
        <v>2.1039907932281494</v>
      </c>
      <c r="AG169">
        <v>-0.98452013731002808</v>
      </c>
      <c r="AH169">
        <v>-0.87094473838806152</v>
      </c>
      <c r="AI169">
        <v>-0.88345921039581299</v>
      </c>
      <c r="AJ169">
        <v>-0.87673687934875488</v>
      </c>
      <c r="AK169">
        <v>-0.79128062725067139</v>
      </c>
      <c r="AL169">
        <v>-0.75054770708084106</v>
      </c>
      <c r="AM169">
        <v>-0.75926393270492554</v>
      </c>
      <c r="AN169">
        <v>-0.82214224338531494</v>
      </c>
      <c r="AO169">
        <v>-0.72001618146896362</v>
      </c>
      <c r="AP169">
        <v>-0.55406743288040161</v>
      </c>
      <c r="AQ169">
        <v>-0.51604229211807251</v>
      </c>
      <c r="AR169">
        <v>-0.53166651725769043</v>
      </c>
      <c r="AS169">
        <v>-0.5064162015914917</v>
      </c>
      <c r="AT169">
        <v>-0.44197806715965271</v>
      </c>
      <c r="AU169">
        <v>-0.47325092554092407</v>
      </c>
      <c r="AV169">
        <v>-0.58038038015365601</v>
      </c>
      <c r="AW169">
        <v>-0.67063909769058228</v>
      </c>
      <c r="AX169">
        <v>-0.61639392375946045</v>
      </c>
      <c r="AY169">
        <v>-0.53054893016815186</v>
      </c>
      <c r="AZ169">
        <v>-0.48044174909591675</v>
      </c>
      <c r="BA169">
        <v>-0.62218797206878662</v>
      </c>
      <c r="BB169">
        <v>-0.87485182285308838</v>
      </c>
      <c r="BC169">
        <v>-0.88426434993743896</v>
      </c>
      <c r="BD169">
        <v>-0.99792563915252686</v>
      </c>
      <c r="BE169">
        <v>-0.6110222339630127</v>
      </c>
      <c r="BF169">
        <v>-0.51933556795120239</v>
      </c>
      <c r="BG169">
        <v>-0.53877806663513184</v>
      </c>
      <c r="BH169">
        <v>-0.53764057159423828</v>
      </c>
      <c r="BI169">
        <v>-0.46520540118217468</v>
      </c>
      <c r="BJ169">
        <v>-0.42096126079559326</v>
      </c>
      <c r="BK169">
        <v>-0.40584075450897217</v>
      </c>
      <c r="BL169">
        <v>-0.45516517758369446</v>
      </c>
      <c r="BM169">
        <v>-0.37251913547515869</v>
      </c>
      <c r="BN169">
        <v>-0.21550862491130829</v>
      </c>
      <c r="BO169">
        <v>-0.17404505610466003</v>
      </c>
      <c r="BP169">
        <v>-0.19780117273330688</v>
      </c>
      <c r="BQ169">
        <v>-0.17770697176456451</v>
      </c>
      <c r="BR169">
        <v>-0.10583342611789703</v>
      </c>
      <c r="BS169">
        <v>-0.13978838920593262</v>
      </c>
      <c r="BT169">
        <v>-0.22697837650775909</v>
      </c>
      <c r="BU169">
        <v>-0.30551120638847351</v>
      </c>
      <c r="BV169">
        <v>-0.24496394395828247</v>
      </c>
      <c r="BW169">
        <v>-0.15915870666503906</v>
      </c>
      <c r="BX169">
        <v>-9.4067536294460297E-2</v>
      </c>
      <c r="BY169">
        <v>-0.23188799619674683</v>
      </c>
      <c r="BZ169">
        <v>-0.47863048315048218</v>
      </c>
      <c r="CA169">
        <v>-0.49081403017044067</v>
      </c>
      <c r="CB169">
        <v>-0.61463403701782227</v>
      </c>
      <c r="CC169">
        <v>-0.35233870148658752</v>
      </c>
      <c r="CD169">
        <v>-0.27581208944320679</v>
      </c>
      <c r="CE169">
        <v>-0.30005297064781189</v>
      </c>
      <c r="CF169">
        <v>-0.30278345942497253</v>
      </c>
      <c r="CG169">
        <v>-0.23936672508716583</v>
      </c>
      <c r="CH169">
        <v>-0.19269070029258728</v>
      </c>
      <c r="CI169">
        <v>-0.16106094419956207</v>
      </c>
      <c r="CJ169">
        <v>-0.20099799335002899</v>
      </c>
      <c r="CK169">
        <v>-0.13184377551078796</v>
      </c>
      <c r="CL169">
        <v>1.8976148217916489E-2</v>
      </c>
      <c r="CM169">
        <v>6.282120943069458E-2</v>
      </c>
      <c r="CN169">
        <v>3.3432956784963608E-2</v>
      </c>
      <c r="CO169">
        <v>4.9956023693084717E-2</v>
      </c>
      <c r="CP169">
        <v>0.12697932124137878</v>
      </c>
      <c r="CQ169">
        <v>9.116673469543457E-2</v>
      </c>
      <c r="CR169">
        <v>1.7786774784326553E-2</v>
      </c>
      <c r="CS169">
        <v>-5.2624724805355072E-2</v>
      </c>
      <c r="CT169">
        <v>1.2287328951060772E-2</v>
      </c>
      <c r="CU169">
        <v>9.806504100561142E-2</v>
      </c>
      <c r="CV169">
        <v>0.17353406548500061</v>
      </c>
      <c r="CW169">
        <v>3.843260183930397E-2</v>
      </c>
      <c r="CX169">
        <v>-0.20420874655246735</v>
      </c>
      <c r="CY169">
        <v>-0.21831153333187103</v>
      </c>
      <c r="CZ169">
        <v>-0.34916746616363525</v>
      </c>
      <c r="DA169">
        <v>-9.3655183911323547E-2</v>
      </c>
      <c r="DB169">
        <v>-3.2288637012243271E-2</v>
      </c>
      <c r="DC169">
        <v>-6.1327874660491943E-2</v>
      </c>
      <c r="DD169">
        <v>-6.7926369607448578E-2</v>
      </c>
      <c r="DE169">
        <v>-1.3528035953640938E-2</v>
      </c>
      <c r="DF169">
        <v>3.5579871386289597E-2</v>
      </c>
      <c r="DG169">
        <v>8.3718873560428619E-2</v>
      </c>
      <c r="DH169">
        <v>5.3169194608926773E-2</v>
      </c>
      <c r="DI169">
        <v>0.10883159935474396</v>
      </c>
      <c r="DJ169">
        <v>0.25346091389656067</v>
      </c>
      <c r="DK169">
        <v>0.29968747496604919</v>
      </c>
      <c r="DL169">
        <v>0.2646670937538147</v>
      </c>
      <c r="DM169">
        <v>0.27761903405189514</v>
      </c>
      <c r="DN169">
        <v>0.3597920835018158</v>
      </c>
      <c r="DO169">
        <v>0.32212185859680176</v>
      </c>
      <c r="DP169">
        <v>0.2625519335269928</v>
      </c>
      <c r="DQ169">
        <v>0.20026175677776337</v>
      </c>
      <c r="DR169">
        <v>0.26953861117362976</v>
      </c>
      <c r="DS169">
        <v>0.3552888035774231</v>
      </c>
      <c r="DT169">
        <v>0.44113567471504211</v>
      </c>
      <c r="DU169">
        <v>0.30875319242477417</v>
      </c>
      <c r="DV169">
        <v>7.0212975144386292E-2</v>
      </c>
      <c r="DW169">
        <v>5.4190963506698608E-2</v>
      </c>
      <c r="DX169">
        <v>-8.3700880408287048E-2</v>
      </c>
      <c r="DY169">
        <v>0.27984273433685303</v>
      </c>
      <c r="DZ169">
        <v>0.31932055950164795</v>
      </c>
      <c r="EA169">
        <v>0.28335323929786682</v>
      </c>
      <c r="EB169">
        <v>0.27116996049880981</v>
      </c>
      <c r="EC169">
        <v>0.31254717707633972</v>
      </c>
      <c r="ED169">
        <v>0.3651663064956665</v>
      </c>
      <c r="EE169">
        <v>0.43714204430580139</v>
      </c>
      <c r="EF169">
        <v>0.42014625668525696</v>
      </c>
      <c r="EG169">
        <v>0.45632860064506531</v>
      </c>
      <c r="EH169">
        <v>0.59201967716217041</v>
      </c>
      <c r="EI169">
        <v>0.64168471097946167</v>
      </c>
      <c r="EJ169">
        <v>0.59853243827819824</v>
      </c>
      <c r="EK169">
        <v>0.60632824897766113</v>
      </c>
      <c r="EL169">
        <v>0.69593667984008789</v>
      </c>
      <c r="EM169">
        <v>0.65558439493179321</v>
      </c>
      <c r="EN169">
        <v>0.61595392227172852</v>
      </c>
      <c r="EO169">
        <v>0.56538963317871094</v>
      </c>
      <c r="EP169">
        <v>0.64096856117248535</v>
      </c>
      <c r="EQ169">
        <v>0.72667902708053589</v>
      </c>
      <c r="ER169">
        <v>0.82750988006591797</v>
      </c>
      <c r="ES169">
        <v>0.69905316829681396</v>
      </c>
      <c r="ET169">
        <v>0.46643435955047607</v>
      </c>
      <c r="EU169">
        <v>0.4476412832736969</v>
      </c>
      <c r="EV169">
        <v>0.29959070682525635</v>
      </c>
      <c r="EW169">
        <v>56.984878540039063</v>
      </c>
      <c r="EX169">
        <v>56.072261810302734</v>
      </c>
      <c r="EY169">
        <v>55.287204742431641</v>
      </c>
      <c r="EZ169">
        <v>54.307071685791016</v>
      </c>
      <c r="FA169">
        <v>53.925140380859375</v>
      </c>
      <c r="FB169">
        <v>52.965198516845703</v>
      </c>
      <c r="FC169">
        <v>52.868312835693359</v>
      </c>
      <c r="FD169">
        <v>56.883396148681641</v>
      </c>
      <c r="FE169">
        <v>63.489059448242188</v>
      </c>
      <c r="FF169">
        <v>69.097328186035156</v>
      </c>
      <c r="FG169">
        <v>73.428565979003906</v>
      </c>
      <c r="FH169">
        <v>77.381126403808594</v>
      </c>
      <c r="FI169">
        <v>80.3206787109375</v>
      </c>
      <c r="FJ169">
        <v>82.825897216796875</v>
      </c>
      <c r="FK169">
        <v>84.70379638671875</v>
      </c>
      <c r="FL169">
        <v>85.833839416503906</v>
      </c>
      <c r="FM169">
        <v>86.290214538574219</v>
      </c>
      <c r="FN169">
        <v>86.208549499511719</v>
      </c>
      <c r="FO169">
        <v>83.6927490234375</v>
      </c>
      <c r="FP169">
        <v>79.736907958984375</v>
      </c>
      <c r="FQ169">
        <v>75.4395751953125</v>
      </c>
      <c r="FR169">
        <v>71.891860961914063</v>
      </c>
      <c r="FS169">
        <v>69.262786865234375</v>
      </c>
      <c r="FT169">
        <v>66.994911193847656</v>
      </c>
      <c r="FU169">
        <v>0.22717474400997162</v>
      </c>
      <c r="FV169">
        <v>0</v>
      </c>
      <c r="FW169">
        <v>0.36815670132637024</v>
      </c>
      <c r="FX169">
        <v>0.23197615146636963</v>
      </c>
      <c r="FY169" s="45">
        <v>9.5399999618530273</v>
      </c>
      <c r="FZ169" s="38">
        <v>886.23</v>
      </c>
      <c r="GA169" s="38">
        <v>1</v>
      </c>
    </row>
    <row r="170" spans="1:183" x14ac:dyDescent="0.2">
      <c r="A170" t="s">
        <v>186</v>
      </c>
      <c r="B170" t="s">
        <v>222</v>
      </c>
      <c r="C170" t="s">
        <v>2</v>
      </c>
      <c r="D170" t="s">
        <v>203</v>
      </c>
      <c r="E170" t="s">
        <v>207</v>
      </c>
      <c r="F170" t="s">
        <v>178</v>
      </c>
      <c r="G170" t="s">
        <v>1</v>
      </c>
      <c r="H170">
        <v>1802</v>
      </c>
      <c r="I170">
        <v>0.95066207647323608</v>
      </c>
      <c r="J170">
        <v>0.84564441442489624</v>
      </c>
      <c r="K170">
        <v>0.7607414722442627</v>
      </c>
      <c r="L170">
        <v>0.73001867532730103</v>
      </c>
      <c r="M170">
        <v>0.72793710231781006</v>
      </c>
      <c r="N170">
        <v>0.77027809619903564</v>
      </c>
      <c r="O170">
        <v>0.9214937686920166</v>
      </c>
      <c r="P170">
        <v>1.0396795272827148</v>
      </c>
      <c r="Q170">
        <v>0.95643532276153564</v>
      </c>
      <c r="R170">
        <v>0.90116196870803833</v>
      </c>
      <c r="S170">
        <v>0.87990719079971313</v>
      </c>
      <c r="T170">
        <v>0.84545415639877319</v>
      </c>
      <c r="U170">
        <v>0.85464823246002197</v>
      </c>
      <c r="V170">
        <v>0.89032739400863647</v>
      </c>
      <c r="W170">
        <v>0.87337023019790649</v>
      </c>
      <c r="X170">
        <v>0.84819436073303223</v>
      </c>
      <c r="Y170">
        <v>0.83768361806869507</v>
      </c>
      <c r="Z170">
        <v>0.96380394697189331</v>
      </c>
      <c r="AA170">
        <v>1.2046549320220947</v>
      </c>
      <c r="AB170">
        <v>1.4526270627975464</v>
      </c>
      <c r="AC170">
        <v>1.6523076295852661</v>
      </c>
      <c r="AD170">
        <v>1.6269309520721436</v>
      </c>
      <c r="AE170">
        <v>1.4854997396469116</v>
      </c>
      <c r="AF170">
        <v>1.2126821279525757</v>
      </c>
      <c r="AG170">
        <v>-0.56725263595581055</v>
      </c>
      <c r="AH170">
        <v>-0.51448827981948853</v>
      </c>
      <c r="AI170">
        <v>-0.50935405492782593</v>
      </c>
      <c r="AJ170">
        <v>-0.50534188747406006</v>
      </c>
      <c r="AK170">
        <v>-0.41130298376083374</v>
      </c>
      <c r="AL170">
        <v>-0.34869235754013062</v>
      </c>
      <c r="AM170">
        <v>-0.36053887009620667</v>
      </c>
      <c r="AN170">
        <v>-0.39449644088745117</v>
      </c>
      <c r="AO170">
        <v>-0.30980715155601501</v>
      </c>
      <c r="AP170">
        <v>-0.27798375487327576</v>
      </c>
      <c r="AQ170">
        <v>-0.2844388484954834</v>
      </c>
      <c r="AR170">
        <v>-0.27719607949256897</v>
      </c>
      <c r="AS170">
        <v>-0.25536128878593445</v>
      </c>
      <c r="AT170">
        <v>-0.24508798122406006</v>
      </c>
      <c r="AU170">
        <v>-0.24714352190494537</v>
      </c>
      <c r="AV170">
        <v>-0.36278942227363586</v>
      </c>
      <c r="AW170">
        <v>-0.41252526640892029</v>
      </c>
      <c r="AX170">
        <v>-0.39104187488555908</v>
      </c>
      <c r="AY170">
        <v>-0.36276918649673462</v>
      </c>
      <c r="AZ170">
        <v>-0.26415115594863892</v>
      </c>
      <c r="BA170">
        <v>-0.333514004945755</v>
      </c>
      <c r="BB170">
        <v>-0.51374834775924683</v>
      </c>
      <c r="BC170">
        <v>-0.51525783538818359</v>
      </c>
      <c r="BD170">
        <v>-0.55453568696975708</v>
      </c>
      <c r="BE170">
        <v>-0.3647313117980957</v>
      </c>
      <c r="BF170">
        <v>-0.3207499086856842</v>
      </c>
      <c r="BG170">
        <v>-0.32351693511009216</v>
      </c>
      <c r="BH170">
        <v>-0.31765300035476685</v>
      </c>
      <c r="BI170">
        <v>-0.24129174649715424</v>
      </c>
      <c r="BJ170">
        <v>-0.18696919083595276</v>
      </c>
      <c r="BK170">
        <v>-0.19124859571456909</v>
      </c>
      <c r="BL170">
        <v>-0.21215608716011047</v>
      </c>
      <c r="BM170">
        <v>-0.14360049366950989</v>
      </c>
      <c r="BN170">
        <v>-0.11231070011854172</v>
      </c>
      <c r="BO170">
        <v>-0.11409994959831238</v>
      </c>
      <c r="BP170">
        <v>-0.11080416291952133</v>
      </c>
      <c r="BQ170">
        <v>-9.2921733856201172E-2</v>
      </c>
      <c r="BR170">
        <v>-6.7842349410057068E-2</v>
      </c>
      <c r="BS170">
        <v>-6.6636905074119568E-2</v>
      </c>
      <c r="BT170">
        <v>-0.1736525297164917</v>
      </c>
      <c r="BU170">
        <v>-0.22073526680469513</v>
      </c>
      <c r="BV170">
        <v>-0.19509893655776978</v>
      </c>
      <c r="BW170">
        <v>-0.15007729828357697</v>
      </c>
      <c r="BX170">
        <v>-5.1604814827442169E-2</v>
      </c>
      <c r="BY170">
        <v>-0.11755458265542984</v>
      </c>
      <c r="BZ170">
        <v>-0.2885797917842865</v>
      </c>
      <c r="CA170">
        <v>-0.29746714234352112</v>
      </c>
      <c r="CB170">
        <v>-0.34959545731544495</v>
      </c>
      <c r="CC170">
        <v>-0.22446565330028534</v>
      </c>
      <c r="CD170">
        <v>-0.18656730651855469</v>
      </c>
      <c r="CE170">
        <v>-0.19480672478675842</v>
      </c>
      <c r="CF170">
        <v>-0.18766023218631744</v>
      </c>
      <c r="CG170">
        <v>-0.12354248762130737</v>
      </c>
      <c r="CH170">
        <v>-7.4960209429264069E-2</v>
      </c>
      <c r="CI170">
        <v>-7.3998667299747467E-2</v>
      </c>
      <c r="CJ170">
        <v>-8.5867710411548615E-2</v>
      </c>
      <c r="CK170">
        <v>-2.8486251831054688E-2</v>
      </c>
      <c r="CL170">
        <v>2.4339398369193077E-3</v>
      </c>
      <c r="CM170">
        <v>3.8762472104281187E-3</v>
      </c>
      <c r="CN170">
        <v>4.4383760541677475E-3</v>
      </c>
      <c r="CO170">
        <v>1.9583407789468765E-2</v>
      </c>
      <c r="CP170">
        <v>5.4917436093091965E-2</v>
      </c>
      <c r="CQ170">
        <v>5.8381423354148865E-2</v>
      </c>
      <c r="CR170">
        <v>-4.2656891047954559E-2</v>
      </c>
      <c r="CS170">
        <v>-8.7902098894119263E-2</v>
      </c>
      <c r="CT170">
        <v>-5.9389464557170868E-2</v>
      </c>
      <c r="CU170">
        <v>-2.7675339952111244E-3</v>
      </c>
      <c r="CV170">
        <v>9.5604129135608673E-2</v>
      </c>
      <c r="CW170">
        <v>3.2018240541219711E-2</v>
      </c>
      <c r="CX170">
        <v>-0.13262870907783508</v>
      </c>
      <c r="CY170">
        <v>-0.14662601053714752</v>
      </c>
      <c r="CZ170">
        <v>-0.20765446126461029</v>
      </c>
      <c r="DA170">
        <v>-8.4199994802474976E-2</v>
      </c>
      <c r="DB170">
        <v>-5.2384704351425171E-2</v>
      </c>
      <c r="DC170">
        <v>-6.6096499562263489E-2</v>
      </c>
      <c r="DD170">
        <v>-5.766746774315834E-2</v>
      </c>
      <c r="DE170">
        <v>-5.7932240888476372E-3</v>
      </c>
      <c r="DF170">
        <v>3.7048768252134323E-2</v>
      </c>
      <c r="DG170">
        <v>4.3251261115074158E-2</v>
      </c>
      <c r="DH170">
        <v>4.0420666337013245E-2</v>
      </c>
      <c r="DI170">
        <v>8.6627982556819916E-2</v>
      </c>
      <c r="DJ170">
        <v>0.11717858165502548</v>
      </c>
      <c r="DK170">
        <v>0.12185244262218475</v>
      </c>
      <c r="DL170">
        <v>0.11968091130256653</v>
      </c>
      <c r="DM170">
        <v>0.13208854198455811</v>
      </c>
      <c r="DN170">
        <v>0.1776772141456604</v>
      </c>
      <c r="DO170">
        <v>0.1833997517824173</v>
      </c>
      <c r="DP170">
        <v>8.8338747620582581E-2</v>
      </c>
      <c r="DQ170">
        <v>4.4931072741746902E-2</v>
      </c>
      <c r="DR170">
        <v>7.6320014894008636E-2</v>
      </c>
      <c r="DS170">
        <v>0.14454223215579987</v>
      </c>
      <c r="DT170">
        <v>0.24281306564807892</v>
      </c>
      <c r="DU170">
        <v>0.18159106373786926</v>
      </c>
      <c r="DV170">
        <v>2.3322360590100288E-2</v>
      </c>
      <c r="DW170">
        <v>4.2151343077421188E-3</v>
      </c>
      <c r="DX170">
        <v>-6.5713472664356232E-2</v>
      </c>
      <c r="DY170">
        <v>0.11832133680582047</v>
      </c>
      <c r="DZ170">
        <v>0.14135366678237915</v>
      </c>
      <c r="EA170">
        <v>0.11974062025547028</v>
      </c>
      <c r="EB170">
        <v>0.13002143800258636</v>
      </c>
      <c r="EC170">
        <v>0.16421800851821899</v>
      </c>
      <c r="ED170">
        <v>0.19877193868160248</v>
      </c>
      <c r="EE170">
        <v>0.21254153549671173</v>
      </c>
      <c r="EF170">
        <v>0.22276102006435394</v>
      </c>
      <c r="EG170">
        <v>0.25283464789390564</v>
      </c>
      <c r="EH170">
        <v>0.28285163640975952</v>
      </c>
      <c r="EI170">
        <v>0.29219132661819458</v>
      </c>
      <c r="EJ170">
        <v>0.28607285022735596</v>
      </c>
      <c r="EK170">
        <v>0.29452809691429138</v>
      </c>
      <c r="EL170">
        <v>0.35492286086082458</v>
      </c>
      <c r="EM170">
        <v>0.3639063835144043</v>
      </c>
      <c r="EN170">
        <v>0.27747565507888794</v>
      </c>
      <c r="EO170">
        <v>0.23672106862068176</v>
      </c>
      <c r="EP170">
        <v>0.27226293087005615</v>
      </c>
      <c r="EQ170">
        <v>0.35723412036895752</v>
      </c>
      <c r="ER170">
        <v>0.45535939931869507</v>
      </c>
      <c r="ES170">
        <v>0.39755046367645264</v>
      </c>
      <c r="ET170">
        <v>0.24849092960357666</v>
      </c>
      <c r="EU170">
        <v>0.22200578451156616</v>
      </c>
      <c r="EV170">
        <v>0.1392267644405365</v>
      </c>
      <c r="EW170">
        <v>56.571853637695313</v>
      </c>
      <c r="EX170">
        <v>55.844169616699219</v>
      </c>
      <c r="EY170">
        <v>55.041130065917969</v>
      </c>
      <c r="EZ170">
        <v>54.184604644775391</v>
      </c>
      <c r="FA170">
        <v>54.144119262695313</v>
      </c>
      <c r="FB170">
        <v>53.438568115234375</v>
      </c>
      <c r="FC170">
        <v>53.709674835205078</v>
      </c>
      <c r="FD170">
        <v>58.010780334472656</v>
      </c>
      <c r="FE170">
        <v>64.25750732421875</v>
      </c>
      <c r="FF170">
        <v>69.844482421875</v>
      </c>
      <c r="FG170">
        <v>73.841758728027344</v>
      </c>
      <c r="FH170">
        <v>77.452629089355469</v>
      </c>
      <c r="FI170">
        <v>80.274627685546875</v>
      </c>
      <c r="FJ170">
        <v>82.672744750976563</v>
      </c>
      <c r="FK170">
        <v>85.00592041015625</v>
      </c>
      <c r="FL170">
        <v>86.561683654785156</v>
      </c>
      <c r="FM170">
        <v>87.151573181152344</v>
      </c>
      <c r="FN170">
        <v>87.316993713378906</v>
      </c>
      <c r="FO170">
        <v>84.816802978515625</v>
      </c>
      <c r="FP170">
        <v>81.681297302246094</v>
      </c>
      <c r="FQ170">
        <v>77.609413146972656</v>
      </c>
      <c r="FR170">
        <v>74.015388488769531</v>
      </c>
      <c r="FS170">
        <v>71.2855224609375</v>
      </c>
      <c r="FT170">
        <v>68.711112976074219</v>
      </c>
      <c r="FU170">
        <v>0.11932028084993362</v>
      </c>
      <c r="FV170">
        <v>0</v>
      </c>
      <c r="FW170">
        <v>0.2001233845949173</v>
      </c>
      <c r="FX170">
        <v>0.12139084935188293</v>
      </c>
      <c r="FY170" s="45">
        <v>5.570000171661377</v>
      </c>
      <c r="FZ170" s="38">
        <v>543.91</v>
      </c>
      <c r="GA170" s="38">
        <v>1</v>
      </c>
    </row>
    <row r="171" spans="1:183" x14ac:dyDescent="0.2">
      <c r="A171" t="s">
        <v>186</v>
      </c>
      <c r="B171" t="s">
        <v>222</v>
      </c>
      <c r="C171" t="s">
        <v>2</v>
      </c>
      <c r="D171" t="s">
        <v>203</v>
      </c>
      <c r="E171" t="s">
        <v>207</v>
      </c>
      <c r="F171" t="s">
        <v>179</v>
      </c>
      <c r="G171" t="s">
        <v>1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0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 s="45">
        <v>2.130000114440918</v>
      </c>
      <c r="FZ171" s="38">
        <v>17.13</v>
      </c>
      <c r="GA171" s="38">
        <v>0</v>
      </c>
    </row>
    <row r="172" spans="1:183" x14ac:dyDescent="0.2">
      <c r="A172" t="s">
        <v>186</v>
      </c>
      <c r="B172" t="s">
        <v>222</v>
      </c>
      <c r="C172" t="s">
        <v>2</v>
      </c>
      <c r="D172" t="s">
        <v>203</v>
      </c>
      <c r="E172" t="s">
        <v>207</v>
      </c>
      <c r="F172" t="s">
        <v>180</v>
      </c>
      <c r="G172" t="s">
        <v>1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 s="45">
        <v>2.2799999713897705</v>
      </c>
      <c r="FZ172" s="38">
        <v>21.580000000000002</v>
      </c>
      <c r="GA172" s="38">
        <v>0</v>
      </c>
    </row>
    <row r="173" spans="1:183" x14ac:dyDescent="0.2">
      <c r="A173" t="s">
        <v>186</v>
      </c>
      <c r="B173" t="s">
        <v>222</v>
      </c>
      <c r="C173" t="s">
        <v>2</v>
      </c>
      <c r="D173" t="s">
        <v>203</v>
      </c>
      <c r="E173" t="s">
        <v>207</v>
      </c>
      <c r="F173" t="s">
        <v>181</v>
      </c>
      <c r="G173" t="s">
        <v>1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0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0</v>
      </c>
      <c r="CR173">
        <v>0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 s="45">
        <v>1.5199999809265137</v>
      </c>
      <c r="FZ173" s="38">
        <v>7.21</v>
      </c>
      <c r="GA173" s="38">
        <v>0</v>
      </c>
    </row>
    <row r="174" spans="1:183" x14ac:dyDescent="0.2">
      <c r="A174" t="s">
        <v>186</v>
      </c>
      <c r="B174" t="s">
        <v>222</v>
      </c>
      <c r="C174" t="s">
        <v>2</v>
      </c>
      <c r="D174" t="s">
        <v>203</v>
      </c>
      <c r="E174" t="s">
        <v>207</v>
      </c>
      <c r="F174" t="s">
        <v>182</v>
      </c>
      <c r="G174" t="s">
        <v>1</v>
      </c>
      <c r="H174">
        <v>185</v>
      </c>
      <c r="I174">
        <v>0.12973394989967346</v>
      </c>
      <c r="J174">
        <v>0.11631288379430771</v>
      </c>
      <c r="K174">
        <v>0.10888370871543884</v>
      </c>
      <c r="L174">
        <v>0.10970161110162735</v>
      </c>
      <c r="M174">
        <v>0.10259538143873215</v>
      </c>
      <c r="N174">
        <v>0.11544318497180939</v>
      </c>
      <c r="O174">
        <v>0.13952596485614777</v>
      </c>
      <c r="P174">
        <v>0.16827008128166199</v>
      </c>
      <c r="Q174">
        <v>0.16141709685325623</v>
      </c>
      <c r="R174">
        <v>0.17736607789993286</v>
      </c>
      <c r="S174">
        <v>0.19502660632133484</v>
      </c>
      <c r="T174">
        <v>0.17763751745223999</v>
      </c>
      <c r="U174">
        <v>0.16081072390079498</v>
      </c>
      <c r="V174">
        <v>0.16993653774261475</v>
      </c>
      <c r="W174">
        <v>0.14578206837177277</v>
      </c>
      <c r="X174">
        <v>0.18616268038749695</v>
      </c>
      <c r="Y174">
        <v>0.17497624456882477</v>
      </c>
      <c r="Z174">
        <v>0.18432307243347168</v>
      </c>
      <c r="AA174">
        <v>0.1624387800693512</v>
      </c>
      <c r="AB174">
        <v>0.15379132330417633</v>
      </c>
      <c r="AC174">
        <v>0.18658360838890076</v>
      </c>
      <c r="AD174">
        <v>0.1847379207611084</v>
      </c>
      <c r="AE174">
        <v>0.19712787866592407</v>
      </c>
      <c r="AF174">
        <v>0.16922731697559357</v>
      </c>
      <c r="AG174">
        <v>-0.32903373241424561</v>
      </c>
      <c r="AH174">
        <v>-0.26764237880706787</v>
      </c>
      <c r="AI174">
        <v>-0.25570783019065857</v>
      </c>
      <c r="AJ174">
        <v>-0.25858679413795471</v>
      </c>
      <c r="AK174">
        <v>-0.25763159990310669</v>
      </c>
      <c r="AL174">
        <v>-0.26515331864356995</v>
      </c>
      <c r="AM174">
        <v>-0.27949601411819458</v>
      </c>
      <c r="AN174">
        <v>-0.25548243522644043</v>
      </c>
      <c r="AO174">
        <v>-0.20933020114898682</v>
      </c>
      <c r="AP174">
        <v>-0.17483466863632202</v>
      </c>
      <c r="AQ174">
        <v>-0.16903567314147949</v>
      </c>
      <c r="AR174">
        <v>-0.16930405795574188</v>
      </c>
      <c r="AS174">
        <v>-0.18414753675460815</v>
      </c>
      <c r="AT174">
        <v>-0.24854514002799988</v>
      </c>
      <c r="AU174">
        <v>-0.27197751402854919</v>
      </c>
      <c r="AV174">
        <v>-0.22822485864162445</v>
      </c>
      <c r="AW174">
        <v>-0.24586068093776703</v>
      </c>
      <c r="AX174">
        <v>-0.24263870716094971</v>
      </c>
      <c r="AY174">
        <v>-0.26598194241523743</v>
      </c>
      <c r="AZ174">
        <v>-0.30402499437332153</v>
      </c>
      <c r="BA174">
        <v>-0.30506378412246704</v>
      </c>
      <c r="BB174">
        <v>-0.35693982243537903</v>
      </c>
      <c r="BC174">
        <v>-0.29596784710884094</v>
      </c>
      <c r="BD174">
        <v>-0.30956664681434631</v>
      </c>
      <c r="BE174">
        <v>-0.16387775540351868</v>
      </c>
      <c r="BF174">
        <v>-0.12235961109399796</v>
      </c>
      <c r="BG174">
        <v>-0.11365751922130585</v>
      </c>
      <c r="BH174">
        <v>-0.11624686419963837</v>
      </c>
      <c r="BI174">
        <v>-0.11621695756912231</v>
      </c>
      <c r="BJ174">
        <v>-0.12210844457149506</v>
      </c>
      <c r="BK174">
        <v>-0.13021987676620483</v>
      </c>
      <c r="BL174">
        <v>-0.11430467665195465</v>
      </c>
      <c r="BM174">
        <v>-7.8460231423377991E-2</v>
      </c>
      <c r="BN174">
        <v>-4.5112829655408859E-2</v>
      </c>
      <c r="BO174">
        <v>-2.9382482171058655E-2</v>
      </c>
      <c r="BP174">
        <v>-4.014785960316658E-2</v>
      </c>
      <c r="BQ174">
        <v>-5.5064331740140915E-2</v>
      </c>
      <c r="BR174">
        <v>-9.2781595885753632E-2</v>
      </c>
      <c r="BS174">
        <v>-0.12047380954027176</v>
      </c>
      <c r="BT174">
        <v>-7.6198138296604156E-2</v>
      </c>
      <c r="BU174">
        <v>-9.2101968824863434E-2</v>
      </c>
      <c r="BV174">
        <v>-9.4081692397594452E-2</v>
      </c>
      <c r="BW174">
        <v>-0.11440491676330566</v>
      </c>
      <c r="BX174">
        <v>-0.14728015661239624</v>
      </c>
      <c r="BY174">
        <v>-0.14078763127326965</v>
      </c>
      <c r="BZ174">
        <v>-0.18682286143302917</v>
      </c>
      <c r="CA174">
        <v>-0.13277044892311096</v>
      </c>
      <c r="CB174">
        <v>-0.14021112024784088</v>
      </c>
      <c r="CC174">
        <v>-4.9491222947835922E-2</v>
      </c>
      <c r="CD174">
        <v>-2.1737199276685715E-2</v>
      </c>
      <c r="CE174">
        <v>-1.5273904427886009E-2</v>
      </c>
      <c r="CF174">
        <v>-1.7662664875388145E-2</v>
      </c>
      <c r="CG174">
        <v>-1.8273599445819855E-2</v>
      </c>
      <c r="CH174">
        <v>-2.3035993799567223E-2</v>
      </c>
      <c r="CI174">
        <v>-2.683168463408947E-2</v>
      </c>
      <c r="CJ174">
        <v>-1.6525395214557648E-2</v>
      </c>
      <c r="CK174">
        <v>1.2179910205304623E-2</v>
      </c>
      <c r="CL174">
        <v>4.4732119888067245E-2</v>
      </c>
      <c r="CM174">
        <v>6.7340895533561707E-2</v>
      </c>
      <c r="CN174">
        <v>4.9305323511362076E-2</v>
      </c>
      <c r="CO174">
        <v>3.4338302910327911E-2</v>
      </c>
      <c r="CP174">
        <v>1.5099759213626385E-2</v>
      </c>
      <c r="CQ174">
        <v>-1.554280798882246E-2</v>
      </c>
      <c r="CR174">
        <v>2.9095111414790154E-2</v>
      </c>
      <c r="CS174">
        <v>1.4390846714377403E-2</v>
      </c>
      <c r="CT174">
        <v>8.8084358721971512E-3</v>
      </c>
      <c r="CU174">
        <v>-9.4231376424431801E-3</v>
      </c>
      <c r="CV174">
        <v>-3.8719166070222855E-2</v>
      </c>
      <c r="CW174">
        <v>-2.7010455727577209E-2</v>
      </c>
      <c r="CX174">
        <v>-6.9000370800495148E-2</v>
      </c>
      <c r="CY174">
        <v>-1.9740421324968338E-2</v>
      </c>
      <c r="CZ174">
        <v>-2.2915998473763466E-2</v>
      </c>
      <c r="DA174">
        <v>6.4895309507846832E-2</v>
      </c>
      <c r="DB174">
        <v>7.8885212540626526E-2</v>
      </c>
      <c r="DC174">
        <v>8.3109714090824127E-2</v>
      </c>
      <c r="DD174">
        <v>8.0921530723571777E-2</v>
      </c>
      <c r="DE174">
        <v>7.9669758677482605E-2</v>
      </c>
      <c r="DF174">
        <v>7.6036460697650909E-2</v>
      </c>
      <c r="DG174">
        <v>7.6556511223316193E-2</v>
      </c>
      <c r="DH174">
        <v>8.1253886222839355E-2</v>
      </c>
      <c r="DI174">
        <v>0.10282005369663239</v>
      </c>
      <c r="DJ174">
        <v>0.13457706570625305</v>
      </c>
      <c r="DK174">
        <v>0.16406427323818207</v>
      </c>
      <c r="DL174">
        <v>0.13875851035118103</v>
      </c>
      <c r="DM174">
        <v>0.12374094128608704</v>
      </c>
      <c r="DN174">
        <v>0.12298111617565155</v>
      </c>
      <c r="DO174">
        <v>8.9388191699981689E-2</v>
      </c>
      <c r="DP174">
        <v>0.13438835740089417</v>
      </c>
      <c r="DQ174">
        <v>0.12088366597890854</v>
      </c>
      <c r="DR174">
        <v>0.11169856786727905</v>
      </c>
      <c r="DS174">
        <v>9.5558643341064453E-2</v>
      </c>
      <c r="DT174">
        <v>6.9841831922531128E-2</v>
      </c>
      <c r="DU174">
        <v>8.6766712367534637E-2</v>
      </c>
      <c r="DV174">
        <v>4.8822119832038879E-2</v>
      </c>
      <c r="DW174">
        <v>9.3289606273174286E-2</v>
      </c>
      <c r="DX174">
        <v>9.4379119575023651E-2</v>
      </c>
      <c r="DY174">
        <v>0.23005129396915436</v>
      </c>
      <c r="DZ174">
        <v>0.22416798770427704</v>
      </c>
      <c r="EA174">
        <v>0.22516003251075745</v>
      </c>
      <c r="EB174">
        <v>0.22326146066188812</v>
      </c>
      <c r="EC174">
        <v>0.22108441591262817</v>
      </c>
      <c r="ED174">
        <v>0.2190813422203064</v>
      </c>
      <c r="EE174">
        <v>0.22583265602588654</v>
      </c>
      <c r="EF174">
        <v>0.22243164479732513</v>
      </c>
      <c r="EG174">
        <v>0.23369002342224121</v>
      </c>
      <c r="EH174">
        <v>0.26429891586303711</v>
      </c>
      <c r="EI174">
        <v>0.30371746420860291</v>
      </c>
      <c r="EJ174">
        <v>0.26791471242904663</v>
      </c>
      <c r="EK174">
        <v>0.25282415747642517</v>
      </c>
      <c r="EL174">
        <v>0.27874466776847839</v>
      </c>
      <c r="EM174">
        <v>0.24089188873767853</v>
      </c>
      <c r="EN174">
        <v>0.28641507029533386</v>
      </c>
      <c r="EO174">
        <v>0.27464237809181213</v>
      </c>
      <c r="EP174">
        <v>0.26025557518005371</v>
      </c>
      <c r="EQ174">
        <v>0.24713566899299622</v>
      </c>
      <c r="ER174">
        <v>0.22658666968345642</v>
      </c>
      <c r="ES174">
        <v>0.25104287266731262</v>
      </c>
      <c r="ET174">
        <v>0.21893908083438873</v>
      </c>
      <c r="EU174">
        <v>0.25648701190948486</v>
      </c>
      <c r="EV174">
        <v>0.26373463869094849</v>
      </c>
      <c r="EW174">
        <v>57.946941375732422</v>
      </c>
      <c r="EX174">
        <v>58.452640533447266</v>
      </c>
      <c r="EY174">
        <v>58.013442993164063</v>
      </c>
      <c r="EZ174">
        <v>57.191181182861328</v>
      </c>
      <c r="FA174">
        <v>54.732139587402344</v>
      </c>
      <c r="FB174">
        <v>52.302944183349609</v>
      </c>
      <c r="FC174">
        <v>51.376136779785156</v>
      </c>
      <c r="FD174">
        <v>54.623317718505859</v>
      </c>
      <c r="FE174">
        <v>62.553337097167969</v>
      </c>
      <c r="FF174">
        <v>69.194595336914063</v>
      </c>
      <c r="FG174">
        <v>75.42181396484375</v>
      </c>
      <c r="FH174">
        <v>80.215644836425781</v>
      </c>
      <c r="FI174">
        <v>83.299278259277344</v>
      </c>
      <c r="FJ174">
        <v>86.882781982421875</v>
      </c>
      <c r="FK174">
        <v>88.074638366699219</v>
      </c>
      <c r="FL174">
        <v>88.716056823730469</v>
      </c>
      <c r="FM174">
        <v>88.730949401855469</v>
      </c>
      <c r="FN174">
        <v>88.482978820800781</v>
      </c>
      <c r="FO174">
        <v>86.686515808105469</v>
      </c>
      <c r="FP174">
        <v>81.6243896484375</v>
      </c>
      <c r="FQ174">
        <v>74.267616271972656</v>
      </c>
      <c r="FR174">
        <v>68.998992919921875</v>
      </c>
      <c r="FS174">
        <v>65.895401000976563</v>
      </c>
      <c r="FT174">
        <v>62.7811279296875</v>
      </c>
      <c r="FU174">
        <v>9.0505771338939667E-2</v>
      </c>
      <c r="FV174">
        <v>0</v>
      </c>
      <c r="FW174">
        <v>0.14725646376609802</v>
      </c>
      <c r="FX174">
        <v>9.3241453170776367E-2</v>
      </c>
      <c r="FY174" s="45">
        <v>3.7100000381469727</v>
      </c>
      <c r="FZ174" s="38">
        <v>63.14</v>
      </c>
      <c r="GA174" s="38">
        <v>1</v>
      </c>
    </row>
    <row r="175" spans="1:183" x14ac:dyDescent="0.2">
      <c r="A175" t="s">
        <v>186</v>
      </c>
      <c r="B175" t="s">
        <v>222</v>
      </c>
      <c r="C175" t="s">
        <v>2</v>
      </c>
      <c r="D175" t="s">
        <v>203</v>
      </c>
      <c r="E175" t="s">
        <v>207</v>
      </c>
      <c r="F175" t="s">
        <v>183</v>
      </c>
      <c r="G175" t="s">
        <v>1</v>
      </c>
      <c r="H175">
        <v>437</v>
      </c>
      <c r="I175">
        <v>0.35557535290718079</v>
      </c>
      <c r="J175">
        <v>0.32504826784133911</v>
      </c>
      <c r="K175">
        <v>0.31886026263237</v>
      </c>
      <c r="L175">
        <v>0.29509013891220093</v>
      </c>
      <c r="M175">
        <v>0.28562718629837036</v>
      </c>
      <c r="N175">
        <v>0.28709763288497925</v>
      </c>
      <c r="O175">
        <v>0.37969952821731567</v>
      </c>
      <c r="P175">
        <v>0.40038967132568359</v>
      </c>
      <c r="Q175">
        <v>0.32194268703460693</v>
      </c>
      <c r="R175">
        <v>0.3121982216835022</v>
      </c>
      <c r="S175">
        <v>0.29071789979934692</v>
      </c>
      <c r="T175">
        <v>0.28089535236358643</v>
      </c>
      <c r="U175">
        <v>0.30688300728797913</v>
      </c>
      <c r="V175">
        <v>0.32334017753601074</v>
      </c>
      <c r="W175">
        <v>0.30028316378593445</v>
      </c>
      <c r="X175">
        <v>0.30066895484924316</v>
      </c>
      <c r="Y175">
        <v>0.33459872007369995</v>
      </c>
      <c r="Z175">
        <v>0.39208358526229858</v>
      </c>
      <c r="AA175">
        <v>0.4606148898601532</v>
      </c>
      <c r="AB175">
        <v>0.50437408685684204</v>
      </c>
      <c r="AC175">
        <v>0.53715819120407104</v>
      </c>
      <c r="AD175">
        <v>0.50830090045928955</v>
      </c>
      <c r="AE175">
        <v>0.46591967344284058</v>
      </c>
      <c r="AF175">
        <v>0.38305547833442688</v>
      </c>
      <c r="AG175">
        <v>-0.39518308639526367</v>
      </c>
      <c r="AH175">
        <v>-0.38230946660041809</v>
      </c>
      <c r="AI175">
        <v>-0.37747001647949219</v>
      </c>
      <c r="AJ175">
        <v>-0.37159493565559387</v>
      </c>
      <c r="AK175">
        <v>-0.38204172253608704</v>
      </c>
      <c r="AL175">
        <v>-0.39602276682853699</v>
      </c>
      <c r="AM175">
        <v>-0.36941638588905334</v>
      </c>
      <c r="AN175">
        <v>-0.46310427784919739</v>
      </c>
      <c r="AO175">
        <v>-0.49014118313789368</v>
      </c>
      <c r="AP175">
        <v>-0.39610370993614197</v>
      </c>
      <c r="AQ175">
        <v>-0.3754812479019165</v>
      </c>
      <c r="AR175">
        <v>-0.29797360301017761</v>
      </c>
      <c r="AS175">
        <v>-0.31403359770774841</v>
      </c>
      <c r="AT175">
        <v>-0.22204922139644623</v>
      </c>
      <c r="AU175">
        <v>-0.2520003616809845</v>
      </c>
      <c r="AV175">
        <v>-0.28283628821372986</v>
      </c>
      <c r="AW175">
        <v>-0.28279060125350952</v>
      </c>
      <c r="AX175">
        <v>-0.28276681900024414</v>
      </c>
      <c r="AY175">
        <v>-0.23372760415077209</v>
      </c>
      <c r="AZ175">
        <v>-0.18725819885730743</v>
      </c>
      <c r="BA175">
        <v>-0.28817346692085266</v>
      </c>
      <c r="BB175">
        <v>-0.33608436584472656</v>
      </c>
      <c r="BC175">
        <v>-0.40603837370872498</v>
      </c>
      <c r="BD175">
        <v>-0.4135240912437439</v>
      </c>
      <c r="BE175">
        <v>-0.20877683162689209</v>
      </c>
      <c r="BF175">
        <v>-0.19792079925537109</v>
      </c>
      <c r="BG175">
        <v>-0.18996262550354004</v>
      </c>
      <c r="BH175">
        <v>-0.19417993724346161</v>
      </c>
      <c r="BI175">
        <v>-0.20812241733074188</v>
      </c>
      <c r="BJ175">
        <v>-0.21966750919818878</v>
      </c>
      <c r="BK175">
        <v>-0.18277499079704285</v>
      </c>
      <c r="BL175">
        <v>-0.25709199905395508</v>
      </c>
      <c r="BM175">
        <v>-0.29066973924636841</v>
      </c>
      <c r="BN175">
        <v>-0.20463751256465912</v>
      </c>
      <c r="BO175">
        <v>-0.19839125871658325</v>
      </c>
      <c r="BP175">
        <v>-0.14049482345581055</v>
      </c>
      <c r="BQ175">
        <v>-0.14410661160945892</v>
      </c>
      <c r="BR175">
        <v>-7.0351347327232361E-2</v>
      </c>
      <c r="BS175">
        <v>-9.8697952926158905E-2</v>
      </c>
      <c r="BT175">
        <v>-0.12286972254514694</v>
      </c>
      <c r="BU175">
        <v>-0.1188601478934288</v>
      </c>
      <c r="BV175">
        <v>-0.11325820535421371</v>
      </c>
      <c r="BW175">
        <v>-6.8022742867469788E-2</v>
      </c>
      <c r="BX175">
        <v>-2.017226442694664E-2</v>
      </c>
      <c r="BY175">
        <v>-0.11547832190990448</v>
      </c>
      <c r="BZ175">
        <v>-0.16509672999382019</v>
      </c>
      <c r="CA175">
        <v>-0.20873150229454041</v>
      </c>
      <c r="CB175">
        <v>-0.2229163646697998</v>
      </c>
      <c r="CC175">
        <v>-7.9672418534755707E-2</v>
      </c>
      <c r="CD175">
        <v>-7.0213779807090759E-2</v>
      </c>
      <c r="CE175">
        <v>-6.0095574706792831E-2</v>
      </c>
      <c r="CF175">
        <v>-7.13028684258461E-2</v>
      </c>
      <c r="CG175">
        <v>-8.7666437029838562E-2</v>
      </c>
      <c r="CH175">
        <v>-9.7524389624595642E-2</v>
      </c>
      <c r="CI175">
        <v>-5.3507726639509201E-2</v>
      </c>
      <c r="CJ175">
        <v>-0.11440853774547577</v>
      </c>
      <c r="CK175">
        <v>-0.1525164395570755</v>
      </c>
      <c r="CL175">
        <v>-7.2028614580631256E-2</v>
      </c>
      <c r="CM175">
        <v>-7.5739264488220215E-2</v>
      </c>
      <c r="CN175">
        <v>-3.1425505876541138E-2</v>
      </c>
      <c r="CO175">
        <v>-2.6415703818202019E-2</v>
      </c>
      <c r="CP175">
        <v>3.4714143723249435E-2</v>
      </c>
      <c r="CQ175">
        <v>7.4788345955312252E-3</v>
      </c>
      <c r="CR175">
        <v>-1.2077370658516884E-2</v>
      </c>
      <c r="CS175">
        <v>-5.3224214352667332E-3</v>
      </c>
      <c r="CT175">
        <v>4.1429372504353523E-3</v>
      </c>
      <c r="CU175">
        <v>4.674394428730011E-2</v>
      </c>
      <c r="CV175">
        <v>9.5550939440727234E-2</v>
      </c>
      <c r="CW175">
        <v>4.1298158466815948E-3</v>
      </c>
      <c r="CX175">
        <v>-4.6671219170093536E-2</v>
      </c>
      <c r="CY175">
        <v>-7.2077363729476929E-2</v>
      </c>
      <c r="CZ175">
        <v>-9.0902037918567657E-2</v>
      </c>
      <c r="DA175">
        <v>4.9431990832090378E-2</v>
      </c>
      <c r="DB175">
        <v>5.7493247091770172E-2</v>
      </c>
      <c r="DC175">
        <v>6.9771476089954376E-2</v>
      </c>
      <c r="DD175">
        <v>5.1574207842350006E-2</v>
      </c>
      <c r="DE175">
        <v>3.2789546996355057E-2</v>
      </c>
      <c r="DF175">
        <v>2.4618722498416901E-2</v>
      </c>
      <c r="DG175">
        <v>7.5759537518024445E-2</v>
      </c>
      <c r="DH175">
        <v>2.8274934738874435E-2</v>
      </c>
      <c r="DI175">
        <v>-1.4363125897943974E-2</v>
      </c>
      <c r="DJ175">
        <v>6.0580290853977203E-2</v>
      </c>
      <c r="DK175">
        <v>4.6912729740142822E-2</v>
      </c>
      <c r="DL175">
        <v>7.7643819153308868E-2</v>
      </c>
      <c r="DM175">
        <v>9.1275200247764587E-2</v>
      </c>
      <c r="DN175">
        <v>0.13977962732315063</v>
      </c>
      <c r="DO175">
        <v>0.11365562677383423</v>
      </c>
      <c r="DP175">
        <v>9.8714977502822876E-2</v>
      </c>
      <c r="DQ175">
        <v>0.10821530222892761</v>
      </c>
      <c r="DR175">
        <v>0.12154407799243927</v>
      </c>
      <c r="DS175">
        <v>0.16151063144207001</v>
      </c>
      <c r="DT175">
        <v>0.21127414703369141</v>
      </c>
      <c r="DU175">
        <v>0.12373795360326767</v>
      </c>
      <c r="DV175">
        <v>7.1754299104213715E-2</v>
      </c>
      <c r="DW175">
        <v>6.4576767385005951E-2</v>
      </c>
      <c r="DX175">
        <v>4.1112285107374191E-2</v>
      </c>
      <c r="DY175">
        <v>0.23583826422691345</v>
      </c>
      <c r="DZ175">
        <v>0.24188190698623657</v>
      </c>
      <c r="EA175">
        <v>0.25727885961532593</v>
      </c>
      <c r="EB175">
        <v>0.22898918390274048</v>
      </c>
      <c r="EC175">
        <v>0.20670886337757111</v>
      </c>
      <c r="ED175">
        <v>0.20097397267818451</v>
      </c>
      <c r="EE175">
        <v>0.26240095496177673</v>
      </c>
      <c r="EF175">
        <v>0.23428720235824585</v>
      </c>
      <c r="EG175">
        <v>0.18510831892490387</v>
      </c>
      <c r="EH175">
        <v>0.25204649567604065</v>
      </c>
      <c r="EI175">
        <v>0.22400273382663727</v>
      </c>
      <c r="EJ175">
        <v>0.23512259125709534</v>
      </c>
      <c r="EK175">
        <v>0.26120218634605408</v>
      </c>
      <c r="EL175">
        <v>0.2914775013923645</v>
      </c>
      <c r="EM175">
        <v>0.26695802807807922</v>
      </c>
      <c r="EN175">
        <v>0.2586815357208252</v>
      </c>
      <c r="EO175">
        <v>0.27214574813842773</v>
      </c>
      <c r="EP175">
        <v>0.29105266928672791</v>
      </c>
      <c r="EQ175">
        <v>0.32721549272537231</v>
      </c>
      <c r="ER175">
        <v>0.37836006283760071</v>
      </c>
      <c r="ES175">
        <v>0.29643312096595764</v>
      </c>
      <c r="ET175">
        <v>0.24274194240570068</v>
      </c>
      <c r="EU175">
        <v>0.26188364624977112</v>
      </c>
      <c r="EV175">
        <v>0.23172000050544739</v>
      </c>
      <c r="EW175">
        <v>57.150127410888672</v>
      </c>
      <c r="EX175">
        <v>54.966991424560547</v>
      </c>
      <c r="EY175">
        <v>53.923240661621094</v>
      </c>
      <c r="EZ175">
        <v>52.699298858642578</v>
      </c>
      <c r="FA175">
        <v>52.321205139160156</v>
      </c>
      <c r="FB175">
        <v>51.394866943359375</v>
      </c>
      <c r="FC175">
        <v>51.320850372314453</v>
      </c>
      <c r="FD175">
        <v>55.375869750976563</v>
      </c>
      <c r="FE175">
        <v>62.641098022460938</v>
      </c>
      <c r="FF175">
        <v>67.498809814453125</v>
      </c>
      <c r="FG175">
        <v>72.183822631835938</v>
      </c>
      <c r="FH175">
        <v>77.85211181640625</v>
      </c>
      <c r="FI175">
        <v>81.895339965820313</v>
      </c>
      <c r="FJ175">
        <v>84.334205627441406</v>
      </c>
      <c r="FK175">
        <v>84.788299560546875</v>
      </c>
      <c r="FL175">
        <v>84.9803466796875</v>
      </c>
      <c r="FM175">
        <v>84.863288879394531</v>
      </c>
      <c r="FN175">
        <v>84.279609680175781</v>
      </c>
      <c r="FO175">
        <v>81.331344604492188</v>
      </c>
      <c r="FP175">
        <v>75.123855590820313</v>
      </c>
      <c r="FQ175">
        <v>70.841079711914063</v>
      </c>
      <c r="FR175">
        <v>67.990516662597656</v>
      </c>
      <c r="FS175">
        <v>64.892509460449219</v>
      </c>
      <c r="FT175">
        <v>63.402050018310547</v>
      </c>
      <c r="FU175">
        <v>0.11290465295314789</v>
      </c>
      <c r="FV175">
        <v>0</v>
      </c>
      <c r="FW175">
        <v>0.16575044393539429</v>
      </c>
      <c r="FX175">
        <v>0.1164400577545166</v>
      </c>
      <c r="FY175" s="45">
        <v>9.5399999618530273</v>
      </c>
      <c r="FZ175" s="38">
        <v>171.98</v>
      </c>
      <c r="GA175" s="38">
        <v>1</v>
      </c>
    </row>
    <row r="176" spans="1:183" x14ac:dyDescent="0.2">
      <c r="A176" t="s">
        <v>186</v>
      </c>
      <c r="B176" t="s">
        <v>222</v>
      </c>
      <c r="C176" t="s">
        <v>2</v>
      </c>
      <c r="D176" t="s">
        <v>203</v>
      </c>
      <c r="E176" t="s">
        <v>207</v>
      </c>
      <c r="F176" t="s">
        <v>184</v>
      </c>
      <c r="G176" t="s">
        <v>1</v>
      </c>
      <c r="H176">
        <v>142</v>
      </c>
      <c r="I176">
        <v>0.10960909724235535</v>
      </c>
      <c r="J176">
        <v>9.9314242601394653E-2</v>
      </c>
      <c r="K176">
        <v>9.5947563648223877E-2</v>
      </c>
      <c r="L176">
        <v>9.4168268144130707E-2</v>
      </c>
      <c r="M176">
        <v>0.11298920959234238</v>
      </c>
      <c r="N176">
        <v>0.12181765586137772</v>
      </c>
      <c r="O176">
        <v>0.16898156702518463</v>
      </c>
      <c r="P176">
        <v>0.18020302057266235</v>
      </c>
      <c r="Q176">
        <v>0.14795859158039093</v>
      </c>
      <c r="R176">
        <v>0.13366809487342834</v>
      </c>
      <c r="S176">
        <v>0.13955621421337128</v>
      </c>
      <c r="T176">
        <v>0.1266138106584549</v>
      </c>
      <c r="U176">
        <v>0.13404111564159393</v>
      </c>
      <c r="V176">
        <v>0.10503400862216949</v>
      </c>
      <c r="W176">
        <v>9.7937159240245819E-2</v>
      </c>
      <c r="X176">
        <v>0.12400338798761368</v>
      </c>
      <c r="Y176">
        <v>0.10588788241147995</v>
      </c>
      <c r="Z176">
        <v>0.1775616854429245</v>
      </c>
      <c r="AA176">
        <v>0.18950819969177246</v>
      </c>
      <c r="AB176">
        <v>0.1776917576789856</v>
      </c>
      <c r="AC176">
        <v>0.19236533343791962</v>
      </c>
      <c r="AD176">
        <v>0.2172698974609375</v>
      </c>
      <c r="AE176">
        <v>0.17446288466453552</v>
      </c>
      <c r="AF176">
        <v>0.12845957279205322</v>
      </c>
      <c r="AG176">
        <v>-0.22161704301834106</v>
      </c>
      <c r="AH176">
        <v>-0.20057684183120728</v>
      </c>
      <c r="AI176">
        <v>-0.20403698086738586</v>
      </c>
      <c r="AJ176">
        <v>-0.19328358769416809</v>
      </c>
      <c r="AK176">
        <v>-0.18723204731941223</v>
      </c>
      <c r="AL176">
        <v>-0.1805594265460968</v>
      </c>
      <c r="AM176">
        <v>-0.19527372717857361</v>
      </c>
      <c r="AN176">
        <v>-0.20089726150035858</v>
      </c>
      <c r="AO176">
        <v>-0.178045853972435</v>
      </c>
      <c r="AP176">
        <v>-0.1702466607093811</v>
      </c>
      <c r="AQ176">
        <v>-0.18532179296016693</v>
      </c>
      <c r="AR176">
        <v>-0.24657009541988373</v>
      </c>
      <c r="AS176">
        <v>-0.19741199910640717</v>
      </c>
      <c r="AT176">
        <v>-0.19505889713764191</v>
      </c>
      <c r="AU176">
        <v>-0.19177275896072388</v>
      </c>
      <c r="AV176">
        <v>-0.18570269644260406</v>
      </c>
      <c r="AW176">
        <v>-0.21448598802089691</v>
      </c>
      <c r="AX176">
        <v>-0.18658153712749481</v>
      </c>
      <c r="AY176">
        <v>-0.16853772103786469</v>
      </c>
      <c r="AZ176">
        <v>-0.24265684187412262</v>
      </c>
      <c r="BA176">
        <v>-0.19984845817089081</v>
      </c>
      <c r="BB176">
        <v>-0.20445570349693298</v>
      </c>
      <c r="BC176">
        <v>-0.24050189554691315</v>
      </c>
      <c r="BD176">
        <v>-0.26178088784217834</v>
      </c>
      <c r="BE176">
        <v>-9.8461054265499115E-2</v>
      </c>
      <c r="BF176">
        <v>-8.031829446554184E-2</v>
      </c>
      <c r="BG176">
        <v>-8.5576526820659637E-2</v>
      </c>
      <c r="BH176">
        <v>-7.9311370849609375E-2</v>
      </c>
      <c r="BI176">
        <v>-7.2334550321102142E-2</v>
      </c>
      <c r="BJ176">
        <v>-6.8048961460590363E-2</v>
      </c>
      <c r="BK176">
        <v>-6.4307011663913727E-2</v>
      </c>
      <c r="BL176">
        <v>-6.1532724648714066E-2</v>
      </c>
      <c r="BM176">
        <v>-5.8870267122983932E-2</v>
      </c>
      <c r="BN176">
        <v>-5.1085058599710464E-2</v>
      </c>
      <c r="BO176">
        <v>-5.1708213984966278E-2</v>
      </c>
      <c r="BP176">
        <v>-9.9036812782287598E-2</v>
      </c>
      <c r="BQ176">
        <v>-6.4207069575786591E-2</v>
      </c>
      <c r="BR176">
        <v>-7.5612805783748627E-2</v>
      </c>
      <c r="BS176">
        <v>-7.8532561659812927E-2</v>
      </c>
      <c r="BT176">
        <v>-5.7021446526050568E-2</v>
      </c>
      <c r="BU176">
        <v>-8.9590996503829956E-2</v>
      </c>
      <c r="BV176">
        <v>-4.156063124537468E-2</v>
      </c>
      <c r="BW176">
        <v>-3.0342083424329758E-2</v>
      </c>
      <c r="BX176">
        <v>-8.9020572602748871E-2</v>
      </c>
      <c r="BY176">
        <v>-6.7097686231136322E-2</v>
      </c>
      <c r="BZ176">
        <v>-6.546967476606369E-2</v>
      </c>
      <c r="CA176">
        <v>-9.39045250415802E-2</v>
      </c>
      <c r="CB176">
        <v>-0.12119315564632416</v>
      </c>
      <c r="CC176">
        <v>-1.3163589872419834E-2</v>
      </c>
      <c r="CD176">
        <v>2.9724028427153826E-3</v>
      </c>
      <c r="CE176">
        <v>-3.5311807878315449E-3</v>
      </c>
      <c r="CF176">
        <v>-3.745599533431232E-4</v>
      </c>
      <c r="CG176">
        <v>7.2431024163961411E-3</v>
      </c>
      <c r="CH176">
        <v>9.875444695353508E-3</v>
      </c>
      <c r="CI176">
        <v>2.6400135830044746E-2</v>
      </c>
      <c r="CJ176">
        <v>3.499072790145874E-2</v>
      </c>
      <c r="CK176">
        <v>2.3670380935072899E-2</v>
      </c>
      <c r="CL176">
        <v>3.1445905566215515E-2</v>
      </c>
      <c r="CM176">
        <v>4.0832139551639557E-2</v>
      </c>
      <c r="CN176">
        <v>3.1442895997315645E-3</v>
      </c>
      <c r="CO176">
        <v>2.8050253167748451E-2</v>
      </c>
      <c r="CP176">
        <v>7.1151941083371639E-3</v>
      </c>
      <c r="CQ176">
        <v>-1.027426405926235E-4</v>
      </c>
      <c r="CR176">
        <v>3.2102793455123901E-2</v>
      </c>
      <c r="CS176">
        <v>-3.0891108326613903E-3</v>
      </c>
      <c r="CT176">
        <v>5.8880403637886047E-2</v>
      </c>
      <c r="CU176">
        <v>6.5371796488761902E-2</v>
      </c>
      <c r="CV176">
        <v>1.7387440428137779E-2</v>
      </c>
      <c r="CW176">
        <v>2.4845095351338387E-2</v>
      </c>
      <c r="CX176">
        <v>3.0791629105806351E-2</v>
      </c>
      <c r="CY176">
        <v>7.6283686794340611E-3</v>
      </c>
      <c r="CZ176">
        <v>-2.3822514340281487E-2</v>
      </c>
      <c r="DA176">
        <v>7.2133876383304596E-2</v>
      </c>
      <c r="DB176">
        <v>8.6263097822666168E-2</v>
      </c>
      <c r="DC176">
        <v>7.8514166176319122E-2</v>
      </c>
      <c r="DD176">
        <v>7.8562252223491669E-2</v>
      </c>
      <c r="DE176">
        <v>8.6820751428604126E-2</v>
      </c>
      <c r="DF176">
        <v>8.7799854576587677E-2</v>
      </c>
      <c r="DG176">
        <v>0.11710728704929352</v>
      </c>
      <c r="DH176">
        <v>0.13151417672634125</v>
      </c>
      <c r="DI176">
        <v>0.10621102899312973</v>
      </c>
      <c r="DJ176">
        <v>0.11397687345743179</v>
      </c>
      <c r="DK176">
        <v>0.13337250053882599</v>
      </c>
      <c r="DL176">
        <v>0.10532539337873459</v>
      </c>
      <c r="DM176">
        <v>0.12030757963657379</v>
      </c>
      <c r="DN176">
        <v>8.9843191206455231E-2</v>
      </c>
      <c r="DO176">
        <v>7.8327074646949768E-2</v>
      </c>
      <c r="DP176">
        <v>0.12122703343629837</v>
      </c>
      <c r="DQ176">
        <v>8.3412773907184601E-2</v>
      </c>
      <c r="DR176">
        <v>0.15932144224643707</v>
      </c>
      <c r="DS176">
        <v>0.16108568012714386</v>
      </c>
      <c r="DT176">
        <v>0.12379544973373413</v>
      </c>
      <c r="DU176">
        <v>0.1167878732085228</v>
      </c>
      <c r="DV176">
        <v>0.12705293297767639</v>
      </c>
      <c r="DW176">
        <v>0.10916126519441605</v>
      </c>
      <c r="DX176">
        <v>7.3548130691051483E-2</v>
      </c>
      <c r="DY176">
        <v>0.19528986513614655</v>
      </c>
      <c r="DZ176">
        <v>0.2065216451883316</v>
      </c>
      <c r="EA176">
        <v>0.19697460532188416</v>
      </c>
      <c r="EB176">
        <v>0.19253447651863098</v>
      </c>
      <c r="EC176">
        <v>0.20171824097633362</v>
      </c>
      <c r="ED176">
        <v>0.20031031966209412</v>
      </c>
      <c r="EE176">
        <v>0.2480739951133728</v>
      </c>
      <c r="EF176">
        <v>0.27087870240211487</v>
      </c>
      <c r="EG176">
        <v>0.22538661956787109</v>
      </c>
      <c r="EH176">
        <v>0.23313847184181213</v>
      </c>
      <c r="EI176">
        <v>0.26698607206344604</v>
      </c>
      <c r="EJ176">
        <v>0.25285866856575012</v>
      </c>
      <c r="EK176">
        <v>0.25351250171661377</v>
      </c>
      <c r="EL176">
        <v>0.20928928256034851</v>
      </c>
      <c r="EM176">
        <v>0.19156728684902191</v>
      </c>
      <c r="EN176">
        <v>0.24990828335285187</v>
      </c>
      <c r="EO176">
        <v>0.20830775797367096</v>
      </c>
      <c r="EP176">
        <v>0.30434232950210571</v>
      </c>
      <c r="EQ176">
        <v>0.29928132891654968</v>
      </c>
      <c r="ER176">
        <v>0.27743172645568848</v>
      </c>
      <c r="ES176">
        <v>0.24953864514827728</v>
      </c>
      <c r="ET176">
        <v>0.26603895425796509</v>
      </c>
      <c r="EU176">
        <v>0.25575864315032959</v>
      </c>
      <c r="EV176">
        <v>0.21413587033748627</v>
      </c>
      <c r="EW176">
        <v>52.825229644775391</v>
      </c>
      <c r="EX176">
        <v>52.795322418212891</v>
      </c>
      <c r="EY176">
        <v>52.216579437255859</v>
      </c>
      <c r="EZ176">
        <v>51.829517364501953</v>
      </c>
      <c r="FA176">
        <v>51.702594757080078</v>
      </c>
      <c r="FB176">
        <v>49.870864868164063</v>
      </c>
      <c r="FC176">
        <v>50.365646362304688</v>
      </c>
      <c r="FD176">
        <v>56.511795043945313</v>
      </c>
      <c r="FE176">
        <v>66.035232543945313</v>
      </c>
      <c r="FF176">
        <v>73.314590454101563</v>
      </c>
      <c r="FG176">
        <v>75.973747253417969</v>
      </c>
      <c r="FH176">
        <v>77.1651611328125</v>
      </c>
      <c r="FI176">
        <v>78.362991333007813</v>
      </c>
      <c r="FJ176">
        <v>80.895866394042969</v>
      </c>
      <c r="FK176">
        <v>81.989501953125</v>
      </c>
      <c r="FL176">
        <v>84.099937438964844</v>
      </c>
      <c r="FM176">
        <v>85.015708923339844</v>
      </c>
      <c r="FN176">
        <v>84.880348205566406</v>
      </c>
      <c r="FO176">
        <v>81.699752807617188</v>
      </c>
      <c r="FP176">
        <v>74.402801513671875</v>
      </c>
      <c r="FQ176">
        <v>66.397232055664063</v>
      </c>
      <c r="FR176">
        <v>62.244304656982422</v>
      </c>
      <c r="FS176">
        <v>61.286930084228516</v>
      </c>
      <c r="FT176">
        <v>59.920753479003906</v>
      </c>
      <c r="FU176">
        <v>8.0753564834594727E-2</v>
      </c>
      <c r="FV176">
        <v>0</v>
      </c>
      <c r="FW176">
        <v>0.13907329738140106</v>
      </c>
      <c r="FX176">
        <v>8.1922747194766998E-2</v>
      </c>
      <c r="FY176" s="45">
        <v>2.4600000381469727</v>
      </c>
      <c r="FZ176" s="38">
        <v>47.550000000000004</v>
      </c>
      <c r="GA176" s="38">
        <v>1</v>
      </c>
    </row>
    <row r="177" spans="1:183" x14ac:dyDescent="0.2">
      <c r="A177" t="s">
        <v>186</v>
      </c>
      <c r="B177" t="s">
        <v>222</v>
      </c>
      <c r="C177" t="s">
        <v>2</v>
      </c>
      <c r="D177" t="s">
        <v>203</v>
      </c>
      <c r="E177" t="s">
        <v>207</v>
      </c>
      <c r="F177" t="s">
        <v>185</v>
      </c>
      <c r="G177" t="s">
        <v>1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0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 s="45">
        <v>1.4900000095367432</v>
      </c>
      <c r="FZ177" s="38">
        <v>13.73</v>
      </c>
      <c r="GA177" s="38">
        <v>0</v>
      </c>
    </row>
    <row r="178" spans="1:183" x14ac:dyDescent="0.2">
      <c r="A178" t="s">
        <v>186</v>
      </c>
      <c r="B178" t="s">
        <v>222</v>
      </c>
      <c r="C178" t="s">
        <v>2</v>
      </c>
      <c r="D178" t="s">
        <v>203</v>
      </c>
      <c r="E178" t="s">
        <v>208</v>
      </c>
      <c r="F178" t="s">
        <v>1</v>
      </c>
      <c r="G178" t="s">
        <v>198</v>
      </c>
      <c r="H178">
        <v>3111</v>
      </c>
      <c r="I178">
        <v>1.7997944355010986</v>
      </c>
      <c r="J178">
        <v>1.5577081441879272</v>
      </c>
      <c r="K178">
        <v>1.3715564012527466</v>
      </c>
      <c r="L178">
        <v>1.3152018785476685</v>
      </c>
      <c r="M178">
        <v>1.302298903465271</v>
      </c>
      <c r="N178">
        <v>1.4079426527023315</v>
      </c>
      <c r="O178">
        <v>1.6340316534042358</v>
      </c>
      <c r="P178">
        <v>1.8643262386322021</v>
      </c>
      <c r="Q178">
        <v>1.7776864767074585</v>
      </c>
      <c r="R178">
        <v>1.7006971836090088</v>
      </c>
      <c r="S178">
        <v>1.7679375410079956</v>
      </c>
      <c r="T178">
        <v>1.6649407148361206</v>
      </c>
      <c r="U178">
        <v>1.6413277387619019</v>
      </c>
      <c r="V178">
        <v>1.7356421947479248</v>
      </c>
      <c r="W178">
        <v>1.6744358539581299</v>
      </c>
      <c r="X178">
        <v>1.5970520973205566</v>
      </c>
      <c r="Y178">
        <v>1.8104323148727417</v>
      </c>
      <c r="Z178">
        <v>2.0191452503204346</v>
      </c>
      <c r="AA178">
        <v>2.2157437801361084</v>
      </c>
      <c r="AB178">
        <v>2.4443247318267822</v>
      </c>
      <c r="AC178">
        <v>2.7163307666778564</v>
      </c>
      <c r="AD178">
        <v>2.6886692047119141</v>
      </c>
      <c r="AE178">
        <v>2.5507721900939941</v>
      </c>
      <c r="AF178">
        <v>2.1304247379302979</v>
      </c>
      <c r="AG178">
        <v>-0.9783782958984375</v>
      </c>
      <c r="AH178">
        <v>-0.89764606952667236</v>
      </c>
      <c r="AI178">
        <v>-0.78826439380645752</v>
      </c>
      <c r="AJ178">
        <v>-0.72684639692306519</v>
      </c>
      <c r="AK178">
        <v>-0.7210850715637207</v>
      </c>
      <c r="AL178">
        <v>-0.67003941535949707</v>
      </c>
      <c r="AM178">
        <v>-0.77762937545776367</v>
      </c>
      <c r="AN178">
        <v>-0.82091277837753296</v>
      </c>
      <c r="AO178">
        <v>-0.66267824172973633</v>
      </c>
      <c r="AP178">
        <v>-0.68019115924835205</v>
      </c>
      <c r="AQ178">
        <v>-0.38976782560348511</v>
      </c>
      <c r="AR178">
        <v>-0.48732486367225647</v>
      </c>
      <c r="AS178">
        <v>-0.57067513465881348</v>
      </c>
      <c r="AT178">
        <v>-0.40157109498977661</v>
      </c>
      <c r="AU178">
        <v>-0.51757341623306274</v>
      </c>
      <c r="AV178">
        <v>-0.7014385461807251</v>
      </c>
      <c r="AW178">
        <v>-0.59309190511703491</v>
      </c>
      <c r="AX178">
        <v>-0.57012516260147095</v>
      </c>
      <c r="AY178">
        <v>-0.62034547328948975</v>
      </c>
      <c r="AZ178">
        <v>-0.54422461986541748</v>
      </c>
      <c r="BA178">
        <v>-0.65023344755172729</v>
      </c>
      <c r="BB178">
        <v>-0.88329291343688965</v>
      </c>
      <c r="BC178">
        <v>-0.90509998798370361</v>
      </c>
      <c r="BD178">
        <v>-0.92141038179397583</v>
      </c>
      <c r="BE178">
        <v>-0.63379526138305664</v>
      </c>
      <c r="BF178">
        <v>-0.57672643661499023</v>
      </c>
      <c r="BG178">
        <v>-0.49463102221488953</v>
      </c>
      <c r="BH178">
        <v>-0.43700361251831055</v>
      </c>
      <c r="BI178">
        <v>-0.42875674366950989</v>
      </c>
      <c r="BJ178">
        <v>-0.37695801258087158</v>
      </c>
      <c r="BK178">
        <v>-0.4628792405128479</v>
      </c>
      <c r="BL178">
        <v>-0.49161013960838318</v>
      </c>
      <c r="BM178">
        <v>-0.34590256214141846</v>
      </c>
      <c r="BN178">
        <v>-0.35569146275520325</v>
      </c>
      <c r="BO178">
        <v>-8.3551198244094849E-2</v>
      </c>
      <c r="BP178">
        <v>-0.177660271525383</v>
      </c>
      <c r="BQ178">
        <v>-0.25629514455795288</v>
      </c>
      <c r="BR178">
        <v>-7.6973937451839447E-2</v>
      </c>
      <c r="BS178">
        <v>-0.18128666281700134</v>
      </c>
      <c r="BT178">
        <v>-0.36520206928253174</v>
      </c>
      <c r="BU178">
        <v>-0.2317715585231781</v>
      </c>
      <c r="BV178">
        <v>-0.2081257700920105</v>
      </c>
      <c r="BW178">
        <v>-0.2407587468624115</v>
      </c>
      <c r="BX178">
        <v>-0.17892239987850189</v>
      </c>
      <c r="BY178">
        <v>-0.27996093034744263</v>
      </c>
      <c r="BZ178">
        <v>-0.51469111442565918</v>
      </c>
      <c r="CA178">
        <v>-0.5339738130569458</v>
      </c>
      <c r="CB178">
        <v>-0.57874208688735962</v>
      </c>
      <c r="CC178">
        <v>-0.39513805508613586</v>
      </c>
      <c r="CD178">
        <v>-0.3544585108757019</v>
      </c>
      <c r="CE178">
        <v>-0.2912614643573761</v>
      </c>
      <c r="CF178">
        <v>-0.23625938594341278</v>
      </c>
      <c r="CG178">
        <v>-0.22629104554653168</v>
      </c>
      <c r="CH178">
        <v>-0.17397072911262512</v>
      </c>
      <c r="CI178">
        <v>-0.24488425254821777</v>
      </c>
      <c r="CJ178">
        <v>-0.26353615522384644</v>
      </c>
      <c r="CK178">
        <v>-0.12650471925735474</v>
      </c>
      <c r="CL178">
        <v>-0.13094393908977509</v>
      </c>
      <c r="CM178">
        <v>0.12853351235389709</v>
      </c>
      <c r="CN178">
        <v>3.6812499165534973E-2</v>
      </c>
      <c r="CO178">
        <v>-3.8556493818759918E-2</v>
      </c>
      <c r="CP178">
        <v>0.14784106612205505</v>
      </c>
      <c r="CQ178">
        <v>5.162452906370163E-2</v>
      </c>
      <c r="CR178">
        <v>-0.13232573866844177</v>
      </c>
      <c r="CS178">
        <v>1.8477821722626686E-2</v>
      </c>
      <c r="CT178">
        <v>4.2593907564878464E-2</v>
      </c>
      <c r="CU178">
        <v>2.2141877561807632E-2</v>
      </c>
      <c r="CV178">
        <v>7.4084825813770294E-2</v>
      </c>
      <c r="CW178">
        <v>-2.3511305451393127E-2</v>
      </c>
      <c r="CX178">
        <v>-0.25939857959747314</v>
      </c>
      <c r="CY178">
        <v>-0.27693295478820801</v>
      </c>
      <c r="CZ178">
        <v>-0.34141102433204651</v>
      </c>
      <c r="DA178">
        <v>-0.15648086369037628</v>
      </c>
      <c r="DB178">
        <v>-0.13219055533409119</v>
      </c>
      <c r="DC178">
        <v>-8.7891891598701477E-2</v>
      </c>
      <c r="DD178">
        <v>-3.5515159368515015E-2</v>
      </c>
      <c r="DE178">
        <v>-2.382533997297287E-2</v>
      </c>
      <c r="DF178">
        <v>2.9016558080911636E-2</v>
      </c>
      <c r="DG178">
        <v>-2.6889262720942497E-2</v>
      </c>
      <c r="DH178">
        <v>-3.5462159663438797E-2</v>
      </c>
      <c r="DI178">
        <v>9.2893138527870178E-2</v>
      </c>
      <c r="DJ178">
        <v>9.3803577125072479E-2</v>
      </c>
      <c r="DK178">
        <v>0.34061822295188904</v>
      </c>
      <c r="DL178">
        <v>0.25128525495529175</v>
      </c>
      <c r="DM178">
        <v>0.17918214201927185</v>
      </c>
      <c r="DN178">
        <v>0.37265607714653015</v>
      </c>
      <c r="DO178">
        <v>0.28453570604324341</v>
      </c>
      <c r="DP178">
        <v>0.10055059939622879</v>
      </c>
      <c r="DQ178">
        <v>0.26872721314430237</v>
      </c>
      <c r="DR178">
        <v>0.29331359267234802</v>
      </c>
      <c r="DS178">
        <v>0.28504249453544617</v>
      </c>
      <c r="DT178">
        <v>0.32709205150604248</v>
      </c>
      <c r="DU178">
        <v>0.23293830454349518</v>
      </c>
      <c r="DV178">
        <v>-4.1060708463191986E-3</v>
      </c>
      <c r="DW178">
        <v>-1.9892087206244469E-2</v>
      </c>
      <c r="DX178">
        <v>-0.10407997667789459</v>
      </c>
      <c r="DY178">
        <v>0.18810221552848816</v>
      </c>
      <c r="DZ178">
        <v>0.18872906267642975</v>
      </c>
      <c r="EA178">
        <v>0.20574146509170532</v>
      </c>
      <c r="EB178">
        <v>0.25432762503623962</v>
      </c>
      <c r="EC178">
        <v>0.26850298047065735</v>
      </c>
      <c r="ED178">
        <v>0.32209795713424683</v>
      </c>
      <c r="EE178">
        <v>0.28786087036132813</v>
      </c>
      <c r="EF178">
        <v>0.29384046792984009</v>
      </c>
      <c r="EG178">
        <v>0.40966880321502686</v>
      </c>
      <c r="EH178">
        <v>0.41830331087112427</v>
      </c>
      <c r="EI178">
        <v>0.6468348503112793</v>
      </c>
      <c r="EJ178">
        <v>0.56094986200332642</v>
      </c>
      <c r="EK178">
        <v>0.49356216192245483</v>
      </c>
      <c r="EL178">
        <v>0.69725322723388672</v>
      </c>
      <c r="EM178">
        <v>0.6208224892616272</v>
      </c>
      <c r="EN178">
        <v>0.43678703904151917</v>
      </c>
      <c r="EO178">
        <v>0.63004755973815918</v>
      </c>
      <c r="EP178">
        <v>0.65531301498413086</v>
      </c>
      <c r="EQ178">
        <v>0.66462928056716919</v>
      </c>
      <c r="ER178">
        <v>0.69239431619644165</v>
      </c>
      <c r="ES178">
        <v>0.60321080684661865</v>
      </c>
      <c r="ET178">
        <v>0.36449575424194336</v>
      </c>
      <c r="EU178">
        <v>0.35123410820960999</v>
      </c>
      <c r="EV178">
        <v>0.2385883629322052</v>
      </c>
      <c r="EW178">
        <v>65.454444885253906</v>
      </c>
      <c r="EX178">
        <v>63.493606567382813</v>
      </c>
      <c r="EY178">
        <v>62.276756286621094</v>
      </c>
      <c r="EZ178">
        <v>61.535198211669922</v>
      </c>
      <c r="FA178">
        <v>60.175930023193359</v>
      </c>
      <c r="FB178">
        <v>59.192691802978516</v>
      </c>
      <c r="FC178">
        <v>58.882892608642578</v>
      </c>
      <c r="FD178">
        <v>62.247756958007813</v>
      </c>
      <c r="FE178">
        <v>66.292037963867188</v>
      </c>
      <c r="FF178">
        <v>70.40838623046875</v>
      </c>
      <c r="FG178">
        <v>74.63134765625</v>
      </c>
      <c r="FH178">
        <v>76.858749389648438</v>
      </c>
      <c r="FI178">
        <v>78.505783081054688</v>
      </c>
      <c r="FJ178">
        <v>78.577102661132813</v>
      </c>
      <c r="FK178">
        <v>78.432937622070313</v>
      </c>
      <c r="FL178">
        <v>77.862159729003906</v>
      </c>
      <c r="FM178">
        <v>76.969276428222656</v>
      </c>
      <c r="FN178">
        <v>75.195693969726563</v>
      </c>
      <c r="FO178">
        <v>72.557151794433594</v>
      </c>
      <c r="FP178">
        <v>68.14849853515625</v>
      </c>
      <c r="FQ178">
        <v>64.031097412109375</v>
      </c>
      <c r="FR178">
        <v>61.782825469970703</v>
      </c>
      <c r="FS178">
        <v>60.100788116455078</v>
      </c>
      <c r="FT178">
        <v>58.942165374755859</v>
      </c>
      <c r="FU178">
        <v>0.20942199230194092</v>
      </c>
      <c r="FV178">
        <v>0.28976857662200928</v>
      </c>
      <c r="FW178">
        <v>0.30795836448669434</v>
      </c>
      <c r="FX178">
        <v>0.23285143077373505</v>
      </c>
      <c r="FY178" s="45">
        <v>9.8400001525878906</v>
      </c>
      <c r="FZ178" s="38">
        <v>715.19</v>
      </c>
      <c r="GA178" s="38">
        <v>1</v>
      </c>
    </row>
    <row r="179" spans="1:183" x14ac:dyDescent="0.2">
      <c r="A179" t="s">
        <v>186</v>
      </c>
      <c r="B179" t="s">
        <v>222</v>
      </c>
      <c r="C179" t="s">
        <v>2</v>
      </c>
      <c r="D179" t="s">
        <v>203</v>
      </c>
      <c r="E179" t="s">
        <v>208</v>
      </c>
      <c r="F179" t="s">
        <v>1</v>
      </c>
      <c r="G179" t="s">
        <v>200</v>
      </c>
      <c r="H179">
        <v>385</v>
      </c>
      <c r="I179">
        <v>0.29277884960174561</v>
      </c>
      <c r="J179">
        <v>0.26237744092941284</v>
      </c>
      <c r="K179">
        <v>0.24084432423114777</v>
      </c>
      <c r="L179">
        <v>0.21308545768260956</v>
      </c>
      <c r="M179">
        <v>0.22145213186740875</v>
      </c>
      <c r="N179">
        <v>0.22850543260574341</v>
      </c>
      <c r="O179">
        <v>0.27837017178535461</v>
      </c>
      <c r="P179">
        <v>0.28511083126068115</v>
      </c>
      <c r="Q179">
        <v>0.2834499180316925</v>
      </c>
      <c r="R179">
        <v>0.27795752882957458</v>
      </c>
      <c r="S179">
        <v>0.25112923979759216</v>
      </c>
      <c r="T179">
        <v>0.24495936930179596</v>
      </c>
      <c r="U179">
        <v>0.24233463406562805</v>
      </c>
      <c r="V179">
        <v>0.24643994867801666</v>
      </c>
      <c r="W179">
        <v>0.28705799579620361</v>
      </c>
      <c r="X179">
        <v>0.31736204028129578</v>
      </c>
      <c r="Y179">
        <v>0.30682924389839172</v>
      </c>
      <c r="Z179">
        <v>0.30014544725418091</v>
      </c>
      <c r="AA179">
        <v>0.34004592895507813</v>
      </c>
      <c r="AB179">
        <v>0.38940688967704773</v>
      </c>
      <c r="AC179">
        <v>0.40133780241012573</v>
      </c>
      <c r="AD179">
        <v>0.44857460260391235</v>
      </c>
      <c r="AE179">
        <v>0.37978705763816833</v>
      </c>
      <c r="AF179">
        <v>0.34823328256607056</v>
      </c>
      <c r="AG179">
        <v>-0.41773739457130432</v>
      </c>
      <c r="AH179">
        <v>-0.38574755191802979</v>
      </c>
      <c r="AI179">
        <v>-0.37868586182594299</v>
      </c>
      <c r="AJ179">
        <v>-0.35350391268730164</v>
      </c>
      <c r="AK179">
        <v>-0.32456344366073608</v>
      </c>
      <c r="AL179">
        <v>-0.33411970734596252</v>
      </c>
      <c r="AM179">
        <v>-0.35124003887176514</v>
      </c>
      <c r="AN179">
        <v>-0.36053919792175293</v>
      </c>
      <c r="AO179">
        <v>-0.3541591465473175</v>
      </c>
      <c r="AP179">
        <v>-0.3277667760848999</v>
      </c>
      <c r="AQ179">
        <v>-0.3665790855884552</v>
      </c>
      <c r="AR179">
        <v>-0.31389832496643066</v>
      </c>
      <c r="AS179">
        <v>-0.3756767213344574</v>
      </c>
      <c r="AT179">
        <v>-0.38169008493423462</v>
      </c>
      <c r="AU179">
        <v>-0.35098409652709961</v>
      </c>
      <c r="AV179">
        <v>-0.35146245360374451</v>
      </c>
      <c r="AW179">
        <v>-0.37602245807647705</v>
      </c>
      <c r="AX179">
        <v>-0.43243056535720825</v>
      </c>
      <c r="AY179">
        <v>-0.39433929324150085</v>
      </c>
      <c r="AZ179">
        <v>-0.3612980842590332</v>
      </c>
      <c r="BA179">
        <v>-0.42017567157745361</v>
      </c>
      <c r="BB179">
        <v>-0.43203547596931458</v>
      </c>
      <c r="BC179">
        <v>-0.41414809226989746</v>
      </c>
      <c r="BD179">
        <v>-0.36799028515815735</v>
      </c>
      <c r="BE179">
        <v>-0.20228256285190582</v>
      </c>
      <c r="BF179">
        <v>-0.18299438059329987</v>
      </c>
      <c r="BG179">
        <v>-0.18721090257167816</v>
      </c>
      <c r="BH179">
        <v>-0.17587113380432129</v>
      </c>
      <c r="BI179">
        <v>-0.14844879508018494</v>
      </c>
      <c r="BJ179">
        <v>-0.1535101979970932</v>
      </c>
      <c r="BK179">
        <v>-0.15198084712028503</v>
      </c>
      <c r="BL179">
        <v>-0.1646232008934021</v>
      </c>
      <c r="BM179">
        <v>-0.15808244049549103</v>
      </c>
      <c r="BN179">
        <v>-0.14938357472419739</v>
      </c>
      <c r="BO179">
        <v>-0.17180676758289337</v>
      </c>
      <c r="BP179">
        <v>-0.13809387385845184</v>
      </c>
      <c r="BQ179">
        <v>-0.17651967704296112</v>
      </c>
      <c r="BR179">
        <v>-0.17887753248214722</v>
      </c>
      <c r="BS179">
        <v>-0.13535162806510925</v>
      </c>
      <c r="BT179">
        <v>-0.12779612839221954</v>
      </c>
      <c r="BU179">
        <v>-0.15511122345924377</v>
      </c>
      <c r="BV179">
        <v>-0.19858607649803162</v>
      </c>
      <c r="BW179">
        <v>-0.16185973584651947</v>
      </c>
      <c r="BX179">
        <v>-0.12701374292373657</v>
      </c>
      <c r="BY179">
        <v>-0.18576198816299438</v>
      </c>
      <c r="BZ179">
        <v>-0.18440267443656921</v>
      </c>
      <c r="CA179">
        <v>-0.18534225225448608</v>
      </c>
      <c r="CB179">
        <v>-0.16213476657867432</v>
      </c>
      <c r="CC179">
        <v>-5.3059209138154984E-2</v>
      </c>
      <c r="CD179">
        <v>-4.2568162083625793E-2</v>
      </c>
      <c r="CE179">
        <v>-5.4595932364463806E-2</v>
      </c>
      <c r="CF179">
        <v>-5.2843224257230759E-2</v>
      </c>
      <c r="CG179">
        <v>-2.6472341269254684E-2</v>
      </c>
      <c r="CH179">
        <v>-2.8420606628060341E-2</v>
      </c>
      <c r="CI179">
        <v>-1.3974552042782307E-2</v>
      </c>
      <c r="CJ179">
        <v>-2.8932362794876099E-2</v>
      </c>
      <c r="CK179">
        <v>-2.2280324250459671E-2</v>
      </c>
      <c r="CL179">
        <v>-2.5835912674665451E-2</v>
      </c>
      <c r="CM179">
        <v>-3.6908060312271118E-2</v>
      </c>
      <c r="CN179">
        <v>-1.6332263126969337E-2</v>
      </c>
      <c r="CO179">
        <v>-3.8584109395742416E-2</v>
      </c>
      <c r="CP179">
        <v>-3.8410179316997528E-2</v>
      </c>
      <c r="CQ179">
        <v>1.3994762673974037E-2</v>
      </c>
      <c r="CR179">
        <v>2.7114486321806908E-2</v>
      </c>
      <c r="CS179">
        <v>-2.1087671630084515E-3</v>
      </c>
      <c r="CT179">
        <v>-3.6626096814870834E-2</v>
      </c>
      <c r="CU179">
        <v>-8.4509846055880189E-4</v>
      </c>
      <c r="CV179">
        <v>3.5250861197710037E-2</v>
      </c>
      <c r="CW179">
        <v>-2.3407774046063423E-2</v>
      </c>
      <c r="CX179">
        <v>-1.2892956845462322E-2</v>
      </c>
      <c r="CY179">
        <v>-2.6872033253312111E-2</v>
      </c>
      <c r="CZ179">
        <v>-1.9559856504201889E-2</v>
      </c>
      <c r="DA179">
        <v>9.6164152026176453E-2</v>
      </c>
      <c r="DB179">
        <v>9.7858063876628876E-2</v>
      </c>
      <c r="DC179">
        <v>7.8019037842750549E-2</v>
      </c>
      <c r="DD179">
        <v>7.0184685289859772E-2</v>
      </c>
      <c r="DE179">
        <v>9.5504119992256165E-2</v>
      </c>
      <c r="DF179">
        <v>9.6668988466262817E-2</v>
      </c>
      <c r="DG179">
        <v>0.12403174489736557</v>
      </c>
      <c r="DH179">
        <v>0.10675846785306931</v>
      </c>
      <c r="DI179">
        <v>0.11352179944515228</v>
      </c>
      <c r="DJ179">
        <v>9.7711749374866486E-2</v>
      </c>
      <c r="DK179">
        <v>9.7990646958351135E-2</v>
      </c>
      <c r="DL179">
        <v>0.10542935132980347</v>
      </c>
      <c r="DM179">
        <v>9.9351450800895691E-2</v>
      </c>
      <c r="DN179">
        <v>0.10205717384815216</v>
      </c>
      <c r="DO179">
        <v>0.16334114968776703</v>
      </c>
      <c r="DP179">
        <v>0.18202510476112366</v>
      </c>
      <c r="DQ179">
        <v>0.1508936882019043</v>
      </c>
      <c r="DR179">
        <v>0.12533389031887054</v>
      </c>
      <c r="DS179">
        <v>0.16016954183578491</v>
      </c>
      <c r="DT179">
        <v>0.19751547276973724</v>
      </c>
      <c r="DU179">
        <v>0.13894642889499664</v>
      </c>
      <c r="DV179">
        <v>0.15861676633358002</v>
      </c>
      <c r="DW179">
        <v>0.13159818947315216</v>
      </c>
      <c r="DX179">
        <v>0.12301504611968994</v>
      </c>
      <c r="DY179">
        <v>0.31161898374557495</v>
      </c>
      <c r="DZ179">
        <v>0.3006112277507782</v>
      </c>
      <c r="EA179">
        <v>0.26949399709701538</v>
      </c>
      <c r="EB179">
        <v>0.24781745672225952</v>
      </c>
      <c r="EC179">
        <v>0.27161875367164612</v>
      </c>
      <c r="ED179">
        <v>0.27727851271629333</v>
      </c>
      <c r="EE179">
        <v>0.32329091429710388</v>
      </c>
      <c r="EF179">
        <v>0.30267447233200073</v>
      </c>
      <c r="EG179">
        <v>0.30959850549697876</v>
      </c>
      <c r="EH179">
        <v>0.2760949432849884</v>
      </c>
      <c r="EI179">
        <v>0.29276296496391296</v>
      </c>
      <c r="EJ179">
        <v>0.28123378753662109</v>
      </c>
      <c r="EK179">
        <v>0.29850849509239197</v>
      </c>
      <c r="EL179">
        <v>0.30486974120140076</v>
      </c>
      <c r="EM179">
        <v>0.37897360324859619</v>
      </c>
      <c r="EN179">
        <v>0.40569141507148743</v>
      </c>
      <c r="EO179">
        <v>0.37180492281913757</v>
      </c>
      <c r="EP179">
        <v>0.35917839407920837</v>
      </c>
      <c r="EQ179">
        <v>0.39264911413192749</v>
      </c>
      <c r="ER179">
        <v>0.43179979920387268</v>
      </c>
      <c r="ES179">
        <v>0.37336012721061707</v>
      </c>
      <c r="ET179">
        <v>0.40624955296516418</v>
      </c>
      <c r="EU179">
        <v>0.36040401458740234</v>
      </c>
      <c r="EV179">
        <v>0.32887056469917297</v>
      </c>
      <c r="EW179">
        <v>65.714584350585938</v>
      </c>
      <c r="EX179">
        <v>63.852390289306641</v>
      </c>
      <c r="EY179">
        <v>62.116256713867188</v>
      </c>
      <c r="EZ179">
        <v>61.173267364501953</v>
      </c>
      <c r="FA179">
        <v>60.055194854736328</v>
      </c>
      <c r="FB179">
        <v>58.884777069091797</v>
      </c>
      <c r="FC179">
        <v>57.607650756835938</v>
      </c>
      <c r="FD179">
        <v>60.866500854492188</v>
      </c>
      <c r="FE179">
        <v>64.341888427734375</v>
      </c>
      <c r="FF179">
        <v>69.741912841796875</v>
      </c>
      <c r="FG179">
        <v>73.119804382324219</v>
      </c>
      <c r="FH179">
        <v>76.457374572753906</v>
      </c>
      <c r="FI179">
        <v>78.730270385742188</v>
      </c>
      <c r="FJ179">
        <v>79.999214172363281</v>
      </c>
      <c r="FK179">
        <v>81.301216125488281</v>
      </c>
      <c r="FL179">
        <v>80.623435974121094</v>
      </c>
      <c r="FM179">
        <v>80.137733459472656</v>
      </c>
      <c r="FN179">
        <v>78.007850646972656</v>
      </c>
      <c r="FO179">
        <v>74.721870422363281</v>
      </c>
      <c r="FP179">
        <v>69.689964294433594</v>
      </c>
      <c r="FQ179">
        <v>65.764015197753906</v>
      </c>
      <c r="FR179">
        <v>63.380237579345703</v>
      </c>
      <c r="FS179">
        <v>60.658329010009766</v>
      </c>
      <c r="FT179">
        <v>59.824649810791016</v>
      </c>
      <c r="FU179">
        <v>0.13500702381134033</v>
      </c>
      <c r="FV179">
        <v>0.18314668536186218</v>
      </c>
      <c r="FW179">
        <v>0.19773215055465698</v>
      </c>
      <c r="FX179">
        <v>0.14888639748096466</v>
      </c>
      <c r="FY179" s="45">
        <v>4.4699997901916504</v>
      </c>
      <c r="FZ179" s="38">
        <v>145</v>
      </c>
      <c r="GA179" s="38">
        <v>1</v>
      </c>
    </row>
    <row r="180" spans="1:183" x14ac:dyDescent="0.2">
      <c r="A180" t="s">
        <v>186</v>
      </c>
      <c r="B180" t="s">
        <v>222</v>
      </c>
      <c r="C180" t="s">
        <v>2</v>
      </c>
      <c r="D180" t="s">
        <v>203</v>
      </c>
      <c r="E180" t="s">
        <v>208</v>
      </c>
      <c r="F180" t="s">
        <v>1</v>
      </c>
      <c r="G180" t="s">
        <v>1</v>
      </c>
      <c r="H180">
        <v>3496</v>
      </c>
      <c r="I180">
        <v>2.1084411144256592</v>
      </c>
      <c r="J180">
        <v>1.835853099822998</v>
      </c>
      <c r="K180">
        <v>1.6285090446472168</v>
      </c>
      <c r="L180">
        <v>1.5396871566772461</v>
      </c>
      <c r="M180">
        <v>1.5374079942703247</v>
      </c>
      <c r="N180">
        <v>1.6487411260604858</v>
      </c>
      <c r="O180">
        <v>1.9296525716781616</v>
      </c>
      <c r="P180">
        <v>2.1617586612701416</v>
      </c>
      <c r="Q180">
        <v>2.0755107402801514</v>
      </c>
      <c r="R180">
        <v>1.9939430952072144</v>
      </c>
      <c r="S180">
        <v>2.0263926982879639</v>
      </c>
      <c r="T180">
        <v>1.9187157154083252</v>
      </c>
      <c r="U180">
        <v>1.8925454616546631</v>
      </c>
      <c r="V180">
        <v>1.9892511367797852</v>
      </c>
      <c r="W180">
        <v>1.9795799255371094</v>
      </c>
      <c r="X180">
        <v>1.9415345191955566</v>
      </c>
      <c r="Y180">
        <v>2.1360139846801758</v>
      </c>
      <c r="Z180">
        <v>2.3306777477264404</v>
      </c>
      <c r="AA180">
        <v>2.5707042217254639</v>
      </c>
      <c r="AB180">
        <v>2.8534197807312012</v>
      </c>
      <c r="AC180">
        <v>3.1324338912963867</v>
      </c>
      <c r="AD180">
        <v>3.1634852886199951</v>
      </c>
      <c r="AE180">
        <v>2.9450840950012207</v>
      </c>
      <c r="AF180">
        <v>2.4978189468383789</v>
      </c>
      <c r="AG180">
        <v>-1.1518125534057617</v>
      </c>
      <c r="AH180">
        <v>-1.0534155368804932</v>
      </c>
      <c r="AI180">
        <v>-0.95744359493255615</v>
      </c>
      <c r="AJ180">
        <v>-0.88164925575256348</v>
      </c>
      <c r="AK180">
        <v>-0.84143692255020142</v>
      </c>
      <c r="AL180">
        <v>-0.79876923561096191</v>
      </c>
      <c r="AM180">
        <v>-0.89965623617172241</v>
      </c>
      <c r="AN180">
        <v>-0.95256775617599487</v>
      </c>
      <c r="AO180">
        <v>-0.79411596059799194</v>
      </c>
      <c r="AP180">
        <v>-0.79538029432296753</v>
      </c>
      <c r="AQ180">
        <v>-0.54835820198059082</v>
      </c>
      <c r="AR180">
        <v>-0.59713190793991089</v>
      </c>
      <c r="AS180">
        <v>-0.72868293523788452</v>
      </c>
      <c r="AT180">
        <v>-0.56517571210861206</v>
      </c>
      <c r="AU180">
        <v>-0.62424236536026001</v>
      </c>
      <c r="AV180">
        <v>-0.79578524827957153</v>
      </c>
      <c r="AW180">
        <v>-0.71607410907745361</v>
      </c>
      <c r="AX180">
        <v>-0.74988096952438354</v>
      </c>
      <c r="AY180">
        <v>-0.74836593866348267</v>
      </c>
      <c r="AZ180">
        <v>-0.6360628604888916</v>
      </c>
      <c r="BA180">
        <v>-0.80975502729415894</v>
      </c>
      <c r="BB180">
        <v>-1.0385305881500244</v>
      </c>
      <c r="BC180">
        <v>-1.0554482936859131</v>
      </c>
      <c r="BD180">
        <v>-1.0456669330596924</v>
      </c>
      <c r="BE180">
        <v>-0.73666757345199585</v>
      </c>
      <c r="BF180">
        <v>-0.66544204950332642</v>
      </c>
      <c r="BG180">
        <v>-0.59859633445739746</v>
      </c>
      <c r="BH180">
        <v>-0.53472715616226196</v>
      </c>
      <c r="BI180">
        <v>-0.49343878030776978</v>
      </c>
      <c r="BJ180">
        <v>-0.44734659790992737</v>
      </c>
      <c r="BK180">
        <v>-0.51888227462768555</v>
      </c>
      <c r="BL180">
        <v>-0.56208306550979614</v>
      </c>
      <c r="BM180">
        <v>-0.41373586654663086</v>
      </c>
      <c r="BN180">
        <v>-0.41937896609306335</v>
      </c>
      <c r="BO180">
        <v>-0.1773192286491394</v>
      </c>
      <c r="BP180">
        <v>-0.23503723740577698</v>
      </c>
      <c r="BQ180">
        <v>-0.34827181696891785</v>
      </c>
      <c r="BR180">
        <v>-0.17420203983783722</v>
      </c>
      <c r="BS180">
        <v>-0.21564854681491852</v>
      </c>
      <c r="BT180">
        <v>-0.38196790218353271</v>
      </c>
      <c r="BU180">
        <v>-0.28392902016639709</v>
      </c>
      <c r="BV180">
        <v>-0.3089267909526825</v>
      </c>
      <c r="BW180">
        <v>-0.29412281513214111</v>
      </c>
      <c r="BX180">
        <v>-0.19218455255031586</v>
      </c>
      <c r="BY180">
        <v>-0.36180877685546875</v>
      </c>
      <c r="BZ180">
        <v>-0.58325952291488647</v>
      </c>
      <c r="CA180">
        <v>-0.61038100719451904</v>
      </c>
      <c r="CB180">
        <v>-0.63810604810714722</v>
      </c>
      <c r="CC180">
        <v>-0.44913944602012634</v>
      </c>
      <c r="CD180">
        <v>-0.39673271775245667</v>
      </c>
      <c r="CE180">
        <v>-0.35005980730056763</v>
      </c>
      <c r="CF180">
        <v>-0.29444992542266846</v>
      </c>
      <c r="CG180">
        <v>-0.25241631269454956</v>
      </c>
      <c r="CH180">
        <v>-0.203952357172966</v>
      </c>
      <c r="CI180">
        <v>-0.25515931844711304</v>
      </c>
      <c r="CJ180">
        <v>-0.29163455963134766</v>
      </c>
      <c r="CK180">
        <v>-0.15028576552867889</v>
      </c>
      <c r="CL180">
        <v>-0.15896157920360565</v>
      </c>
      <c r="CM180">
        <v>7.9661242663860321E-2</v>
      </c>
      <c r="CN180">
        <v>1.5748439356684685E-2</v>
      </c>
      <c r="CO180">
        <v>-8.480023592710495E-2</v>
      </c>
      <c r="CP180">
        <v>9.6585117280483246E-2</v>
      </c>
      <c r="CQ180">
        <v>6.7342296242713928E-2</v>
      </c>
      <c r="CR180">
        <v>-9.5359288156032562E-2</v>
      </c>
      <c r="CS180">
        <v>1.5373338013887405E-2</v>
      </c>
      <c r="CT180">
        <v>-3.5232703667134047E-3</v>
      </c>
      <c r="CU180">
        <v>2.0484603941440582E-2</v>
      </c>
      <c r="CV180">
        <v>0.11524422466754913</v>
      </c>
      <c r="CW180">
        <v>-5.1562566310167313E-2</v>
      </c>
      <c r="CX180">
        <v>-0.26794013381004333</v>
      </c>
      <c r="CY180">
        <v>-0.30212873220443726</v>
      </c>
      <c r="CZ180">
        <v>-0.35583057999610901</v>
      </c>
      <c r="DA180">
        <v>-0.16161131858825684</v>
      </c>
      <c r="DB180">
        <v>-0.1280234158039093</v>
      </c>
      <c r="DC180">
        <v>-0.10152329504489899</v>
      </c>
      <c r="DD180">
        <v>-5.4172717034816742E-2</v>
      </c>
      <c r="DE180">
        <v>-1.1393849737942219E-2</v>
      </c>
      <c r="DF180">
        <v>3.9441894739866257E-2</v>
      </c>
      <c r="DG180">
        <v>8.563607931137085E-3</v>
      </c>
      <c r="DH180">
        <v>-2.1186064928770065E-2</v>
      </c>
      <c r="DI180">
        <v>0.11316432058811188</v>
      </c>
      <c r="DJ180">
        <v>0.10145579278469086</v>
      </c>
      <c r="DK180">
        <v>0.33664169907569885</v>
      </c>
      <c r="DL180">
        <v>0.26653411984443665</v>
      </c>
      <c r="DM180">
        <v>0.17867136001586914</v>
      </c>
      <c r="DN180">
        <v>0.36737227439880371</v>
      </c>
      <c r="DO180">
        <v>0.35033312439918518</v>
      </c>
      <c r="DP180">
        <v>0.19124932587146759</v>
      </c>
      <c r="DQ180">
        <v>0.3146757185459137</v>
      </c>
      <c r="DR180">
        <v>0.30188027024269104</v>
      </c>
      <c r="DS180">
        <v>0.33509200811386108</v>
      </c>
      <c r="DT180">
        <v>0.42267298698425293</v>
      </c>
      <c r="DU180">
        <v>0.25868365168571472</v>
      </c>
      <c r="DV180">
        <v>4.7379236668348312E-2</v>
      </c>
      <c r="DW180">
        <v>6.1235297471284866E-3</v>
      </c>
      <c r="DX180">
        <v>-7.3555141687393188E-2</v>
      </c>
      <c r="DY180">
        <v>0.25353363156318665</v>
      </c>
      <c r="DZ180">
        <v>0.25995016098022461</v>
      </c>
      <c r="EA180">
        <v>0.25732395052909851</v>
      </c>
      <c r="EB180">
        <v>0.29274940490722656</v>
      </c>
      <c r="EC180">
        <v>0.33660429716110229</v>
      </c>
      <c r="ED180">
        <v>0.39086455106735229</v>
      </c>
      <c r="EE180">
        <v>0.38933762907981873</v>
      </c>
      <c r="EF180">
        <v>0.36929860711097717</v>
      </c>
      <c r="EG180">
        <v>0.49354439973831177</v>
      </c>
      <c r="EH180">
        <v>0.47745713591575623</v>
      </c>
      <c r="EI180">
        <v>0.70768070220947266</v>
      </c>
      <c r="EJ180">
        <v>0.62862879037857056</v>
      </c>
      <c r="EK180">
        <v>0.5590825080871582</v>
      </c>
      <c r="EL180">
        <v>0.75834590196609497</v>
      </c>
      <c r="EM180">
        <v>0.75892698764801025</v>
      </c>
      <c r="EN180">
        <v>0.60506665706634521</v>
      </c>
      <c r="EO180">
        <v>0.74682080745697021</v>
      </c>
      <c r="EP180">
        <v>0.74283444881439209</v>
      </c>
      <c r="EQ180">
        <v>0.78933513164520264</v>
      </c>
      <c r="ER180">
        <v>0.86655133962631226</v>
      </c>
      <c r="ES180">
        <v>0.70662993192672729</v>
      </c>
      <c r="ET180">
        <v>0.50265032052993774</v>
      </c>
      <c r="EU180">
        <v>0.45119082927703857</v>
      </c>
      <c r="EV180">
        <v>0.33400577306747437</v>
      </c>
      <c r="EW180">
        <v>65.497589111328125</v>
      </c>
      <c r="EX180">
        <v>63.5537109375</v>
      </c>
      <c r="EY180">
        <v>62.247360229492188</v>
      </c>
      <c r="EZ180">
        <v>61.470836639404297</v>
      </c>
      <c r="FA180">
        <v>60.155418395996094</v>
      </c>
      <c r="FB180">
        <v>59.140316009521484</v>
      </c>
      <c r="FC180">
        <v>58.673599243164063</v>
      </c>
      <c r="FD180">
        <v>62.030899047851563</v>
      </c>
      <c r="FE180">
        <v>65.963493347167969</v>
      </c>
      <c r="FF180">
        <v>70.293037414550781</v>
      </c>
      <c r="FG180">
        <v>74.357040405273438</v>
      </c>
      <c r="FH180">
        <v>76.791152954101563</v>
      </c>
      <c r="FI180">
        <v>78.544898986816406</v>
      </c>
      <c r="FJ180">
        <v>78.839614868164063</v>
      </c>
      <c r="FK180">
        <v>78.935302734375</v>
      </c>
      <c r="FL180">
        <v>78.344764709472656</v>
      </c>
      <c r="FM180">
        <v>77.535423278808594</v>
      </c>
      <c r="FN180">
        <v>75.693328857421875</v>
      </c>
      <c r="FO180">
        <v>72.912063598632813</v>
      </c>
      <c r="FP180">
        <v>68.393035888671875</v>
      </c>
      <c r="FQ180">
        <v>64.31463623046875</v>
      </c>
      <c r="FR180">
        <v>62.046314239501953</v>
      </c>
      <c r="FS180">
        <v>60.186428070068359</v>
      </c>
      <c r="FT180">
        <v>59.081668853759766</v>
      </c>
      <c r="FU180">
        <v>0.25491943955421448</v>
      </c>
      <c r="FV180">
        <v>0.3503614068031311</v>
      </c>
      <c r="FW180">
        <v>0.37434554100036621</v>
      </c>
      <c r="FX180">
        <v>0.28264555335044861</v>
      </c>
      <c r="FY180" s="45">
        <v>9.8400001525878906</v>
      </c>
      <c r="FZ180" s="38">
        <v>860.2</v>
      </c>
      <c r="GA180" s="38">
        <v>1</v>
      </c>
    </row>
    <row r="181" spans="1:183" x14ac:dyDescent="0.2">
      <c r="A181" t="s">
        <v>186</v>
      </c>
      <c r="B181" t="s">
        <v>222</v>
      </c>
      <c r="C181" t="s">
        <v>2</v>
      </c>
      <c r="D181" t="s">
        <v>203</v>
      </c>
      <c r="E181" t="s">
        <v>208</v>
      </c>
      <c r="F181" t="s">
        <v>178</v>
      </c>
      <c r="G181" t="s">
        <v>1</v>
      </c>
      <c r="H181">
        <v>2204</v>
      </c>
      <c r="I181">
        <v>1.206270694732666</v>
      </c>
      <c r="J181">
        <v>1.0342211723327637</v>
      </c>
      <c r="K181">
        <v>0.89898866415023804</v>
      </c>
      <c r="L181">
        <v>0.84972304105758667</v>
      </c>
      <c r="M181">
        <v>0.83768880367279053</v>
      </c>
      <c r="N181">
        <v>0.86805492639541626</v>
      </c>
      <c r="O181">
        <v>1.0312478542327881</v>
      </c>
      <c r="P181">
        <v>1.1327105760574341</v>
      </c>
      <c r="Q181">
        <v>1.1490874290466309</v>
      </c>
      <c r="R181">
        <v>1.066525936126709</v>
      </c>
      <c r="S181">
        <v>1.1264312267303467</v>
      </c>
      <c r="T181">
        <v>1.0393685102462769</v>
      </c>
      <c r="U181">
        <v>1.0387089252471924</v>
      </c>
      <c r="V181">
        <v>1.0795141458511353</v>
      </c>
      <c r="W181">
        <v>1.0330996513366699</v>
      </c>
      <c r="X181">
        <v>0.99551641941070557</v>
      </c>
      <c r="Y181">
        <v>1.093985915184021</v>
      </c>
      <c r="Z181">
        <v>1.2876060009002686</v>
      </c>
      <c r="AA181">
        <v>1.4617305994033813</v>
      </c>
      <c r="AB181">
        <v>1.65883469581604</v>
      </c>
      <c r="AC181">
        <v>1.8569469451904297</v>
      </c>
      <c r="AD181">
        <v>1.8099743127822876</v>
      </c>
      <c r="AE181">
        <v>1.7302185297012329</v>
      </c>
      <c r="AF181">
        <v>1.477107048034668</v>
      </c>
      <c r="AG181">
        <v>-0.68093842267990112</v>
      </c>
      <c r="AH181">
        <v>-0.63889211416244507</v>
      </c>
      <c r="AI181">
        <v>-0.54370027780532837</v>
      </c>
      <c r="AJ181">
        <v>-0.47239935398101807</v>
      </c>
      <c r="AK181">
        <v>-0.4449675977230072</v>
      </c>
      <c r="AL181">
        <v>-0.44269099831581116</v>
      </c>
      <c r="AM181">
        <v>-0.43216884136199951</v>
      </c>
      <c r="AN181">
        <v>-0.47114473581314087</v>
      </c>
      <c r="AO181">
        <v>-0.36175242066383362</v>
      </c>
      <c r="AP181">
        <v>-0.45264461636543274</v>
      </c>
      <c r="AQ181">
        <v>-0.27406969666481018</v>
      </c>
      <c r="AR181">
        <v>-0.31719097495079041</v>
      </c>
      <c r="AS181">
        <v>-0.40977069735527039</v>
      </c>
      <c r="AT181">
        <v>-0.31470021605491638</v>
      </c>
      <c r="AU181">
        <v>-0.35442745685577393</v>
      </c>
      <c r="AV181">
        <v>-0.52004128694534302</v>
      </c>
      <c r="AW181">
        <v>-0.47428834438323975</v>
      </c>
      <c r="AX181">
        <v>-0.42391890287399292</v>
      </c>
      <c r="AY181">
        <v>-0.39451512694358826</v>
      </c>
      <c r="AZ181">
        <v>-0.30837458372116089</v>
      </c>
      <c r="BA181">
        <v>-0.37888765335083008</v>
      </c>
      <c r="BB181">
        <v>-0.56803983449935913</v>
      </c>
      <c r="BC181">
        <v>-0.5822451114654541</v>
      </c>
      <c r="BD181">
        <v>-0.61058509349822998</v>
      </c>
      <c r="BE181">
        <v>-0.44901949167251587</v>
      </c>
      <c r="BF181">
        <v>-0.41757091879844666</v>
      </c>
      <c r="BG181">
        <v>-0.34989789128303528</v>
      </c>
      <c r="BH181">
        <v>-0.2891441285610199</v>
      </c>
      <c r="BI181">
        <v>-0.2662370502948761</v>
      </c>
      <c r="BJ181">
        <v>-0.26501122117042542</v>
      </c>
      <c r="BK181">
        <v>-0.24366456270217896</v>
      </c>
      <c r="BL181">
        <v>-0.28326776623725891</v>
      </c>
      <c r="BM181">
        <v>-0.17429287731647491</v>
      </c>
      <c r="BN181">
        <v>-0.25853988528251648</v>
      </c>
      <c r="BO181">
        <v>-7.9732388257980347E-2</v>
      </c>
      <c r="BP181">
        <v>-0.12677657604217529</v>
      </c>
      <c r="BQ181">
        <v>-0.19974814355373383</v>
      </c>
      <c r="BR181">
        <v>-0.1038031280040741</v>
      </c>
      <c r="BS181">
        <v>-0.14070858061313629</v>
      </c>
      <c r="BT181">
        <v>-0.29442745447158813</v>
      </c>
      <c r="BU181">
        <v>-0.24169008433818817</v>
      </c>
      <c r="BV181">
        <v>-0.18334712088108063</v>
      </c>
      <c r="BW181">
        <v>-0.15362471342086792</v>
      </c>
      <c r="BX181">
        <v>-7.1509234607219696E-2</v>
      </c>
      <c r="BY181">
        <v>-0.13157421350479126</v>
      </c>
      <c r="BZ181">
        <v>-0.31847140192985535</v>
      </c>
      <c r="CA181">
        <v>-0.33468127250671387</v>
      </c>
      <c r="CB181">
        <v>-0.37951049208641052</v>
      </c>
      <c r="CC181">
        <v>-0.28839311003684998</v>
      </c>
      <c r="CD181">
        <v>-0.26428452134132385</v>
      </c>
      <c r="CE181">
        <v>-0.21567097306251526</v>
      </c>
      <c r="CF181">
        <v>-0.16222210228443146</v>
      </c>
      <c r="CG181">
        <v>-0.14244881272315979</v>
      </c>
      <c r="CH181">
        <v>-0.14195075631141663</v>
      </c>
      <c r="CI181">
        <v>-0.11310707032680511</v>
      </c>
      <c r="CJ181">
        <v>-0.15314473211765289</v>
      </c>
      <c r="CK181">
        <v>-4.4458966702222824E-2</v>
      </c>
      <c r="CL181">
        <v>-0.12410351634025574</v>
      </c>
      <c r="CM181">
        <v>5.4865036159753799E-2</v>
      </c>
      <c r="CN181">
        <v>5.1038605161011219E-3</v>
      </c>
      <c r="CO181">
        <v>-5.4287172853946686E-2</v>
      </c>
      <c r="CP181">
        <v>4.2263556271791458E-2</v>
      </c>
      <c r="CQ181">
        <v>7.3124803602695465E-3</v>
      </c>
      <c r="CR181">
        <v>-0.13816796243190765</v>
      </c>
      <c r="CS181">
        <v>-8.059324324131012E-2</v>
      </c>
      <c r="CT181">
        <v>-1.6727836802601814E-2</v>
      </c>
      <c r="CU181">
        <v>1.3215232640504837E-2</v>
      </c>
      <c r="CV181">
        <v>9.2542976140975952E-2</v>
      </c>
      <c r="CW181">
        <v>3.971434012055397E-2</v>
      </c>
      <c r="CX181">
        <v>-0.14562106132507324</v>
      </c>
      <c r="CY181">
        <v>-0.16321931779384613</v>
      </c>
      <c r="CZ181">
        <v>-0.21946890652179718</v>
      </c>
      <c r="DA181">
        <v>-0.12776674330234528</v>
      </c>
      <c r="DB181">
        <v>-0.11099813133478165</v>
      </c>
      <c r="DC181">
        <v>-8.1444047391414642E-2</v>
      </c>
      <c r="DD181">
        <v>-3.5300090909004211E-2</v>
      </c>
      <c r="DE181">
        <v>-1.8660580739378929E-2</v>
      </c>
      <c r="DF181">
        <v>-1.8890282139182091E-2</v>
      </c>
      <c r="DG181">
        <v>1.7450418323278427E-2</v>
      </c>
      <c r="DH181">
        <v>-2.3021703585982323E-2</v>
      </c>
      <c r="DI181">
        <v>8.5374943912029266E-2</v>
      </c>
      <c r="DJ181">
        <v>1.0332843288779259E-2</v>
      </c>
      <c r="DK181">
        <v>0.18946246802806854</v>
      </c>
      <c r="DL181">
        <v>0.13698430359363556</v>
      </c>
      <c r="DM181">
        <v>9.1173805296421051E-2</v>
      </c>
      <c r="DN181">
        <v>0.18833023309707642</v>
      </c>
      <c r="DO181">
        <v>0.15533353388309479</v>
      </c>
      <c r="DP181">
        <v>1.8091516569256783E-2</v>
      </c>
      <c r="DQ181">
        <v>8.0503605306148529E-2</v>
      </c>
      <c r="DR181">
        <v>0.1498914361000061</v>
      </c>
      <c r="DS181">
        <v>0.18005518615245819</v>
      </c>
      <c r="DT181">
        <v>0.2565951943397522</v>
      </c>
      <c r="DU181">
        <v>0.2110028862953186</v>
      </c>
      <c r="DV181">
        <v>2.7229273691773415E-2</v>
      </c>
      <c r="DW181">
        <v>8.2426425069570541E-3</v>
      </c>
      <c r="DX181">
        <v>-5.9427335858345032E-2</v>
      </c>
      <c r="DY181">
        <v>0.10415222495794296</v>
      </c>
      <c r="DZ181">
        <v>0.11032306402921677</v>
      </c>
      <c r="EA181">
        <v>0.11235830932855606</v>
      </c>
      <c r="EB181">
        <v>0.14795513451099396</v>
      </c>
      <c r="EC181">
        <v>0.16006995737552643</v>
      </c>
      <c r="ED181">
        <v>0.1587895005941391</v>
      </c>
      <c r="EE181">
        <v>0.20595470070838928</v>
      </c>
      <c r="EF181">
        <v>0.16485528647899628</v>
      </c>
      <c r="EG181">
        <v>0.27283447980880737</v>
      </c>
      <c r="EH181">
        <v>0.20443759858608246</v>
      </c>
      <c r="EI181">
        <v>0.38379976153373718</v>
      </c>
      <c r="EJ181">
        <v>0.32739868760108948</v>
      </c>
      <c r="EK181">
        <v>0.30119633674621582</v>
      </c>
      <c r="EL181">
        <v>0.3992273211479187</v>
      </c>
      <c r="EM181">
        <v>0.36905243992805481</v>
      </c>
      <c r="EN181">
        <v>0.2437053918838501</v>
      </c>
      <c r="EO181">
        <v>0.31310185790061951</v>
      </c>
      <c r="EP181">
        <v>0.39046323299407959</v>
      </c>
      <c r="EQ181">
        <v>0.42094558477401733</v>
      </c>
      <c r="ER181">
        <v>0.49346053600311279</v>
      </c>
      <c r="ES181">
        <v>0.45831635594367981</v>
      </c>
      <c r="ET181">
        <v>0.27679771184921265</v>
      </c>
      <c r="EU181">
        <v>0.25580647587776184</v>
      </c>
      <c r="EV181">
        <v>0.17164728045463562</v>
      </c>
      <c r="EW181">
        <v>67.163070678710938</v>
      </c>
      <c r="EX181">
        <v>65.177459716796875</v>
      </c>
      <c r="EY181">
        <v>63.981739044189453</v>
      </c>
      <c r="EZ181">
        <v>63.291755676269531</v>
      </c>
      <c r="FA181">
        <v>61.924579620361328</v>
      </c>
      <c r="FB181">
        <v>61.311622619628906</v>
      </c>
      <c r="FC181">
        <v>60.999649047851563</v>
      </c>
      <c r="FD181">
        <v>63.922355651855469</v>
      </c>
      <c r="FE181">
        <v>67.934349060058594</v>
      </c>
      <c r="FF181">
        <v>71.843147277832031</v>
      </c>
      <c r="FG181">
        <v>75.215110778808594</v>
      </c>
      <c r="FH181">
        <v>76.753067016601563</v>
      </c>
      <c r="FI181">
        <v>78.593177795410156</v>
      </c>
      <c r="FJ181">
        <v>78.454299926757813</v>
      </c>
      <c r="FK181">
        <v>77.681915283203125</v>
      </c>
      <c r="FL181">
        <v>76.905288696289063</v>
      </c>
      <c r="FM181">
        <v>75.48822021484375</v>
      </c>
      <c r="FN181">
        <v>73.990501403808594</v>
      </c>
      <c r="FO181">
        <v>71.473014831542969</v>
      </c>
      <c r="FP181">
        <v>66.932907104492188</v>
      </c>
      <c r="FQ181">
        <v>63.064308166503906</v>
      </c>
      <c r="FR181">
        <v>61.041679382324219</v>
      </c>
      <c r="FS181">
        <v>59.6265869140625</v>
      </c>
      <c r="FT181">
        <v>58.41644287109375</v>
      </c>
      <c r="FU181">
        <v>0.13467219471931458</v>
      </c>
      <c r="FV181">
        <v>0.18707175552845001</v>
      </c>
      <c r="FW181">
        <v>0.20055510103702545</v>
      </c>
      <c r="FX181">
        <v>0.1501118391752243</v>
      </c>
      <c r="FY181" s="45">
        <v>5.7600002288818359</v>
      </c>
      <c r="FZ181" s="38">
        <v>541.1</v>
      </c>
      <c r="GA181" s="38">
        <v>1</v>
      </c>
    </row>
    <row r="182" spans="1:183" x14ac:dyDescent="0.2">
      <c r="A182" t="s">
        <v>186</v>
      </c>
      <c r="B182" t="s">
        <v>222</v>
      </c>
      <c r="C182" t="s">
        <v>2</v>
      </c>
      <c r="D182" t="s">
        <v>203</v>
      </c>
      <c r="E182" t="s">
        <v>208</v>
      </c>
      <c r="F182" t="s">
        <v>179</v>
      </c>
      <c r="G182" t="s">
        <v>1</v>
      </c>
      <c r="H182">
        <v>105</v>
      </c>
      <c r="I182">
        <v>0.14706912636756897</v>
      </c>
      <c r="J182">
        <v>0.14024387300014496</v>
      </c>
      <c r="K182">
        <v>0.11711451411247253</v>
      </c>
      <c r="L182">
        <v>0.1110125258564949</v>
      </c>
      <c r="M182">
        <v>9.8343729972839355E-2</v>
      </c>
      <c r="N182">
        <v>0.10112747550010681</v>
      </c>
      <c r="O182">
        <v>0.10069750994443893</v>
      </c>
      <c r="P182">
        <v>8.8125251233577728E-2</v>
      </c>
      <c r="Q182">
        <v>0.10957901179790497</v>
      </c>
      <c r="R182">
        <v>0.11113978177309036</v>
      </c>
      <c r="S182">
        <v>8.7453246116638184E-2</v>
      </c>
      <c r="T182">
        <v>7.6749399304389954E-2</v>
      </c>
      <c r="U182">
        <v>0.11240459233522415</v>
      </c>
      <c r="V182">
        <v>9.5220908522605896E-2</v>
      </c>
      <c r="W182">
        <v>8.6164459586143494E-2</v>
      </c>
      <c r="X182">
        <v>0.10046793520450592</v>
      </c>
      <c r="Y182">
        <v>0.11340877413749695</v>
      </c>
      <c r="Z182">
        <v>0.14112040400505066</v>
      </c>
      <c r="AA182">
        <v>0.17897075414657593</v>
      </c>
      <c r="AB182">
        <v>0.17125216126441956</v>
      </c>
      <c r="AC182">
        <v>0.15369074046611786</v>
      </c>
      <c r="AD182">
        <v>0.1442398726940155</v>
      </c>
      <c r="AE182">
        <v>0.1449742466211319</v>
      </c>
      <c r="AF182">
        <v>0.1340147852897644</v>
      </c>
      <c r="AG182">
        <v>-0.22045096755027771</v>
      </c>
      <c r="AH182">
        <v>-0.16882689297199249</v>
      </c>
      <c r="AI182">
        <v>-0.15384864807128906</v>
      </c>
      <c r="AJ182">
        <v>-0.18227912485599518</v>
      </c>
      <c r="AK182">
        <v>-0.21848039329051971</v>
      </c>
      <c r="AL182">
        <v>-0.18599158525466919</v>
      </c>
      <c r="AM182">
        <v>-0.17349457740783691</v>
      </c>
      <c r="AN182">
        <v>-0.16442906856536865</v>
      </c>
      <c r="AO182">
        <v>-0.15506736934185028</v>
      </c>
      <c r="AP182">
        <v>-0.14124530553817749</v>
      </c>
      <c r="AQ182">
        <v>-0.19911360740661621</v>
      </c>
      <c r="AR182">
        <v>-0.19582505524158478</v>
      </c>
      <c r="AS182">
        <v>-0.17499805986881256</v>
      </c>
      <c r="AT182">
        <v>-0.19937074184417725</v>
      </c>
      <c r="AU182">
        <v>-0.23848962783813477</v>
      </c>
      <c r="AV182">
        <v>-0.24344171583652496</v>
      </c>
      <c r="AW182">
        <v>-0.24581824243068695</v>
      </c>
      <c r="AX182">
        <v>-0.21736757457256317</v>
      </c>
      <c r="AY182">
        <v>-0.24572326242923737</v>
      </c>
      <c r="AZ182">
        <v>-0.25352078676223755</v>
      </c>
      <c r="BA182">
        <v>-0.29074126482009888</v>
      </c>
      <c r="BB182">
        <v>-0.30526202917098999</v>
      </c>
      <c r="BC182">
        <v>-0.23961007595062256</v>
      </c>
      <c r="BD182">
        <v>-0.21495886147022247</v>
      </c>
      <c r="BE182">
        <v>-7.8620836138725281E-2</v>
      </c>
      <c r="BF182">
        <v>-5.4700225591659546E-2</v>
      </c>
      <c r="BG182">
        <v>-5.5275950580835342E-2</v>
      </c>
      <c r="BH182">
        <v>-7.3999769985675812E-2</v>
      </c>
      <c r="BI182">
        <v>-9.2574991285800934E-2</v>
      </c>
      <c r="BJ182">
        <v>-7.551729679107666E-2</v>
      </c>
      <c r="BK182">
        <v>-6.3370883464813232E-2</v>
      </c>
      <c r="BL182">
        <v>-6.3897840678691864E-2</v>
      </c>
      <c r="BM182">
        <v>-4.8550549894571304E-2</v>
      </c>
      <c r="BN182">
        <v>-3.9994042366743088E-2</v>
      </c>
      <c r="BO182">
        <v>-8.3989210426807404E-2</v>
      </c>
      <c r="BP182">
        <v>-8.544546365737915E-2</v>
      </c>
      <c r="BQ182">
        <v>-5.3911115974187851E-2</v>
      </c>
      <c r="BR182">
        <v>-7.3195517063140869E-2</v>
      </c>
      <c r="BS182">
        <v>-0.10502901673316956</v>
      </c>
      <c r="BT182">
        <v>-0.11401499807834625</v>
      </c>
      <c r="BU182">
        <v>-9.8129719495773315E-2</v>
      </c>
      <c r="BV182">
        <v>-6.3192985951900482E-2</v>
      </c>
      <c r="BW182">
        <v>-7.0635788142681122E-2</v>
      </c>
      <c r="BX182">
        <v>-7.9837523400783539E-2</v>
      </c>
      <c r="BY182">
        <v>-0.11876137554645538</v>
      </c>
      <c r="BZ182">
        <v>-0.14425589144229889</v>
      </c>
      <c r="CA182">
        <v>-0.10040105134248734</v>
      </c>
      <c r="CB182">
        <v>-8.5969269275665283E-2</v>
      </c>
      <c r="CC182">
        <v>1.961028017103672E-2</v>
      </c>
      <c r="CD182">
        <v>2.4343555793166161E-2</v>
      </c>
      <c r="CE182">
        <v>1.2995197437703609E-2</v>
      </c>
      <c r="CF182">
        <v>9.9417916499078274E-4</v>
      </c>
      <c r="CG182">
        <v>-5.3732972592115402E-3</v>
      </c>
      <c r="CH182">
        <v>9.9685299210250378E-4</v>
      </c>
      <c r="CI182">
        <v>1.2900447472929955E-2</v>
      </c>
      <c r="CJ182">
        <v>5.7297861203551292E-3</v>
      </c>
      <c r="CK182">
        <v>2.5222668424248695E-2</v>
      </c>
      <c r="CL182">
        <v>3.0132278800010681E-2</v>
      </c>
      <c r="CM182">
        <v>-4.2544095776975155E-3</v>
      </c>
      <c r="CN182">
        <v>-8.9968862012028694E-3</v>
      </c>
      <c r="CO182">
        <v>2.9953340068459511E-2</v>
      </c>
      <c r="CP182">
        <v>1.4193062670528889E-2</v>
      </c>
      <c r="CQ182">
        <v>-1.2594603002071381E-2</v>
      </c>
      <c r="CR182">
        <v>-2.4374442175030708E-2</v>
      </c>
      <c r="CS182">
        <v>4.1589024476706982E-3</v>
      </c>
      <c r="CT182">
        <v>4.3587870895862579E-2</v>
      </c>
      <c r="CU182">
        <v>5.0629258155822754E-2</v>
      </c>
      <c r="CV182">
        <v>4.045497253537178E-2</v>
      </c>
      <c r="CW182">
        <v>3.513577685225755E-4</v>
      </c>
      <c r="CX182">
        <v>-3.2743532210588455E-2</v>
      </c>
      <c r="CY182">
        <v>-3.9853127673268318E-3</v>
      </c>
      <c r="CZ182">
        <v>3.3685325179249048E-3</v>
      </c>
      <c r="DA182">
        <v>0.11784139275550842</v>
      </c>
      <c r="DB182">
        <v>0.10338733345270157</v>
      </c>
      <c r="DC182">
        <v>8.1266343593597412E-2</v>
      </c>
      <c r="DD182">
        <v>7.5988128781318665E-2</v>
      </c>
      <c r="DE182">
        <v>8.1828393042087555E-2</v>
      </c>
      <c r="DF182">
        <v>7.7511005103588104E-2</v>
      </c>
      <c r="DG182">
        <v>8.917178213596344E-2</v>
      </c>
      <c r="DH182">
        <v>7.5357414782047272E-2</v>
      </c>
      <c r="DI182">
        <v>9.8995886743068695E-2</v>
      </c>
      <c r="DJ182">
        <v>0.10025859624147415</v>
      </c>
      <c r="DK182">
        <v>7.5480394065380096E-2</v>
      </c>
      <c r="DL182">
        <v>6.7451685667037964E-2</v>
      </c>
      <c r="DM182">
        <v>0.11381779611110687</v>
      </c>
      <c r="DN182">
        <v>0.1015816405415535</v>
      </c>
      <c r="DO182">
        <v>7.9839810729026794E-2</v>
      </c>
      <c r="DP182">
        <v>6.5266110002994537E-2</v>
      </c>
      <c r="DQ182">
        <v>0.10644751787185669</v>
      </c>
      <c r="DR182">
        <v>0.15036872029304504</v>
      </c>
      <c r="DS182">
        <v>0.17189431190490723</v>
      </c>
      <c r="DT182">
        <v>0.1607474684715271</v>
      </c>
      <c r="DU182">
        <v>0.11946409195661545</v>
      </c>
      <c r="DV182">
        <v>7.8768819570541382E-2</v>
      </c>
      <c r="DW182">
        <v>9.2430427670478821E-2</v>
      </c>
      <c r="DX182">
        <v>9.2706330120563507E-2</v>
      </c>
      <c r="DY182">
        <v>0.25967150926589966</v>
      </c>
      <c r="DZ182">
        <v>0.21751399338245392</v>
      </c>
      <c r="EA182">
        <v>0.17983904480934143</v>
      </c>
      <c r="EB182">
        <v>0.18426747620105743</v>
      </c>
      <c r="EC182">
        <v>0.20773379504680634</v>
      </c>
      <c r="ED182">
        <v>0.18798528611660004</v>
      </c>
      <c r="EE182">
        <v>0.19929547607898712</v>
      </c>
      <c r="EF182">
        <v>0.17588864266872406</v>
      </c>
      <c r="EG182">
        <v>0.20551270246505737</v>
      </c>
      <c r="EH182">
        <v>0.20150986313819885</v>
      </c>
      <c r="EI182">
        <v>0.1906047910451889</v>
      </c>
      <c r="EJ182">
        <v>0.17783129215240479</v>
      </c>
      <c r="EK182">
        <v>0.23490475118160248</v>
      </c>
      <c r="EL182">
        <v>0.22775687277317047</v>
      </c>
      <c r="EM182">
        <v>0.213300421833992</v>
      </c>
      <c r="EN182">
        <v>0.19469283521175385</v>
      </c>
      <c r="EO182">
        <v>0.25413602590560913</v>
      </c>
      <c r="EP182">
        <v>0.30454331636428833</v>
      </c>
      <c r="EQ182">
        <v>0.34698176383972168</v>
      </c>
      <c r="ER182">
        <v>0.33443072438240051</v>
      </c>
      <c r="ES182">
        <v>0.29144397377967834</v>
      </c>
      <c r="ET182">
        <v>0.23977495729923248</v>
      </c>
      <c r="EU182">
        <v>0.23163944482803345</v>
      </c>
      <c r="EV182">
        <v>0.22169592976570129</v>
      </c>
      <c r="EW182">
        <v>78</v>
      </c>
      <c r="EX182">
        <v>74</v>
      </c>
      <c r="EY182">
        <v>70.5</v>
      </c>
      <c r="EZ182">
        <v>69.5</v>
      </c>
      <c r="FA182">
        <v>67.5</v>
      </c>
      <c r="FB182">
        <v>66.5</v>
      </c>
      <c r="FC182">
        <v>66</v>
      </c>
      <c r="FD182">
        <v>68</v>
      </c>
      <c r="FE182">
        <v>72</v>
      </c>
      <c r="FF182">
        <v>76.5</v>
      </c>
      <c r="FG182">
        <v>79</v>
      </c>
      <c r="FH182">
        <v>83.5</v>
      </c>
      <c r="FI182">
        <v>88</v>
      </c>
      <c r="FJ182">
        <v>90.5</v>
      </c>
      <c r="FK182">
        <v>91</v>
      </c>
      <c r="FL182">
        <v>92.5</v>
      </c>
      <c r="FM182">
        <v>93</v>
      </c>
      <c r="FN182">
        <v>93.5</v>
      </c>
      <c r="FO182">
        <v>92.5</v>
      </c>
      <c r="FP182">
        <v>90</v>
      </c>
      <c r="FQ182">
        <v>84.5</v>
      </c>
      <c r="FR182">
        <v>80.5</v>
      </c>
      <c r="FS182">
        <v>77.5</v>
      </c>
      <c r="FT182">
        <v>76.5</v>
      </c>
      <c r="FU182">
        <v>9.7484283149242401E-2</v>
      </c>
      <c r="FV182">
        <v>0.13815979659557343</v>
      </c>
      <c r="FW182">
        <v>0.14993128180503845</v>
      </c>
      <c r="FX182">
        <v>0.10167163610458374</v>
      </c>
      <c r="FY182" s="45">
        <v>2.3900001049041748</v>
      </c>
      <c r="FZ182" s="38">
        <v>16.740000000000002</v>
      </c>
      <c r="GA182" s="38">
        <v>1</v>
      </c>
    </row>
    <row r="183" spans="1:183" x14ac:dyDescent="0.2">
      <c r="A183" t="s">
        <v>186</v>
      </c>
      <c r="B183" t="s">
        <v>222</v>
      </c>
      <c r="C183" t="s">
        <v>2</v>
      </c>
      <c r="D183" t="s">
        <v>203</v>
      </c>
      <c r="E183" t="s">
        <v>208</v>
      </c>
      <c r="F183" t="s">
        <v>180</v>
      </c>
      <c r="G183" t="s">
        <v>1</v>
      </c>
      <c r="H183">
        <v>121</v>
      </c>
      <c r="I183">
        <v>8.5749499499797821E-2</v>
      </c>
      <c r="J183">
        <v>9.2230498790740967E-2</v>
      </c>
      <c r="K183">
        <v>6.965937465429306E-2</v>
      </c>
      <c r="L183">
        <v>6.0225401073694229E-2</v>
      </c>
      <c r="M183">
        <v>6.3072033226490021E-2</v>
      </c>
      <c r="N183">
        <v>7.8696794807910919E-2</v>
      </c>
      <c r="O183">
        <v>9.4752594828605652E-2</v>
      </c>
      <c r="P183">
        <v>0.13513819873332977</v>
      </c>
      <c r="Q183">
        <v>9.7732216119766235E-2</v>
      </c>
      <c r="R183">
        <v>7.6601713895797729E-2</v>
      </c>
      <c r="S183">
        <v>8.0590248107910156E-2</v>
      </c>
      <c r="T183">
        <v>9.9738508462905884E-2</v>
      </c>
      <c r="U183">
        <v>9.266151487827301E-2</v>
      </c>
      <c r="V183">
        <v>9.6259698271751404E-2</v>
      </c>
      <c r="W183">
        <v>8.2157433032989502E-2</v>
      </c>
      <c r="X183">
        <v>8.2316242158412933E-2</v>
      </c>
      <c r="Y183">
        <v>6.5213650465011597E-2</v>
      </c>
      <c r="Z183">
        <v>6.4000822603702545E-2</v>
      </c>
      <c r="AA183">
        <v>9.1673396527767181E-2</v>
      </c>
      <c r="AB183">
        <v>0.10867876559495926</v>
      </c>
      <c r="AC183">
        <v>0.10506177693605423</v>
      </c>
      <c r="AD183">
        <v>0.11340156197547913</v>
      </c>
      <c r="AE183">
        <v>0.11592159420251846</v>
      </c>
      <c r="AF183">
        <v>7.9907551407814026E-2</v>
      </c>
      <c r="AG183">
        <v>-0.16527403891086578</v>
      </c>
      <c r="AH183">
        <v>-0.15862876176834106</v>
      </c>
      <c r="AI183">
        <v>-0.13354627788066864</v>
      </c>
      <c r="AJ183">
        <v>-0.13824842870235443</v>
      </c>
      <c r="AK183">
        <v>-0.13536787033081055</v>
      </c>
      <c r="AL183">
        <v>-0.22165967524051666</v>
      </c>
      <c r="AM183">
        <v>-0.25982972979545593</v>
      </c>
      <c r="AN183">
        <v>-0.24419298768043518</v>
      </c>
      <c r="AO183">
        <v>-0.31577670574188232</v>
      </c>
      <c r="AP183">
        <v>-0.27355071902275085</v>
      </c>
      <c r="AQ183">
        <v>-0.2725047767162323</v>
      </c>
      <c r="AR183">
        <v>-0.18861590325832367</v>
      </c>
      <c r="AS183">
        <v>-0.20700754225254059</v>
      </c>
      <c r="AT183">
        <v>-0.22836881875991821</v>
      </c>
      <c r="AU183">
        <v>-0.16067425906658173</v>
      </c>
      <c r="AV183">
        <v>-0.20411357283592224</v>
      </c>
      <c r="AW183">
        <v>-0.21946422755718231</v>
      </c>
      <c r="AX183">
        <v>-0.29833924770355225</v>
      </c>
      <c r="AY183">
        <v>-0.28184744715690613</v>
      </c>
      <c r="AZ183">
        <v>-0.23267027735710144</v>
      </c>
      <c r="BA183">
        <v>-0.24549573659896851</v>
      </c>
      <c r="BB183">
        <v>-0.26110526919364929</v>
      </c>
      <c r="BC183">
        <v>-0.23395745456218719</v>
      </c>
      <c r="BD183">
        <v>-0.14249788224697113</v>
      </c>
      <c r="BE183">
        <v>-5.1099691540002823E-2</v>
      </c>
      <c r="BF183">
        <v>-3.8301512598991394E-2</v>
      </c>
      <c r="BG183">
        <v>-4.1361067444086075E-2</v>
      </c>
      <c r="BH183">
        <v>-4.843786358833313E-2</v>
      </c>
      <c r="BI183">
        <v>-4.6946067363023758E-2</v>
      </c>
      <c r="BJ183">
        <v>-9.4761699438095093E-2</v>
      </c>
      <c r="BK183">
        <v>-0.12070751935243607</v>
      </c>
      <c r="BL183">
        <v>-8.8958971202373505E-2</v>
      </c>
      <c r="BM183">
        <v>-0.16320402920246124</v>
      </c>
      <c r="BN183">
        <v>-0.1334831565618515</v>
      </c>
      <c r="BO183">
        <v>-0.11957988142967224</v>
      </c>
      <c r="BP183">
        <v>-5.8704044669866562E-2</v>
      </c>
      <c r="BQ183">
        <v>-7.7903084456920624E-2</v>
      </c>
      <c r="BR183">
        <v>-8.4752373397350311E-2</v>
      </c>
      <c r="BS183">
        <v>-4.8761211335659027E-2</v>
      </c>
      <c r="BT183">
        <v>-6.8051151931285858E-2</v>
      </c>
      <c r="BU183">
        <v>-9.1927126049995422E-2</v>
      </c>
      <c r="BV183">
        <v>-0.15058556199073792</v>
      </c>
      <c r="BW183">
        <v>-0.12834207713603973</v>
      </c>
      <c r="BX183">
        <v>-9.0510144829750061E-2</v>
      </c>
      <c r="BY183">
        <v>-0.10756994038820267</v>
      </c>
      <c r="BZ183">
        <v>-0.11347930878400803</v>
      </c>
      <c r="CA183">
        <v>-9.25864577293396E-2</v>
      </c>
      <c r="CB183">
        <v>-4.819175973534584E-2</v>
      </c>
      <c r="CC183">
        <v>2.7977120131254196E-2</v>
      </c>
      <c r="CD183">
        <v>4.5036774128675461E-2</v>
      </c>
      <c r="CE183">
        <v>2.2486127912998199E-2</v>
      </c>
      <c r="CF183">
        <v>1.3764657080173492E-2</v>
      </c>
      <c r="CG183">
        <v>1.4294608496129513E-2</v>
      </c>
      <c r="CH183">
        <v>-6.8725445307791233E-3</v>
      </c>
      <c r="CI183">
        <v>-2.4351894855499268E-2</v>
      </c>
      <c r="CJ183">
        <v>1.8555633723735809E-2</v>
      </c>
      <c r="CK183">
        <v>-5.7532656937837601E-2</v>
      </c>
      <c r="CL183">
        <v>-3.6472782492637634E-2</v>
      </c>
      <c r="CM183">
        <v>-1.3664565980434418E-2</v>
      </c>
      <c r="CN183">
        <v>3.1272519379854202E-2</v>
      </c>
      <c r="CO183">
        <v>1.1514261364936829E-2</v>
      </c>
      <c r="CP183">
        <v>1.4715938828885555E-2</v>
      </c>
      <c r="CQ183">
        <v>2.8749426826834679E-2</v>
      </c>
      <c r="CR183">
        <v>2.6185272261500359E-2</v>
      </c>
      <c r="CS183">
        <v>-3.5953233018517494E-3</v>
      </c>
      <c r="CT183">
        <v>-4.8251811414957047E-2</v>
      </c>
      <c r="CU183">
        <v>-2.2024717181921005E-2</v>
      </c>
      <c r="CV183">
        <v>7.9495245590806007E-3</v>
      </c>
      <c r="CW183">
        <v>-1.204294990748167E-2</v>
      </c>
      <c r="CX183">
        <v>-1.1234023608267307E-2</v>
      </c>
      <c r="CY183">
        <v>5.3266645409166813E-3</v>
      </c>
      <c r="CZ183">
        <v>1.7124373465776443E-2</v>
      </c>
      <c r="DA183">
        <v>0.10705392807722092</v>
      </c>
      <c r="DB183">
        <v>0.12837506830692291</v>
      </c>
      <c r="DC183">
        <v>8.6333319544792175E-2</v>
      </c>
      <c r="DD183">
        <v>7.5967177748680115E-2</v>
      </c>
      <c r="DE183">
        <v>7.5535282492637634E-2</v>
      </c>
      <c r="DF183">
        <v>8.1016607582569122E-2</v>
      </c>
      <c r="DG183">
        <v>7.2003729641437531E-2</v>
      </c>
      <c r="DH183">
        <v>0.12607024610042572</v>
      </c>
      <c r="DI183">
        <v>4.813871905207634E-2</v>
      </c>
      <c r="DJ183">
        <v>6.0537587851285934E-2</v>
      </c>
      <c r="DK183">
        <v>9.2250749468803406E-2</v>
      </c>
      <c r="DL183">
        <v>0.12124907970428467</v>
      </c>
      <c r="DM183">
        <v>0.10093160718679428</v>
      </c>
      <c r="DN183">
        <v>0.11418424546718597</v>
      </c>
      <c r="DO183">
        <v>0.10626006126403809</v>
      </c>
      <c r="DP183">
        <v>0.12042169272899628</v>
      </c>
      <c r="DQ183">
        <v>8.4736481308937073E-2</v>
      </c>
      <c r="DR183">
        <v>5.408194288611412E-2</v>
      </c>
      <c r="DS183">
        <v>8.4292642772197723E-2</v>
      </c>
      <c r="DT183">
        <v>0.10640919953584671</v>
      </c>
      <c r="DU183">
        <v>8.3484038710594177E-2</v>
      </c>
      <c r="DV183">
        <v>9.1011263430118561E-2</v>
      </c>
      <c r="DW183">
        <v>0.10323978960514069</v>
      </c>
      <c r="DX183">
        <v>8.2440510392189026E-2</v>
      </c>
      <c r="DY183">
        <v>0.22122828662395477</v>
      </c>
      <c r="DZ183">
        <v>0.24870231747627258</v>
      </c>
      <c r="EA183">
        <v>0.17851853370666504</v>
      </c>
      <c r="EB183">
        <v>0.16577774286270142</v>
      </c>
      <c r="EC183">
        <v>0.16395708918571472</v>
      </c>
      <c r="ED183">
        <v>0.20791459083557129</v>
      </c>
      <c r="EE183">
        <v>0.21112595498561859</v>
      </c>
      <c r="EF183">
        <v>0.28130427002906799</v>
      </c>
      <c r="EG183">
        <v>0.20071139931678772</v>
      </c>
      <c r="EH183">
        <v>0.20060515403747559</v>
      </c>
      <c r="EI183">
        <v>0.24517564475536346</v>
      </c>
      <c r="EJ183">
        <v>0.25116094946861267</v>
      </c>
      <c r="EK183">
        <v>0.23003606498241425</v>
      </c>
      <c r="EL183">
        <v>0.25780069828033447</v>
      </c>
      <c r="EM183">
        <v>0.21817311644554138</v>
      </c>
      <c r="EN183">
        <v>0.25648412108421326</v>
      </c>
      <c r="EO183">
        <v>0.21227358281612396</v>
      </c>
      <c r="EP183">
        <v>0.20183563232421875</v>
      </c>
      <c r="EQ183">
        <v>0.23779802024364471</v>
      </c>
      <c r="ER183">
        <v>0.24856932461261749</v>
      </c>
      <c r="ES183">
        <v>0.22140984237194061</v>
      </c>
      <c r="ET183">
        <v>0.23863722383975983</v>
      </c>
      <c r="EU183">
        <v>0.24461078643798828</v>
      </c>
      <c r="EV183">
        <v>0.17674663662910461</v>
      </c>
      <c r="EW183">
        <v>48.536712646484375</v>
      </c>
      <c r="EX183">
        <v>47.922538757324219</v>
      </c>
      <c r="EY183">
        <v>46.384513854980469</v>
      </c>
      <c r="EZ183">
        <v>45.285415649414063</v>
      </c>
      <c r="FA183">
        <v>45.225433349609375</v>
      </c>
      <c r="FB183">
        <v>44.645050048828125</v>
      </c>
      <c r="FC183">
        <v>44.654521942138672</v>
      </c>
      <c r="FD183">
        <v>47.652194976806641</v>
      </c>
      <c r="FE183">
        <v>51.668045043945313</v>
      </c>
      <c r="FF183">
        <v>55.530597686767578</v>
      </c>
      <c r="FG183">
        <v>57.527935028076172</v>
      </c>
      <c r="FH183">
        <v>61.455585479736328</v>
      </c>
      <c r="FI183">
        <v>65.65216064453125</v>
      </c>
      <c r="FJ183">
        <v>63.947624206542969</v>
      </c>
      <c r="FK183">
        <v>62.1422119140625</v>
      </c>
      <c r="FL183">
        <v>59.564743041992188</v>
      </c>
      <c r="FM183">
        <v>62.073524475097656</v>
      </c>
      <c r="FN183">
        <v>62.583549499511719</v>
      </c>
      <c r="FO183">
        <v>56.977100372314453</v>
      </c>
      <c r="FP183">
        <v>55.485679626464844</v>
      </c>
      <c r="FQ183">
        <v>53.534919738769531</v>
      </c>
      <c r="FR183">
        <v>51.604415893554688</v>
      </c>
      <c r="FS183">
        <v>51.352577209472656</v>
      </c>
      <c r="FT183">
        <v>51.487804412841797</v>
      </c>
      <c r="FU183">
        <v>8.3679556846618652E-2</v>
      </c>
      <c r="FV183">
        <v>0.11737214773893356</v>
      </c>
      <c r="FW183">
        <v>0.12583543360233307</v>
      </c>
      <c r="FX183">
        <v>9.6288084983825684E-2</v>
      </c>
      <c r="FY183" s="45">
        <v>1.5399999618530273</v>
      </c>
      <c r="FZ183" s="38">
        <v>18.650000000000002</v>
      </c>
      <c r="GA183" s="38">
        <v>1</v>
      </c>
    </row>
    <row r="184" spans="1:183" x14ac:dyDescent="0.2">
      <c r="A184" t="s">
        <v>186</v>
      </c>
      <c r="B184" t="s">
        <v>222</v>
      </c>
      <c r="C184" t="s">
        <v>2</v>
      </c>
      <c r="D184" t="s">
        <v>203</v>
      </c>
      <c r="E184" t="s">
        <v>208</v>
      </c>
      <c r="F184" t="s">
        <v>181</v>
      </c>
      <c r="G184" t="s">
        <v>1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 s="45">
        <v>2.1500000953674316</v>
      </c>
      <c r="FZ184" s="38">
        <v>8.92</v>
      </c>
      <c r="GA184" s="38">
        <v>0</v>
      </c>
    </row>
    <row r="185" spans="1:183" x14ac:dyDescent="0.2">
      <c r="A185" t="s">
        <v>186</v>
      </c>
      <c r="B185" t="s">
        <v>222</v>
      </c>
      <c r="C185" t="s">
        <v>2</v>
      </c>
      <c r="D185" t="s">
        <v>203</v>
      </c>
      <c r="E185" t="s">
        <v>208</v>
      </c>
      <c r="F185" t="s">
        <v>182</v>
      </c>
      <c r="G185" t="s">
        <v>1</v>
      </c>
      <c r="H185">
        <v>231</v>
      </c>
      <c r="I185">
        <v>0.19541165232658386</v>
      </c>
      <c r="J185">
        <v>0.16617602109909058</v>
      </c>
      <c r="K185">
        <v>0.15962016582489014</v>
      </c>
      <c r="L185">
        <v>0.14922825992107391</v>
      </c>
      <c r="M185">
        <v>0.14320006966590881</v>
      </c>
      <c r="N185">
        <v>0.17214979231357574</v>
      </c>
      <c r="O185">
        <v>0.18949073553085327</v>
      </c>
      <c r="P185">
        <v>0.21299894154071808</v>
      </c>
      <c r="Q185">
        <v>0.18199536204338074</v>
      </c>
      <c r="R185">
        <v>0.18212835490703583</v>
      </c>
      <c r="S185">
        <v>0.18219032883644104</v>
      </c>
      <c r="T185">
        <v>0.17227520048618317</v>
      </c>
      <c r="U185">
        <v>0.18949733674526215</v>
      </c>
      <c r="V185">
        <v>0.19537065923213959</v>
      </c>
      <c r="W185">
        <v>0.18170875310897827</v>
      </c>
      <c r="X185">
        <v>0.20020309090614319</v>
      </c>
      <c r="Y185">
        <v>0.22701767086982727</v>
      </c>
      <c r="Z185">
        <v>0.1963522732257843</v>
      </c>
      <c r="AA185">
        <v>0.20847319066524506</v>
      </c>
      <c r="AB185">
        <v>0.20926228165626526</v>
      </c>
      <c r="AC185">
        <v>0.23774866759777069</v>
      </c>
      <c r="AD185">
        <v>0.22053542733192444</v>
      </c>
      <c r="AE185">
        <v>0.2175162136554718</v>
      </c>
      <c r="AF185">
        <v>0.1798255443572998</v>
      </c>
      <c r="AG185">
        <v>-0.22204051911830902</v>
      </c>
      <c r="AH185">
        <v>-0.22415587306022644</v>
      </c>
      <c r="AI185">
        <v>-0.21857298910617828</v>
      </c>
      <c r="AJ185">
        <v>-0.22740177810192108</v>
      </c>
      <c r="AK185">
        <v>-0.22360184788703918</v>
      </c>
      <c r="AL185">
        <v>-0.19810117781162262</v>
      </c>
      <c r="AM185">
        <v>-0.19887992739677429</v>
      </c>
      <c r="AN185">
        <v>-0.21023750305175781</v>
      </c>
      <c r="AO185">
        <v>-0.23563626408576965</v>
      </c>
      <c r="AP185">
        <v>-0.21196988224983215</v>
      </c>
      <c r="AQ185">
        <v>-0.23285974562168121</v>
      </c>
      <c r="AR185">
        <v>-0.26015916466712952</v>
      </c>
      <c r="AS185">
        <v>-0.19654227793216705</v>
      </c>
      <c r="AT185">
        <v>-0.21360355615615845</v>
      </c>
      <c r="AU185">
        <v>-0.21508403122425079</v>
      </c>
      <c r="AV185">
        <v>-0.20887333154678345</v>
      </c>
      <c r="AW185">
        <v>-0.24261972308158875</v>
      </c>
      <c r="AX185">
        <v>-0.25745269656181335</v>
      </c>
      <c r="AY185">
        <v>-0.24391646683216095</v>
      </c>
      <c r="AZ185">
        <v>-0.27518346905708313</v>
      </c>
      <c r="BA185">
        <v>-0.27033847570419312</v>
      </c>
      <c r="BB185">
        <v>-0.3024386465549469</v>
      </c>
      <c r="BC185">
        <v>-0.25484687089920044</v>
      </c>
      <c r="BD185">
        <v>-0.26427295804023743</v>
      </c>
      <c r="BE185">
        <v>-7.1450695395469666E-2</v>
      </c>
      <c r="BF185">
        <v>-8.046945184469223E-2</v>
      </c>
      <c r="BG185">
        <v>-7.6429195702075958E-2</v>
      </c>
      <c r="BH185">
        <v>-8.5073716938495636E-2</v>
      </c>
      <c r="BI185">
        <v>-8.4853626787662506E-2</v>
      </c>
      <c r="BJ185">
        <v>-5.9083040803670883E-2</v>
      </c>
      <c r="BK185">
        <v>-5.9875443577766418E-2</v>
      </c>
      <c r="BL185">
        <v>-6.251690536737442E-2</v>
      </c>
      <c r="BM185">
        <v>-9.148138016462326E-2</v>
      </c>
      <c r="BN185">
        <v>-8.410191535949707E-2</v>
      </c>
      <c r="BO185">
        <v>-8.8644273579120636E-2</v>
      </c>
      <c r="BP185">
        <v>-0.11300294101238251</v>
      </c>
      <c r="BQ185">
        <v>-6.0052007436752319E-2</v>
      </c>
      <c r="BR185">
        <v>-6.336376816034317E-2</v>
      </c>
      <c r="BS185">
        <v>-6.7831970751285553E-2</v>
      </c>
      <c r="BT185">
        <v>-5.7848230004310608E-2</v>
      </c>
      <c r="BU185">
        <v>-6.8729832768440247E-2</v>
      </c>
      <c r="BV185">
        <v>-9.2799924314022064E-2</v>
      </c>
      <c r="BW185">
        <v>-8.0262944102287292E-2</v>
      </c>
      <c r="BX185">
        <v>-0.10894616693258286</v>
      </c>
      <c r="BY185">
        <v>-0.10400748252868652</v>
      </c>
      <c r="BZ185">
        <v>-0.135040283203125</v>
      </c>
      <c r="CA185">
        <v>-9.1969288885593414E-2</v>
      </c>
      <c r="CB185">
        <v>-0.10569959133863449</v>
      </c>
      <c r="CC185">
        <v>3.284735232591629E-2</v>
      </c>
      <c r="CD185">
        <v>1.9047321751713753E-2</v>
      </c>
      <c r="CE185">
        <v>2.2019172087311745E-2</v>
      </c>
      <c r="CF185">
        <v>1.3502258807420731E-2</v>
      </c>
      <c r="CG185">
        <v>1.1242964304983616E-2</v>
      </c>
      <c r="CH185">
        <v>3.7200499325990677E-2</v>
      </c>
      <c r="CI185">
        <v>3.6398634314537048E-2</v>
      </c>
      <c r="CJ185">
        <v>3.9793938398361206E-2</v>
      </c>
      <c r="CK185">
        <v>8.3598559722304344E-3</v>
      </c>
      <c r="CL185">
        <v>4.4590574689209461E-3</v>
      </c>
      <c r="CM185">
        <v>1.1238925158977509E-2</v>
      </c>
      <c r="CN185">
        <v>-1.1082997545599937E-2</v>
      </c>
      <c r="CO185">
        <v>3.4480735659599304E-2</v>
      </c>
      <c r="CP185">
        <v>4.0691852569580078E-2</v>
      </c>
      <c r="CQ185">
        <v>3.4154359251260757E-2</v>
      </c>
      <c r="CR185">
        <v>4.6751298010349274E-2</v>
      </c>
      <c r="CS185">
        <v>5.1705773919820786E-2</v>
      </c>
      <c r="CT185">
        <v>2.123807929456234E-2</v>
      </c>
      <c r="CU185">
        <v>3.3082995563745499E-2</v>
      </c>
      <c r="CV185">
        <v>6.1892815865576267E-3</v>
      </c>
      <c r="CW185">
        <v>1.1192869395017624E-2</v>
      </c>
      <c r="CX185">
        <v>-1.9100675359368324E-2</v>
      </c>
      <c r="CY185">
        <v>2.083921991288662E-2</v>
      </c>
      <c r="CZ185">
        <v>4.1278372518718243E-3</v>
      </c>
      <c r="DA185">
        <v>0.13714540004730225</v>
      </c>
      <c r="DB185">
        <v>0.11856409907341003</v>
      </c>
      <c r="DC185">
        <v>0.12046753615140915</v>
      </c>
      <c r="DD185">
        <v>0.1120782345533371</v>
      </c>
      <c r="DE185">
        <v>0.10733956098556519</v>
      </c>
      <c r="DF185">
        <v>0.13348403573036194</v>
      </c>
      <c r="DG185">
        <v>0.13267271220684052</v>
      </c>
      <c r="DH185">
        <v>0.14210477471351624</v>
      </c>
      <c r="DI185">
        <v>0.10820108652114868</v>
      </c>
      <c r="DJ185">
        <v>9.3020029366016388E-2</v>
      </c>
      <c r="DK185">
        <v>0.11112212389707565</v>
      </c>
      <c r="DL185">
        <v>9.0836949646472931E-2</v>
      </c>
      <c r="DM185">
        <v>0.12901347875595093</v>
      </c>
      <c r="DN185">
        <v>0.14474748075008392</v>
      </c>
      <c r="DO185">
        <v>0.13614068925380707</v>
      </c>
      <c r="DP185">
        <v>0.15135082602500916</v>
      </c>
      <c r="DQ185">
        <v>0.17214137315750122</v>
      </c>
      <c r="DR185">
        <v>0.13527607917785645</v>
      </c>
      <c r="DS185">
        <v>0.14642892777919769</v>
      </c>
      <c r="DT185">
        <v>0.12132472544908524</v>
      </c>
      <c r="DU185">
        <v>0.12639321386814117</v>
      </c>
      <c r="DV185">
        <v>9.6838928759098053E-2</v>
      </c>
      <c r="DW185">
        <v>0.13364772498607635</v>
      </c>
      <c r="DX185">
        <v>0.11395526677370071</v>
      </c>
      <c r="DY185">
        <v>0.2877352237701416</v>
      </c>
      <c r="DZ185">
        <v>0.26225051283836365</v>
      </c>
      <c r="EA185">
        <v>0.26261132955551147</v>
      </c>
      <c r="EB185">
        <v>0.25440630316734314</v>
      </c>
      <c r="EC185">
        <v>0.24608777463436127</v>
      </c>
      <c r="ED185">
        <v>0.27250218391418457</v>
      </c>
      <c r="EE185">
        <v>0.27167719602584839</v>
      </c>
      <c r="EF185">
        <v>0.28982537984848022</v>
      </c>
      <c r="EG185">
        <v>0.25235596299171448</v>
      </c>
      <c r="EH185">
        <v>0.22088800370693207</v>
      </c>
      <c r="EI185">
        <v>0.25533759593963623</v>
      </c>
      <c r="EJ185">
        <v>0.23799316585063934</v>
      </c>
      <c r="EK185">
        <v>0.26550373435020447</v>
      </c>
      <c r="EL185">
        <v>0.2949872612953186</v>
      </c>
      <c r="EM185">
        <v>0.28339275717735291</v>
      </c>
      <c r="EN185">
        <v>0.30237594246864319</v>
      </c>
      <c r="EO185">
        <v>0.34603127837181091</v>
      </c>
      <c r="EP185">
        <v>0.29992884397506714</v>
      </c>
      <c r="EQ185">
        <v>0.31008246541023254</v>
      </c>
      <c r="ER185">
        <v>0.28756201267242432</v>
      </c>
      <c r="ES185">
        <v>0.29272422194480896</v>
      </c>
      <c r="ET185">
        <v>0.26423728466033936</v>
      </c>
      <c r="EU185">
        <v>0.29652529954910278</v>
      </c>
      <c r="EV185">
        <v>0.27252864837646484</v>
      </c>
      <c r="EW185">
        <v>61.173164367675781</v>
      </c>
      <c r="EX185">
        <v>59.370418548583984</v>
      </c>
      <c r="EY185">
        <v>57.467094421386719</v>
      </c>
      <c r="EZ185">
        <v>56.410717010498047</v>
      </c>
      <c r="FA185">
        <v>54.984512329101563</v>
      </c>
      <c r="FB185">
        <v>53.961330413818359</v>
      </c>
      <c r="FC185">
        <v>53.527828216552734</v>
      </c>
      <c r="FD185">
        <v>57.869743347167969</v>
      </c>
      <c r="FE185">
        <v>64.670074462890625</v>
      </c>
      <c r="FF185">
        <v>71.542350769042969</v>
      </c>
      <c r="FG185">
        <v>76.745704650878906</v>
      </c>
      <c r="FH185">
        <v>81.192825317382813</v>
      </c>
      <c r="FI185">
        <v>81.697105407714844</v>
      </c>
      <c r="FJ185">
        <v>81.722175598144531</v>
      </c>
      <c r="FK185">
        <v>80.801986694335938</v>
      </c>
      <c r="FL185">
        <v>78.205116271972656</v>
      </c>
      <c r="FM185">
        <v>79.399063110351563</v>
      </c>
      <c r="FN185">
        <v>77.180511474609375</v>
      </c>
      <c r="FO185">
        <v>71.431198120117188</v>
      </c>
      <c r="FP185">
        <v>64.607948303222656</v>
      </c>
      <c r="FQ185">
        <v>59.730815887451172</v>
      </c>
      <c r="FR185">
        <v>56.002162933349609</v>
      </c>
      <c r="FS185">
        <v>55.064868927001953</v>
      </c>
      <c r="FT185">
        <v>54.229862213134766</v>
      </c>
      <c r="FU185">
        <v>9.2770583927631378E-2</v>
      </c>
      <c r="FV185">
        <v>0.12755370140075684</v>
      </c>
      <c r="FW185">
        <v>0.13624455034732819</v>
      </c>
      <c r="FX185">
        <v>0.10026144981384277</v>
      </c>
      <c r="FY185" s="45">
        <v>3.2000000476837158</v>
      </c>
      <c r="FZ185" s="38">
        <v>56.39</v>
      </c>
      <c r="GA185" s="38">
        <v>1</v>
      </c>
    </row>
    <row r="186" spans="1:183" x14ac:dyDescent="0.2">
      <c r="A186" t="s">
        <v>186</v>
      </c>
      <c r="B186" t="s">
        <v>222</v>
      </c>
      <c r="C186" t="s">
        <v>2</v>
      </c>
      <c r="D186" t="s">
        <v>203</v>
      </c>
      <c r="E186" t="s">
        <v>208</v>
      </c>
      <c r="F186" t="s">
        <v>183</v>
      </c>
      <c r="G186" t="s">
        <v>1</v>
      </c>
      <c r="H186">
        <v>528</v>
      </c>
      <c r="I186">
        <v>0.32275953888893127</v>
      </c>
      <c r="J186">
        <v>0.29416337609291077</v>
      </c>
      <c r="K186">
        <v>0.27718046307563782</v>
      </c>
      <c r="L186">
        <v>0.25522252917289734</v>
      </c>
      <c r="M186">
        <v>0.26363471150398254</v>
      </c>
      <c r="N186">
        <v>0.30341160297393799</v>
      </c>
      <c r="O186">
        <v>0.34183180332183838</v>
      </c>
      <c r="P186">
        <v>0.40169152617454529</v>
      </c>
      <c r="Q186">
        <v>0.37280738353729248</v>
      </c>
      <c r="R186">
        <v>0.36673504114151001</v>
      </c>
      <c r="S186">
        <v>0.36553293466567993</v>
      </c>
      <c r="T186">
        <v>0.36059311032295227</v>
      </c>
      <c r="U186">
        <v>0.33155897259712219</v>
      </c>
      <c r="V186">
        <v>0.3402438759803772</v>
      </c>
      <c r="W186">
        <v>0.35994234681129456</v>
      </c>
      <c r="X186">
        <v>0.37150192260742188</v>
      </c>
      <c r="Y186">
        <v>0.39191040396690369</v>
      </c>
      <c r="Z186">
        <v>0.40501236915588379</v>
      </c>
      <c r="AA186">
        <v>0.46683621406555176</v>
      </c>
      <c r="AB186">
        <v>0.50649654865264893</v>
      </c>
      <c r="AC186">
        <v>0.51876914501190186</v>
      </c>
      <c r="AD186">
        <v>0.58939820528030396</v>
      </c>
      <c r="AE186">
        <v>0.48605692386627197</v>
      </c>
      <c r="AF186">
        <v>0.41106098890304565</v>
      </c>
      <c r="AG186">
        <v>-0.52952849864959717</v>
      </c>
      <c r="AH186">
        <v>-0.5072246789932251</v>
      </c>
      <c r="AI186">
        <v>-0.48409697413444519</v>
      </c>
      <c r="AJ186">
        <v>-0.47881585359573364</v>
      </c>
      <c r="AK186">
        <v>-0.46348270773887634</v>
      </c>
      <c r="AL186">
        <v>-0.4229922890663147</v>
      </c>
      <c r="AM186">
        <v>-0.47371754050254822</v>
      </c>
      <c r="AN186">
        <v>-0.50617021322250366</v>
      </c>
      <c r="AO186">
        <v>-0.42805075645446777</v>
      </c>
      <c r="AP186">
        <v>-0.40422859787940979</v>
      </c>
      <c r="AQ186">
        <v>-0.2650473415851593</v>
      </c>
      <c r="AR186">
        <v>-0.25810402631759644</v>
      </c>
      <c r="AS186">
        <v>-0.38667899370193481</v>
      </c>
      <c r="AT186">
        <v>-0.33041897416114807</v>
      </c>
      <c r="AU186">
        <v>-0.36335334181785583</v>
      </c>
      <c r="AV186">
        <v>-0.29585188627243042</v>
      </c>
      <c r="AW186">
        <v>-0.32692965865135193</v>
      </c>
      <c r="AX186">
        <v>-0.36097261309623718</v>
      </c>
      <c r="AY186">
        <v>-0.33974906802177429</v>
      </c>
      <c r="AZ186">
        <v>-0.31421542167663574</v>
      </c>
      <c r="BA186">
        <v>-0.37683436274528503</v>
      </c>
      <c r="BB186">
        <v>-0.38835784792900085</v>
      </c>
      <c r="BC186">
        <v>-0.50089526176452637</v>
      </c>
      <c r="BD186">
        <v>-0.44114464521408081</v>
      </c>
      <c r="BE186">
        <v>-0.31235367059707642</v>
      </c>
      <c r="BF186">
        <v>-0.29376605153083801</v>
      </c>
      <c r="BG186">
        <v>-0.27535003423690796</v>
      </c>
      <c r="BH186">
        <v>-0.27662014961242676</v>
      </c>
      <c r="BI186">
        <v>-0.26409608125686646</v>
      </c>
      <c r="BJ186">
        <v>-0.22386607527732849</v>
      </c>
      <c r="BK186">
        <v>-0.26525822281837463</v>
      </c>
      <c r="BL186">
        <v>-0.29136720299720764</v>
      </c>
      <c r="BM186">
        <v>-0.22357428073883057</v>
      </c>
      <c r="BN186">
        <v>-0.19958458840847015</v>
      </c>
      <c r="BO186">
        <v>-0.1005387008190155</v>
      </c>
      <c r="BP186">
        <v>-9.3720227479934692E-2</v>
      </c>
      <c r="BQ186">
        <v>-0.19916863739490509</v>
      </c>
      <c r="BR186">
        <v>-0.1546332985162735</v>
      </c>
      <c r="BS186">
        <v>-0.17446447908878326</v>
      </c>
      <c r="BT186">
        <v>-0.11925648152828217</v>
      </c>
      <c r="BU186">
        <v>-0.13929672539234161</v>
      </c>
      <c r="BV186">
        <v>-0.16448470950126648</v>
      </c>
      <c r="BW186">
        <v>-0.13376329839229584</v>
      </c>
      <c r="BX186">
        <v>-0.11614213883876801</v>
      </c>
      <c r="BY186">
        <v>-0.1839974969625473</v>
      </c>
      <c r="BZ186">
        <v>-0.17972956597805023</v>
      </c>
      <c r="CA186">
        <v>-0.28456732630729675</v>
      </c>
      <c r="CB186">
        <v>-0.23999889194965363</v>
      </c>
      <c r="CC186">
        <v>-0.16193903982639313</v>
      </c>
      <c r="CD186">
        <v>-0.14592522382736206</v>
      </c>
      <c r="CE186">
        <v>-0.13077254593372345</v>
      </c>
      <c r="CF186">
        <v>-0.13658002018928528</v>
      </c>
      <c r="CG186">
        <v>-0.12600152194499969</v>
      </c>
      <c r="CH186">
        <v>-8.5951879620552063E-2</v>
      </c>
      <c r="CI186">
        <v>-0.12087994068861008</v>
      </c>
      <c r="CJ186">
        <v>-0.1425953209400177</v>
      </c>
      <c r="CK186">
        <v>-8.1954486668109894E-2</v>
      </c>
      <c r="CL186">
        <v>-5.7848773896694183E-2</v>
      </c>
      <c r="CM186">
        <v>1.339946873486042E-2</v>
      </c>
      <c r="CN186">
        <v>2.0131481811404228E-2</v>
      </c>
      <c r="CO186">
        <v>-6.9299526512622833E-2</v>
      </c>
      <c r="CP186">
        <v>-3.2884679734706879E-2</v>
      </c>
      <c r="CQ186">
        <v>-4.3640624731779099E-2</v>
      </c>
      <c r="CR186">
        <v>3.0529631767421961E-3</v>
      </c>
      <c r="CS186">
        <v>-9.3427393585443497E-3</v>
      </c>
      <c r="CT186">
        <v>-2.8397776186466217E-2</v>
      </c>
      <c r="CU186">
        <v>8.9018121361732483E-3</v>
      </c>
      <c r="CV186">
        <v>2.1042810752987862E-2</v>
      </c>
      <c r="CW186">
        <v>-5.0439279526472092E-2</v>
      </c>
      <c r="CX186">
        <v>-3.5234246402978897E-2</v>
      </c>
      <c r="CY186">
        <v>-0.1347392350435257</v>
      </c>
      <c r="CZ186">
        <v>-0.1006859764456749</v>
      </c>
      <c r="DA186">
        <v>-1.1524423956871033E-2</v>
      </c>
      <c r="DB186">
        <v>1.9155899062752724E-3</v>
      </c>
      <c r="DC186">
        <v>1.380494236946106E-2</v>
      </c>
      <c r="DD186">
        <v>3.4601043444126844E-3</v>
      </c>
      <c r="DE186">
        <v>1.2093044817447662E-2</v>
      </c>
      <c r="DF186">
        <v>5.1962319761514664E-2</v>
      </c>
      <c r="DG186">
        <v>2.3498348891735077E-2</v>
      </c>
      <c r="DH186">
        <v>6.1765676364302635E-3</v>
      </c>
      <c r="DI186">
        <v>5.966530367732048E-2</v>
      </c>
      <c r="DJ186">
        <v>8.3887040615081787E-2</v>
      </c>
      <c r="DK186">
        <v>0.12733763456344604</v>
      </c>
      <c r="DL186">
        <v>0.13398319482803345</v>
      </c>
      <c r="DM186">
        <v>6.0569580644369125E-2</v>
      </c>
      <c r="DN186">
        <v>8.8863939046859741E-2</v>
      </c>
      <c r="DO186">
        <v>8.718322217464447E-2</v>
      </c>
      <c r="DP186">
        <v>0.12536241114139557</v>
      </c>
      <c r="DQ186">
        <v>0.12061125040054321</v>
      </c>
      <c r="DR186">
        <v>0.10768915712833405</v>
      </c>
      <c r="DS186">
        <v>0.15156692266464233</v>
      </c>
      <c r="DT186">
        <v>0.15822775661945343</v>
      </c>
      <c r="DU186">
        <v>8.3118937909603119E-2</v>
      </c>
      <c r="DV186">
        <v>0.10926106572151184</v>
      </c>
      <c r="DW186">
        <v>1.5088848769664764E-2</v>
      </c>
      <c r="DX186">
        <v>3.862694650888443E-2</v>
      </c>
      <c r="DY186">
        <v>0.20565038919448853</v>
      </c>
      <c r="DZ186">
        <v>0.21537424623966217</v>
      </c>
      <c r="EA186">
        <v>0.2225518673658371</v>
      </c>
      <c r="EB186">
        <v>0.20565579831600189</v>
      </c>
      <c r="EC186">
        <v>0.21147966384887695</v>
      </c>
      <c r="ED186">
        <v>0.25108852982521057</v>
      </c>
      <c r="EE186">
        <v>0.23195767402648926</v>
      </c>
      <c r="EF186">
        <v>0.22097954154014587</v>
      </c>
      <c r="EG186">
        <v>0.26414179801940918</v>
      </c>
      <c r="EH186">
        <v>0.28853106498718262</v>
      </c>
      <c r="EI186">
        <v>0.29184627532958984</v>
      </c>
      <c r="EJ186">
        <v>0.2983669638633728</v>
      </c>
      <c r="EK186">
        <v>0.24807994067668915</v>
      </c>
      <c r="EL186">
        <v>0.26464962959289551</v>
      </c>
      <c r="EM186">
        <v>0.27607208490371704</v>
      </c>
      <c r="EN186">
        <v>0.30195781588554382</v>
      </c>
      <c r="EO186">
        <v>0.30824416875839233</v>
      </c>
      <c r="EP186">
        <v>0.30417707562446594</v>
      </c>
      <c r="EQ186">
        <v>0.35755267739295959</v>
      </c>
      <c r="ER186">
        <v>0.35630103945732117</v>
      </c>
      <c r="ES186">
        <v>0.27595579624176025</v>
      </c>
      <c r="ET186">
        <v>0.31788936257362366</v>
      </c>
      <c r="EU186">
        <v>0.23141680657863617</v>
      </c>
      <c r="EV186">
        <v>0.23977267742156982</v>
      </c>
      <c r="EW186">
        <v>60.659217834472656</v>
      </c>
      <c r="EX186">
        <v>58.605705261230469</v>
      </c>
      <c r="EY186">
        <v>57.903430938720703</v>
      </c>
      <c r="EZ186">
        <v>57.3524169921875</v>
      </c>
      <c r="FA186">
        <v>56.561786651611328</v>
      </c>
      <c r="FB186">
        <v>55.163516998291016</v>
      </c>
      <c r="FC186">
        <v>54.957527160644531</v>
      </c>
      <c r="FD186">
        <v>58.531471252441406</v>
      </c>
      <c r="FE186">
        <v>60.615119934082031</v>
      </c>
      <c r="FF186">
        <v>63.656490325927734</v>
      </c>
      <c r="FG186">
        <v>69.150474548339844</v>
      </c>
      <c r="FH186">
        <v>71.718864440917969</v>
      </c>
      <c r="FI186">
        <v>74.756942749023438</v>
      </c>
      <c r="FJ186">
        <v>76.02911376953125</v>
      </c>
      <c r="FK186">
        <v>77.842399597167969</v>
      </c>
      <c r="FL186">
        <v>77.515060424804688</v>
      </c>
      <c r="FM186">
        <v>78.011222839355469</v>
      </c>
      <c r="FN186">
        <v>75.057746887207031</v>
      </c>
      <c r="FO186">
        <v>72.400604248046875</v>
      </c>
      <c r="FP186">
        <v>69.486747741699219</v>
      </c>
      <c r="FQ186">
        <v>65.258041381835938</v>
      </c>
      <c r="FR186">
        <v>63.381744384765625</v>
      </c>
      <c r="FS186">
        <v>60.252059936523438</v>
      </c>
      <c r="FT186">
        <v>59.619762420654297</v>
      </c>
      <c r="FU186">
        <v>0.12196680158376694</v>
      </c>
      <c r="FV186">
        <v>0.15582509338855743</v>
      </c>
      <c r="FW186">
        <v>0.16823342442512512</v>
      </c>
      <c r="FX186">
        <v>0.14109513163566589</v>
      </c>
      <c r="FY186" s="45">
        <v>9.8400001525878906</v>
      </c>
      <c r="FZ186" s="38">
        <v>148.22</v>
      </c>
      <c r="GA186" s="38">
        <v>1</v>
      </c>
    </row>
    <row r="187" spans="1:183" x14ac:dyDescent="0.2">
      <c r="A187" t="s">
        <v>186</v>
      </c>
      <c r="B187" t="s">
        <v>222</v>
      </c>
      <c r="C187" t="s">
        <v>2</v>
      </c>
      <c r="D187" t="s">
        <v>203</v>
      </c>
      <c r="E187" t="s">
        <v>208</v>
      </c>
      <c r="F187" t="s">
        <v>184</v>
      </c>
      <c r="G187" t="s">
        <v>1</v>
      </c>
      <c r="H187">
        <v>172</v>
      </c>
      <c r="I187">
        <v>0.10947027802467346</v>
      </c>
      <c r="J187">
        <v>9.413561224937439E-2</v>
      </c>
      <c r="K187">
        <v>9.239361435174942E-2</v>
      </c>
      <c r="L187">
        <v>0.10331675410270691</v>
      </c>
      <c r="M187">
        <v>0.11741525679826736</v>
      </c>
      <c r="N187">
        <v>0.11942560225725174</v>
      </c>
      <c r="O187">
        <v>0.16326671838760376</v>
      </c>
      <c r="P187">
        <v>0.17770068347454071</v>
      </c>
      <c r="Q187">
        <v>0.12458320707082748</v>
      </c>
      <c r="R187">
        <v>0.15867187082767487</v>
      </c>
      <c r="S187">
        <v>0.13507433235645294</v>
      </c>
      <c r="T187">
        <v>0.13018514215946198</v>
      </c>
      <c r="U187">
        <v>9.4888918101787567E-2</v>
      </c>
      <c r="V187">
        <v>0.1189512237906456</v>
      </c>
      <c r="W187">
        <v>0.13818930089473724</v>
      </c>
      <c r="X187">
        <v>0.11350234597921371</v>
      </c>
      <c r="Y187">
        <v>0.13867194950580597</v>
      </c>
      <c r="Z187">
        <v>0.13669407367706299</v>
      </c>
      <c r="AA187">
        <v>9.1337032616138458E-2</v>
      </c>
      <c r="AB187">
        <v>0.12743636965751648</v>
      </c>
      <c r="AC187">
        <v>0.19166623055934906</v>
      </c>
      <c r="AD187">
        <v>0.21080422401428223</v>
      </c>
      <c r="AE187">
        <v>0.17635610699653625</v>
      </c>
      <c r="AF187">
        <v>0.15071503818035126</v>
      </c>
      <c r="AG187">
        <v>-0.24559745192527771</v>
      </c>
      <c r="AH187">
        <v>-0.21200484037399292</v>
      </c>
      <c r="AI187">
        <v>-0.19839565455913544</v>
      </c>
      <c r="AJ187">
        <v>-0.17882423102855682</v>
      </c>
      <c r="AK187">
        <v>-0.19231040775775909</v>
      </c>
      <c r="AL187">
        <v>-0.18510201573371887</v>
      </c>
      <c r="AM187">
        <v>-0.25744989514350891</v>
      </c>
      <c r="AN187">
        <v>-0.26270624995231628</v>
      </c>
      <c r="AO187">
        <v>-0.2491132915019989</v>
      </c>
      <c r="AP187">
        <v>-0.18538938462734222</v>
      </c>
      <c r="AQ187">
        <v>-0.23442243039608002</v>
      </c>
      <c r="AR187">
        <v>-0.26540619134902954</v>
      </c>
      <c r="AS187">
        <v>-0.23224672675132751</v>
      </c>
      <c r="AT187">
        <v>-0.22118023037910461</v>
      </c>
      <c r="AU187">
        <v>-0.25314849615097046</v>
      </c>
      <c r="AV187">
        <v>-0.30033111572265625</v>
      </c>
      <c r="AW187">
        <v>-0.24471740424633026</v>
      </c>
      <c r="AX187">
        <v>-0.24682937562465668</v>
      </c>
      <c r="AY187">
        <v>-0.27017232775688171</v>
      </c>
      <c r="AZ187">
        <v>-0.28521573543548584</v>
      </c>
      <c r="BA187">
        <v>-0.30902385711669922</v>
      </c>
      <c r="BB187">
        <v>-0.28516796231269836</v>
      </c>
      <c r="BC187">
        <v>-0.27960547804832458</v>
      </c>
      <c r="BD187">
        <v>-0.29108220338821411</v>
      </c>
      <c r="BE187">
        <v>-0.12193874269723892</v>
      </c>
      <c r="BF187">
        <v>-0.10028278827667236</v>
      </c>
      <c r="BG187">
        <v>-9.0473681688308716E-2</v>
      </c>
      <c r="BH187">
        <v>-7.3950424790382385E-2</v>
      </c>
      <c r="BI187">
        <v>-7.3875837028026581E-2</v>
      </c>
      <c r="BJ187">
        <v>-7.2806403040885925E-2</v>
      </c>
      <c r="BK187">
        <v>-0.12013000994920731</v>
      </c>
      <c r="BL187">
        <v>-0.12522301077842712</v>
      </c>
      <c r="BM187">
        <v>-0.11050183326005936</v>
      </c>
      <c r="BN187">
        <v>-5.2197918295860291E-2</v>
      </c>
      <c r="BO187">
        <v>-9.2925943434238434E-2</v>
      </c>
      <c r="BP187">
        <v>-0.12304994463920593</v>
      </c>
      <c r="BQ187">
        <v>-0.11063815653324127</v>
      </c>
      <c r="BR187">
        <v>-8.9204438030719757E-2</v>
      </c>
      <c r="BS187">
        <v>-0.10449177771806717</v>
      </c>
      <c r="BT187">
        <v>-0.14895683526992798</v>
      </c>
      <c r="BU187">
        <v>-9.7042322158813477E-2</v>
      </c>
      <c r="BV187">
        <v>-0.10391271114349365</v>
      </c>
      <c r="BW187">
        <v>-0.13692612946033478</v>
      </c>
      <c r="BX187">
        <v>-0.13576920330524445</v>
      </c>
      <c r="BY187">
        <v>-0.12825945019721985</v>
      </c>
      <c r="BZ187">
        <v>-0.11930470168590546</v>
      </c>
      <c r="CA187">
        <v>-0.12508608400821686</v>
      </c>
      <c r="CB187">
        <v>-0.14133056998252869</v>
      </c>
      <c r="CC187">
        <v>-3.6293104290962219E-2</v>
      </c>
      <c r="CD187">
        <v>-2.2904437035322189E-2</v>
      </c>
      <c r="CE187">
        <v>-1.5727242454886436E-2</v>
      </c>
      <c r="CF187">
        <v>-1.3151426101103425E-3</v>
      </c>
      <c r="CG187">
        <v>8.1515917554497719E-3</v>
      </c>
      <c r="CH187">
        <v>4.969197791069746E-3</v>
      </c>
      <c r="CI187">
        <v>-2.5022674351930618E-2</v>
      </c>
      <c r="CJ187">
        <v>-3.0002543702721596E-2</v>
      </c>
      <c r="CK187">
        <v>-1.4499964192509651E-2</v>
      </c>
      <c r="CL187">
        <v>4.0050085633993149E-2</v>
      </c>
      <c r="CM187">
        <v>5.0740879960358143E-3</v>
      </c>
      <c r="CN187">
        <v>-2.4454427883028984E-2</v>
      </c>
      <c r="CO187">
        <v>-2.6412429288029671E-2</v>
      </c>
      <c r="CP187">
        <v>2.201596274971962E-3</v>
      </c>
      <c r="CQ187">
        <v>-1.5325899003073573E-3</v>
      </c>
      <c r="CR187">
        <v>-4.4115480035543442E-2</v>
      </c>
      <c r="CS187">
        <v>5.2370009943842888E-3</v>
      </c>
      <c r="CT187">
        <v>-4.9290703609585762E-3</v>
      </c>
      <c r="CU187">
        <v>-4.464021697640419E-2</v>
      </c>
      <c r="CV187">
        <v>-3.2262988388538361E-2</v>
      </c>
      <c r="CW187">
        <v>-3.0625795479863882E-3</v>
      </c>
      <c r="CX187">
        <v>-4.428311251103878E-3</v>
      </c>
      <c r="CY187">
        <v>-1.8066404387354851E-2</v>
      </c>
      <c r="CZ187">
        <v>-3.7613052874803543E-2</v>
      </c>
      <c r="DA187">
        <v>4.9352537840604782E-2</v>
      </c>
      <c r="DB187">
        <v>5.4473914206027985E-2</v>
      </c>
      <c r="DC187">
        <v>5.9019193053245544E-2</v>
      </c>
      <c r="DD187">
        <v>7.1320138871669769E-2</v>
      </c>
      <c r="DE187">
        <v>9.0179018676280975E-2</v>
      </c>
      <c r="DF187">
        <v>8.2744799554347992E-2</v>
      </c>
      <c r="DG187">
        <v>7.0084661245346069E-2</v>
      </c>
      <c r="DH187">
        <v>6.5217927098274231E-2</v>
      </c>
      <c r="DI187">
        <v>8.1501908600330353E-2</v>
      </c>
      <c r="DJ187">
        <v>0.13229808211326599</v>
      </c>
      <c r="DK187">
        <v>0.10307411849498749</v>
      </c>
      <c r="DL187">
        <v>7.4141085147857666E-2</v>
      </c>
      <c r="DM187">
        <v>5.7813297957181931E-2</v>
      </c>
      <c r="DN187">
        <v>9.3607626855373383E-2</v>
      </c>
      <c r="DO187">
        <v>0.10142659395933151</v>
      </c>
      <c r="DP187">
        <v>6.0725882649421692E-2</v>
      </c>
      <c r="DQ187">
        <v>0.10751631855964661</v>
      </c>
      <c r="DR187">
        <v>9.4054572284221649E-2</v>
      </c>
      <c r="DS187">
        <v>4.7645691782236099E-2</v>
      </c>
      <c r="DT187">
        <v>7.1243219077587128E-2</v>
      </c>
      <c r="DU187">
        <v>0.12213429063558578</v>
      </c>
      <c r="DV187">
        <v>0.11044807732105255</v>
      </c>
      <c r="DW187">
        <v>8.8953271508216858E-2</v>
      </c>
      <c r="DX187">
        <v>6.61044642329216E-2</v>
      </c>
      <c r="DY187">
        <v>0.17301124334335327</v>
      </c>
      <c r="DZ187">
        <v>0.16619595885276794</v>
      </c>
      <c r="EA187">
        <v>0.16694118082523346</v>
      </c>
      <c r="EB187">
        <v>0.17619393765926361</v>
      </c>
      <c r="EC187">
        <v>0.20861358940601349</v>
      </c>
      <c r="ED187">
        <v>0.19504041969776154</v>
      </c>
      <c r="EE187">
        <v>0.20740455389022827</v>
      </c>
      <c r="EF187">
        <v>0.20270116627216339</v>
      </c>
      <c r="EG187">
        <v>0.2201133668422699</v>
      </c>
      <c r="EH187">
        <v>0.26548954844474792</v>
      </c>
      <c r="EI187">
        <v>0.24457061290740967</v>
      </c>
      <c r="EJ187">
        <v>0.21649734675884247</v>
      </c>
      <c r="EK187">
        <v>0.17942187190055847</v>
      </c>
      <c r="EL187">
        <v>0.22558341920375824</v>
      </c>
      <c r="EM187">
        <v>0.25008329749107361</v>
      </c>
      <c r="EN187">
        <v>0.21210016310214996</v>
      </c>
      <c r="EO187">
        <v>0.25519141554832458</v>
      </c>
      <c r="EP187">
        <v>0.23697122931480408</v>
      </c>
      <c r="EQ187">
        <v>0.18089188635349274</v>
      </c>
      <c r="ER187">
        <v>0.22068974375724792</v>
      </c>
      <c r="ES187">
        <v>0.30289867520332336</v>
      </c>
      <c r="ET187">
        <v>0.27631133794784546</v>
      </c>
      <c r="EU187">
        <v>0.24347268044948578</v>
      </c>
      <c r="EV187">
        <v>0.21585609018802643</v>
      </c>
      <c r="EW187">
        <v>59.412410736083984</v>
      </c>
      <c r="EX187">
        <v>58.394145965576172</v>
      </c>
      <c r="EY187">
        <v>57.390518188476563</v>
      </c>
      <c r="EZ187">
        <v>58.007942199707031</v>
      </c>
      <c r="FA187">
        <v>56.397132873535156</v>
      </c>
      <c r="FB187">
        <v>54.611347198486328</v>
      </c>
      <c r="FC187">
        <v>55.257644653320313</v>
      </c>
      <c r="FD187">
        <v>60.460338592529297</v>
      </c>
      <c r="FE187">
        <v>67.962074279785156</v>
      </c>
      <c r="FF187">
        <v>74.781906127929688</v>
      </c>
      <c r="FG187">
        <v>78.854873657226563</v>
      </c>
      <c r="FH187">
        <v>82.072433471679688</v>
      </c>
      <c r="FI187">
        <v>84.223487854003906</v>
      </c>
      <c r="FJ187">
        <v>84.540359497070313</v>
      </c>
      <c r="FK187">
        <v>85.374961853027344</v>
      </c>
      <c r="FL187">
        <v>85.589385986328125</v>
      </c>
      <c r="FM187">
        <v>86.244972229003906</v>
      </c>
      <c r="FN187">
        <v>86.499748229980469</v>
      </c>
      <c r="FO187">
        <v>82.692924499511719</v>
      </c>
      <c r="FP187">
        <v>73.876449584960938</v>
      </c>
      <c r="FQ187">
        <v>67.062904357910156</v>
      </c>
      <c r="FR187">
        <v>63.352676391601563</v>
      </c>
      <c r="FS187">
        <v>61.68719482421875</v>
      </c>
      <c r="FT187">
        <v>59.846588134765625</v>
      </c>
      <c r="FU187">
        <v>8.8270150125026703E-2</v>
      </c>
      <c r="FV187">
        <v>0.11717234551906586</v>
      </c>
      <c r="FW187">
        <v>0.13681334257125854</v>
      </c>
      <c r="FX187">
        <v>0.10035031288862228</v>
      </c>
      <c r="FY187" s="45">
        <v>2.809999942779541</v>
      </c>
      <c r="FZ187" s="38">
        <v>44.550000000000004</v>
      </c>
      <c r="GA187" s="38">
        <v>1</v>
      </c>
    </row>
    <row r="188" spans="1:183" x14ac:dyDescent="0.2">
      <c r="A188" t="s">
        <v>186</v>
      </c>
      <c r="B188" t="s">
        <v>222</v>
      </c>
      <c r="C188" t="s">
        <v>2</v>
      </c>
      <c r="D188" t="s">
        <v>203</v>
      </c>
      <c r="E188" t="s">
        <v>208</v>
      </c>
      <c r="F188" t="s">
        <v>185</v>
      </c>
      <c r="G188" t="s">
        <v>1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 s="45">
        <v>3.3299999237060547</v>
      </c>
      <c r="FZ188" s="38">
        <v>25.63</v>
      </c>
      <c r="GA188" s="38">
        <v>0</v>
      </c>
    </row>
    <row r="189" spans="1:183" x14ac:dyDescent="0.2">
      <c r="A189" t="s">
        <v>186</v>
      </c>
      <c r="B189" t="s">
        <v>222</v>
      </c>
      <c r="C189" t="s">
        <v>2</v>
      </c>
      <c r="D189" t="s">
        <v>203</v>
      </c>
      <c r="E189" t="s">
        <v>209</v>
      </c>
      <c r="F189" t="s">
        <v>1</v>
      </c>
      <c r="G189" t="s">
        <v>198</v>
      </c>
      <c r="H189">
        <v>3787</v>
      </c>
      <c r="I189">
        <v>2.5923764705657959</v>
      </c>
      <c r="J189">
        <v>2.2396419048309326</v>
      </c>
      <c r="K189">
        <v>2.029271125793457</v>
      </c>
      <c r="L189">
        <v>1.8658492565155029</v>
      </c>
      <c r="M189">
        <v>1.7990463972091675</v>
      </c>
      <c r="N189">
        <v>1.9071445465087891</v>
      </c>
      <c r="O189">
        <v>2.0236337184906006</v>
      </c>
      <c r="P189">
        <v>2.3931736946105957</v>
      </c>
      <c r="Q189">
        <v>2.3145556449890137</v>
      </c>
      <c r="R189">
        <v>2.3852922916412354</v>
      </c>
      <c r="S189">
        <v>2.5303597450256348</v>
      </c>
      <c r="T189">
        <v>2.7588787078857422</v>
      </c>
      <c r="U189">
        <v>2.9552831649780273</v>
      </c>
      <c r="V189">
        <v>3.1481220722198486</v>
      </c>
      <c r="W189">
        <v>3.1629519462585449</v>
      </c>
      <c r="X189">
        <v>3.4172472953796387</v>
      </c>
      <c r="Y189">
        <v>3.8947107791900635</v>
      </c>
      <c r="Z189">
        <v>4.2912044525146484</v>
      </c>
      <c r="AA189">
        <v>4.7875528335571289</v>
      </c>
      <c r="AB189">
        <v>5.090914249420166</v>
      </c>
      <c r="AC189">
        <v>5.1445174217224121</v>
      </c>
      <c r="AD189">
        <v>5.2248907089233398</v>
      </c>
      <c r="AE189">
        <v>4.8070287704467773</v>
      </c>
      <c r="AF189">
        <v>3.795562744140625</v>
      </c>
      <c r="AG189">
        <v>-0.81346100568771362</v>
      </c>
      <c r="AH189">
        <v>-0.76924395561218262</v>
      </c>
      <c r="AI189">
        <v>-0.66921037435531616</v>
      </c>
      <c r="AJ189">
        <v>-0.73052352666854858</v>
      </c>
      <c r="AK189">
        <v>-0.66117393970489502</v>
      </c>
      <c r="AL189">
        <v>-0.61833643913269043</v>
      </c>
      <c r="AM189">
        <v>-0.77853024005889893</v>
      </c>
      <c r="AN189">
        <v>-0.74444329738616943</v>
      </c>
      <c r="AO189">
        <v>-0.75912976264953613</v>
      </c>
      <c r="AP189">
        <v>-0.60386979579925537</v>
      </c>
      <c r="AQ189">
        <v>-0.35095778107643127</v>
      </c>
      <c r="AR189">
        <v>-0.31251019239425659</v>
      </c>
      <c r="AS189">
        <v>-0.20777378976345062</v>
      </c>
      <c r="AT189">
        <v>-0.2099938690662384</v>
      </c>
      <c r="AU189">
        <v>-0.34628388285636902</v>
      </c>
      <c r="AV189">
        <v>-0.28703102469444275</v>
      </c>
      <c r="AW189">
        <v>-5.9125917032361031E-3</v>
      </c>
      <c r="AX189">
        <v>-0.17052221298217773</v>
      </c>
      <c r="AY189">
        <v>-0.16025832295417786</v>
      </c>
      <c r="AZ189">
        <v>-0.42689806222915649</v>
      </c>
      <c r="BA189">
        <v>-0.43444758653640747</v>
      </c>
      <c r="BB189">
        <v>-0.60652363300323486</v>
      </c>
      <c r="BC189">
        <v>-0.77551919221878052</v>
      </c>
      <c r="BD189">
        <v>-1.0671932697296143</v>
      </c>
      <c r="BE189">
        <v>-0.43278810381889343</v>
      </c>
      <c r="BF189">
        <v>-0.41226047277450562</v>
      </c>
      <c r="BG189">
        <v>-0.33584427833557129</v>
      </c>
      <c r="BH189">
        <v>-0.40628510713577271</v>
      </c>
      <c r="BI189">
        <v>-0.35097160935401917</v>
      </c>
      <c r="BJ189">
        <v>-0.31136873364448547</v>
      </c>
      <c r="BK189">
        <v>-0.44783127307891846</v>
      </c>
      <c r="BL189">
        <v>-0.39239904284477234</v>
      </c>
      <c r="BM189">
        <v>-0.40199649333953857</v>
      </c>
      <c r="BN189">
        <v>-0.24036617577075958</v>
      </c>
      <c r="BO189">
        <v>2.6766588911414146E-2</v>
      </c>
      <c r="BP189">
        <v>9.064270555973053E-2</v>
      </c>
      <c r="BQ189">
        <v>0.19314302504062653</v>
      </c>
      <c r="BR189">
        <v>0.20361004769802094</v>
      </c>
      <c r="BS189">
        <v>7.0294298231601715E-2</v>
      </c>
      <c r="BT189">
        <v>0.14018146693706512</v>
      </c>
      <c r="BU189">
        <v>0.42358526587486267</v>
      </c>
      <c r="BV189">
        <v>0.2740289568901062</v>
      </c>
      <c r="BW189">
        <v>0.29078415036201477</v>
      </c>
      <c r="BX189">
        <v>2.2249728441238403E-2</v>
      </c>
      <c r="BY189">
        <v>5.4835225455462933E-3</v>
      </c>
      <c r="BZ189">
        <v>-0.16229771077632904</v>
      </c>
      <c r="CA189">
        <v>-0.34266000986099243</v>
      </c>
      <c r="CB189">
        <v>-0.66449540853500366</v>
      </c>
      <c r="CC189">
        <v>-0.16913521289825439</v>
      </c>
      <c r="CD189">
        <v>-0.16501478850841522</v>
      </c>
      <c r="CE189">
        <v>-0.10495596379041672</v>
      </c>
      <c r="CF189">
        <v>-0.18171854317188263</v>
      </c>
      <c r="CG189">
        <v>-0.13612639904022217</v>
      </c>
      <c r="CH189">
        <v>-9.8763860762119293E-2</v>
      </c>
      <c r="CI189">
        <v>-0.21879017353057861</v>
      </c>
      <c r="CJ189">
        <v>-0.14857423305511475</v>
      </c>
      <c r="CK189">
        <v>-0.15464705228805542</v>
      </c>
      <c r="CL189">
        <v>1.1395346373319626E-2</v>
      </c>
      <c r="CM189">
        <v>0.28837734460830688</v>
      </c>
      <c r="CN189">
        <v>0.36986517906188965</v>
      </c>
      <c r="CO189">
        <v>0.47081679105758667</v>
      </c>
      <c r="CP189">
        <v>0.49007084965705872</v>
      </c>
      <c r="CQ189">
        <v>0.35881507396697998</v>
      </c>
      <c r="CR189">
        <v>0.43606755137443542</v>
      </c>
      <c r="CS189">
        <v>0.72105419635772705</v>
      </c>
      <c r="CT189">
        <v>0.5819237232208252</v>
      </c>
      <c r="CU189">
        <v>0.60317480564117432</v>
      </c>
      <c r="CV189">
        <v>0.33332812786102295</v>
      </c>
      <c r="CW189">
        <v>0.31017845869064331</v>
      </c>
      <c r="CX189">
        <v>0.14537183940410614</v>
      </c>
      <c r="CY189">
        <v>-4.2863074690103531E-2</v>
      </c>
      <c r="CZ189">
        <v>-0.38558807969093323</v>
      </c>
      <c r="DA189">
        <v>9.4517670571804047E-2</v>
      </c>
      <c r="DB189">
        <v>8.2230903208255768E-2</v>
      </c>
      <c r="DC189">
        <v>0.12593235075473785</v>
      </c>
      <c r="DD189">
        <v>4.2848013341426849E-2</v>
      </c>
      <c r="DE189">
        <v>7.8718803822994232E-2</v>
      </c>
      <c r="DF189">
        <v>0.11384101957082748</v>
      </c>
      <c r="DG189">
        <v>1.0250921361148357E-2</v>
      </c>
      <c r="DH189">
        <v>9.5250561833381653E-2</v>
      </c>
      <c r="DI189">
        <v>9.2702373862266541E-2</v>
      </c>
      <c r="DJ189">
        <v>0.26315686106681824</v>
      </c>
      <c r="DK189">
        <v>0.54998809099197388</v>
      </c>
      <c r="DL189">
        <v>0.64908766746520996</v>
      </c>
      <c r="DM189">
        <v>0.74849057197570801</v>
      </c>
      <c r="DN189">
        <v>0.7765316367149353</v>
      </c>
      <c r="DO189">
        <v>0.64733582735061646</v>
      </c>
      <c r="DP189">
        <v>0.73195362091064453</v>
      </c>
      <c r="DQ189">
        <v>1.018523097038269</v>
      </c>
      <c r="DR189">
        <v>0.88981848955154419</v>
      </c>
      <c r="DS189">
        <v>0.91556543111801147</v>
      </c>
      <c r="DT189">
        <v>0.64440655708312988</v>
      </c>
      <c r="DU189">
        <v>0.61487340927124023</v>
      </c>
      <c r="DV189">
        <v>0.45304137468338013</v>
      </c>
      <c r="DW189">
        <v>0.25693386793136597</v>
      </c>
      <c r="DX189">
        <v>-0.1066807359457016</v>
      </c>
      <c r="DY189">
        <v>0.47519055008888245</v>
      </c>
      <c r="DZ189">
        <v>0.43921440839767456</v>
      </c>
      <c r="EA189">
        <v>0.45929843187332153</v>
      </c>
      <c r="EB189">
        <v>0.36708644032478333</v>
      </c>
      <c r="EC189">
        <v>0.38892117142677307</v>
      </c>
      <c r="ED189">
        <v>0.42080870270729065</v>
      </c>
      <c r="EE189">
        <v>0.3409498929977417</v>
      </c>
      <c r="EF189">
        <v>0.44729486107826233</v>
      </c>
      <c r="EG189">
        <v>0.44983565807342529</v>
      </c>
      <c r="EH189">
        <v>0.62666052579879761</v>
      </c>
      <c r="EI189">
        <v>0.92771250009536743</v>
      </c>
      <c r="EJ189">
        <v>1.0522406101226807</v>
      </c>
      <c r="EK189">
        <v>1.1494073867797852</v>
      </c>
      <c r="EL189">
        <v>1.1901355981826782</v>
      </c>
      <c r="EM189">
        <v>1.0639140605926514</v>
      </c>
      <c r="EN189">
        <v>1.1591660976409912</v>
      </c>
      <c r="EO189">
        <v>1.4480209350585938</v>
      </c>
      <c r="EP189">
        <v>1.3343696594238281</v>
      </c>
      <c r="EQ189">
        <v>1.3666079044342041</v>
      </c>
      <c r="ER189">
        <v>1.0935543775558472</v>
      </c>
      <c r="ES189">
        <v>1.0548044443130493</v>
      </c>
      <c r="ET189">
        <v>0.89726734161376953</v>
      </c>
      <c r="EU189">
        <v>0.68979305028915405</v>
      </c>
      <c r="EV189">
        <v>0.29601716995239258</v>
      </c>
      <c r="EW189">
        <v>66.541854858398438</v>
      </c>
      <c r="EX189">
        <v>65.5262451171875</v>
      </c>
      <c r="EY189">
        <v>65.072219848632813</v>
      </c>
      <c r="EZ189">
        <v>64.204818725585938</v>
      </c>
      <c r="FA189">
        <v>63.480602264404297</v>
      </c>
      <c r="FB189">
        <v>63.115993499755859</v>
      </c>
      <c r="FC189">
        <v>63.553260803222656</v>
      </c>
      <c r="FD189">
        <v>66.522674560546875</v>
      </c>
      <c r="FE189">
        <v>70.568931579589844</v>
      </c>
      <c r="FF189">
        <v>74.732894897460938</v>
      </c>
      <c r="FG189">
        <v>78.751853942871094</v>
      </c>
      <c r="FH189">
        <v>83.403572082519531</v>
      </c>
      <c r="FI189">
        <v>87.333656311035156</v>
      </c>
      <c r="FJ189">
        <v>90.658607482910156</v>
      </c>
      <c r="FK189">
        <v>92.481422424316406</v>
      </c>
      <c r="FL189">
        <v>93.968521118164063</v>
      </c>
      <c r="FM189">
        <v>94.183708190917969</v>
      </c>
      <c r="FN189">
        <v>93.700050354003906</v>
      </c>
      <c r="FO189">
        <v>90.825225830078125</v>
      </c>
      <c r="FP189">
        <v>87.0203857421875</v>
      </c>
      <c r="FQ189">
        <v>81.413406372070313</v>
      </c>
      <c r="FR189">
        <v>77.384002685546875</v>
      </c>
      <c r="FS189">
        <v>74.914230346679688</v>
      </c>
      <c r="FT189">
        <v>73.417755126953125</v>
      </c>
      <c r="FU189">
        <v>0.26039829850196838</v>
      </c>
      <c r="FV189">
        <v>0.3553098738193512</v>
      </c>
      <c r="FW189">
        <v>0.39302828907966614</v>
      </c>
      <c r="FX189">
        <v>0.27360844612121582</v>
      </c>
      <c r="FY189" s="45">
        <v>10.310000419616699</v>
      </c>
      <c r="FZ189" s="38">
        <v>1233.8</v>
      </c>
      <c r="GA189" s="38">
        <v>1</v>
      </c>
    </row>
    <row r="190" spans="1:183" x14ac:dyDescent="0.2">
      <c r="A190" t="s">
        <v>186</v>
      </c>
      <c r="B190" t="s">
        <v>222</v>
      </c>
      <c r="C190" t="s">
        <v>2</v>
      </c>
      <c r="D190" t="s">
        <v>203</v>
      </c>
      <c r="E190" t="s">
        <v>209</v>
      </c>
      <c r="F190" t="s">
        <v>1</v>
      </c>
      <c r="G190" t="s">
        <v>200</v>
      </c>
      <c r="H190">
        <v>463</v>
      </c>
      <c r="I190">
        <v>0.45301330089569092</v>
      </c>
      <c r="J190">
        <v>0.39251866936683655</v>
      </c>
      <c r="K190">
        <v>0.36832177639007568</v>
      </c>
      <c r="L190">
        <v>0.33853885531425476</v>
      </c>
      <c r="M190">
        <v>0.33989724516868591</v>
      </c>
      <c r="N190">
        <v>0.31382066011428833</v>
      </c>
      <c r="O190">
        <v>0.34623873233795166</v>
      </c>
      <c r="P190">
        <v>0.34191659092903137</v>
      </c>
      <c r="Q190">
        <v>0.37595105171203613</v>
      </c>
      <c r="R190">
        <v>0.42577463388442993</v>
      </c>
      <c r="S190">
        <v>0.46699568629264832</v>
      </c>
      <c r="T190">
        <v>0.50292384624481201</v>
      </c>
      <c r="U190">
        <v>0.56654930114746094</v>
      </c>
      <c r="V190">
        <v>0.65315079689025879</v>
      </c>
      <c r="W190">
        <v>0.63981091976165771</v>
      </c>
      <c r="X190">
        <v>0.67306113243103027</v>
      </c>
      <c r="Y190">
        <v>0.69046491384506226</v>
      </c>
      <c r="Z190">
        <v>0.75033265352249146</v>
      </c>
      <c r="AA190">
        <v>0.77710086107254028</v>
      </c>
      <c r="AB190">
        <v>0.78941822052001953</v>
      </c>
      <c r="AC190">
        <v>0.75166648626327515</v>
      </c>
      <c r="AD190">
        <v>0.70708382129669189</v>
      </c>
      <c r="AE190">
        <v>0.71748912334442139</v>
      </c>
      <c r="AF190">
        <v>0.59862136840820313</v>
      </c>
      <c r="AG190">
        <v>-0.38881349563598633</v>
      </c>
      <c r="AH190">
        <v>-0.38393139839172363</v>
      </c>
      <c r="AI190">
        <v>-0.36045396327972412</v>
      </c>
      <c r="AJ190">
        <v>-0.35839506983757019</v>
      </c>
      <c r="AK190">
        <v>-0.32916951179504395</v>
      </c>
      <c r="AL190">
        <v>-0.3724275529384613</v>
      </c>
      <c r="AM190">
        <v>-0.36065787076950073</v>
      </c>
      <c r="AN190">
        <v>-0.39195916056632996</v>
      </c>
      <c r="AO190">
        <v>-0.41243726015090942</v>
      </c>
      <c r="AP190">
        <v>-0.33082723617553711</v>
      </c>
      <c r="AQ190">
        <v>-0.33241802453994751</v>
      </c>
      <c r="AR190">
        <v>-0.34431734681129456</v>
      </c>
      <c r="AS190">
        <v>-0.36409220099449158</v>
      </c>
      <c r="AT190">
        <v>-0.34303638339042664</v>
      </c>
      <c r="AU190">
        <v>-0.34236720204353333</v>
      </c>
      <c r="AV190">
        <v>-0.34903794527053833</v>
      </c>
      <c r="AW190">
        <v>-0.36755791306495667</v>
      </c>
      <c r="AX190">
        <v>-0.35415574908256531</v>
      </c>
      <c r="AY190">
        <v>-0.32917454838752747</v>
      </c>
      <c r="AZ190">
        <v>-0.37756744027137756</v>
      </c>
      <c r="BA190">
        <v>-0.40043124556541443</v>
      </c>
      <c r="BB190">
        <v>-0.46781349182128906</v>
      </c>
      <c r="BC190">
        <v>-0.42499822378158569</v>
      </c>
      <c r="BD190">
        <v>-0.42156645655632019</v>
      </c>
      <c r="BE190">
        <v>-0.16704545915126801</v>
      </c>
      <c r="BF190">
        <v>-0.1739814430475235</v>
      </c>
      <c r="BG190">
        <v>-0.15669494867324829</v>
      </c>
      <c r="BH190">
        <v>-0.16150660812854767</v>
      </c>
      <c r="BI190">
        <v>-0.1347404420375824</v>
      </c>
      <c r="BJ190">
        <v>-0.1719333827495575</v>
      </c>
      <c r="BK190">
        <v>-0.15447044372558594</v>
      </c>
      <c r="BL190">
        <v>-0.18256047368049622</v>
      </c>
      <c r="BM190">
        <v>-0.19008943438529968</v>
      </c>
      <c r="BN190">
        <v>-0.1184745654463768</v>
      </c>
      <c r="BO190">
        <v>-0.10757859796285629</v>
      </c>
      <c r="BP190">
        <v>-0.10869704186916351</v>
      </c>
      <c r="BQ190">
        <v>-0.12045353651046753</v>
      </c>
      <c r="BR190">
        <v>-9.0558364987373352E-2</v>
      </c>
      <c r="BS190">
        <v>-0.10078926384449005</v>
      </c>
      <c r="BT190">
        <v>-0.10588844865560532</v>
      </c>
      <c r="BU190">
        <v>-0.12103068083524704</v>
      </c>
      <c r="BV190">
        <v>-9.9111907184123993E-2</v>
      </c>
      <c r="BW190">
        <v>-8.5642136633396149E-2</v>
      </c>
      <c r="BX190">
        <v>-0.1271296888589859</v>
      </c>
      <c r="BY190">
        <v>-0.15797095000743866</v>
      </c>
      <c r="BZ190">
        <v>-0.22636415064334869</v>
      </c>
      <c r="CA190">
        <v>-0.17631813883781433</v>
      </c>
      <c r="CB190">
        <v>-0.18737028539180756</v>
      </c>
      <c r="CC190">
        <v>-1.3449597172439098E-2</v>
      </c>
      <c r="CD190">
        <v>-2.8570745140314102E-2</v>
      </c>
      <c r="CE190">
        <v>-1.557207852602005E-2</v>
      </c>
      <c r="CF190">
        <v>-2.5142263621091843E-2</v>
      </c>
      <c r="CG190">
        <v>-7.9457538959104568E-5</v>
      </c>
      <c r="CH190">
        <v>-3.307173028588295E-2</v>
      </c>
      <c r="CI190">
        <v>-1.1665657162666321E-2</v>
      </c>
      <c r="CJ190">
        <v>-3.7531595677137375E-2</v>
      </c>
      <c r="CK190">
        <v>-3.6091998219490051E-2</v>
      </c>
      <c r="CL190">
        <v>2.8600258752703667E-2</v>
      </c>
      <c r="CM190">
        <v>4.8144496977329254E-2</v>
      </c>
      <c r="CN190">
        <v>5.449286475777626E-2</v>
      </c>
      <c r="CO190">
        <v>4.8289857804775238E-2</v>
      </c>
      <c r="CP190">
        <v>8.4307156503200531E-2</v>
      </c>
      <c r="CQ190">
        <v>6.65268674492836E-2</v>
      </c>
      <c r="CR190">
        <v>6.2516152858734131E-2</v>
      </c>
      <c r="CS190">
        <v>4.971332848072052E-2</v>
      </c>
      <c r="CT190">
        <v>7.753068208694458E-2</v>
      </c>
      <c r="CU190">
        <v>8.3027660846710205E-2</v>
      </c>
      <c r="CV190">
        <v>4.6322733163833618E-2</v>
      </c>
      <c r="CW190">
        <v>9.9563179537653923E-3</v>
      </c>
      <c r="CX190">
        <v>-5.9137068688869476E-2</v>
      </c>
      <c r="CY190">
        <v>-4.0830778889358044E-3</v>
      </c>
      <c r="CZ190">
        <v>-2.5166729465126991E-2</v>
      </c>
      <c r="DA190">
        <v>0.14014627039432526</v>
      </c>
      <c r="DB190">
        <v>0.11683995276689529</v>
      </c>
      <c r="DC190">
        <v>0.12555079162120819</v>
      </c>
      <c r="DD190">
        <v>0.11122208833694458</v>
      </c>
      <c r="DE190">
        <v>0.13458152115345001</v>
      </c>
      <c r="DF190">
        <v>0.1057899221777916</v>
      </c>
      <c r="DG190">
        <v>0.1311391294002533</v>
      </c>
      <c r="DH190">
        <v>0.10749728977680206</v>
      </c>
      <c r="DI190">
        <v>0.11790543049573898</v>
      </c>
      <c r="DJ190">
        <v>0.17567507922649384</v>
      </c>
      <c r="DK190">
        <v>0.2038675993680954</v>
      </c>
      <c r="DL190">
        <v>0.21768276393413544</v>
      </c>
      <c r="DM190">
        <v>0.21703325212001801</v>
      </c>
      <c r="DN190">
        <v>0.25917267799377441</v>
      </c>
      <c r="DO190">
        <v>0.23384299874305725</v>
      </c>
      <c r="DP190">
        <v>0.23092074692249298</v>
      </c>
      <c r="DQ190">
        <v>0.22045733034610748</v>
      </c>
      <c r="DR190">
        <v>0.25417327880859375</v>
      </c>
      <c r="DS190">
        <v>0.25169745087623596</v>
      </c>
      <c r="DT190">
        <v>0.21977515518665314</v>
      </c>
      <c r="DU190">
        <v>0.177883580327034</v>
      </c>
      <c r="DV190">
        <v>0.10809001326560974</v>
      </c>
      <c r="DW190">
        <v>0.16815198957920074</v>
      </c>
      <c r="DX190">
        <v>0.13703681528568268</v>
      </c>
      <c r="DY190">
        <v>0.36191430687904358</v>
      </c>
      <c r="DZ190">
        <v>0.32678991556167603</v>
      </c>
      <c r="EA190">
        <v>0.32930982112884521</v>
      </c>
      <c r="EB190">
        <v>0.3081105649471283</v>
      </c>
      <c r="EC190">
        <v>0.32901060581207275</v>
      </c>
      <c r="ED190">
        <v>0.306284099817276</v>
      </c>
      <c r="EE190">
        <v>0.33732655644416809</v>
      </c>
      <c r="EF190">
        <v>0.31689596176147461</v>
      </c>
      <c r="EG190">
        <v>0.34025326371192932</v>
      </c>
      <c r="EH190">
        <v>0.38802775740623474</v>
      </c>
      <c r="EI190">
        <v>0.42870700359344482</v>
      </c>
      <c r="EJ190">
        <v>0.45330306887626648</v>
      </c>
      <c r="EK190">
        <v>0.46067190170288086</v>
      </c>
      <c r="EL190">
        <v>0.5116506814956665</v>
      </c>
      <c r="EM190">
        <v>0.47542092204093933</v>
      </c>
      <c r="EN190">
        <v>0.47407025098800659</v>
      </c>
      <c r="EO190">
        <v>0.46698457002639771</v>
      </c>
      <c r="EP190">
        <v>0.50921708345413208</v>
      </c>
      <c r="EQ190">
        <v>0.49522987008094788</v>
      </c>
      <c r="ER190">
        <v>0.4702129065990448</v>
      </c>
      <c r="ES190">
        <v>0.42034387588500977</v>
      </c>
      <c r="ET190">
        <v>0.3495393693447113</v>
      </c>
      <c r="EU190">
        <v>0.41683205962181091</v>
      </c>
      <c r="EV190">
        <v>0.37123298645019531</v>
      </c>
      <c r="EW190">
        <v>68.844383239746094</v>
      </c>
      <c r="EX190">
        <v>67.662528991699219</v>
      </c>
      <c r="EY190">
        <v>66.509498596191406</v>
      </c>
      <c r="EZ190">
        <v>65.530738830566406</v>
      </c>
      <c r="FA190">
        <v>64.529090881347656</v>
      </c>
      <c r="FB190">
        <v>64.153823852539063</v>
      </c>
      <c r="FC190">
        <v>64.37744140625</v>
      </c>
      <c r="FD190">
        <v>67.999687194824219</v>
      </c>
      <c r="FE190">
        <v>72.637985229492188</v>
      </c>
      <c r="FF190">
        <v>78.081558227539063</v>
      </c>
      <c r="FG190">
        <v>82.31182861328125</v>
      </c>
      <c r="FH190">
        <v>86.572242736816406</v>
      </c>
      <c r="FI190">
        <v>90.859832763671875</v>
      </c>
      <c r="FJ190">
        <v>93.548591613769531</v>
      </c>
      <c r="FK190">
        <v>95.794929504394531</v>
      </c>
      <c r="FL190">
        <v>96.898483276367188</v>
      </c>
      <c r="FM190">
        <v>97.2940673828125</v>
      </c>
      <c r="FN190">
        <v>97.138626098632813</v>
      </c>
      <c r="FO190">
        <v>94.299888610839844</v>
      </c>
      <c r="FP190">
        <v>91.328231811523438</v>
      </c>
      <c r="FQ190">
        <v>85.774795532226563</v>
      </c>
      <c r="FR190">
        <v>81.139762878417969</v>
      </c>
      <c r="FS190">
        <v>78.227867126464844</v>
      </c>
      <c r="FT190">
        <v>76.216766357421875</v>
      </c>
      <c r="FU190">
        <v>0.15625885128974915</v>
      </c>
      <c r="FV190">
        <v>0.20332866907119751</v>
      </c>
      <c r="FW190">
        <v>0.22440969944000244</v>
      </c>
      <c r="FX190">
        <v>0.16395305097103119</v>
      </c>
      <c r="FY190" s="45">
        <v>5.6599998474121094</v>
      </c>
      <c r="FZ190" s="38">
        <v>312.09000000000003</v>
      </c>
      <c r="GA190" s="38">
        <v>1</v>
      </c>
    </row>
    <row r="191" spans="1:183" x14ac:dyDescent="0.2">
      <c r="A191" t="s">
        <v>186</v>
      </c>
      <c r="B191" t="s">
        <v>222</v>
      </c>
      <c r="C191" t="s">
        <v>2</v>
      </c>
      <c r="D191" t="s">
        <v>203</v>
      </c>
      <c r="E191" t="s">
        <v>209</v>
      </c>
      <c r="F191" t="s">
        <v>1</v>
      </c>
      <c r="G191" t="s">
        <v>1</v>
      </c>
      <c r="H191">
        <v>4250</v>
      </c>
      <c r="I191">
        <v>3.0995080471038818</v>
      </c>
      <c r="J191">
        <v>2.679370641708374</v>
      </c>
      <c r="K191">
        <v>2.445408821105957</v>
      </c>
      <c r="L191">
        <v>2.248305082321167</v>
      </c>
      <c r="M191">
        <v>2.1866493225097656</v>
      </c>
      <c r="N191">
        <v>2.2530429363250732</v>
      </c>
      <c r="O191">
        <v>2.4091794490814209</v>
      </c>
      <c r="P191">
        <v>2.7547087669372559</v>
      </c>
      <c r="Q191">
        <v>2.7274844646453857</v>
      </c>
      <c r="R191">
        <v>2.8644213676452637</v>
      </c>
      <c r="S191">
        <v>3.0600507259368896</v>
      </c>
      <c r="T191">
        <v>3.3276753425598145</v>
      </c>
      <c r="U191">
        <v>3.6034605503082275</v>
      </c>
      <c r="V191">
        <v>3.9079678058624268</v>
      </c>
      <c r="W191">
        <v>3.9034309387207031</v>
      </c>
      <c r="X191">
        <v>4.1918354034423828</v>
      </c>
      <c r="Y191">
        <v>4.6704072952270508</v>
      </c>
      <c r="Z191">
        <v>5.1312999725341797</v>
      </c>
      <c r="AA191">
        <v>5.6409273147583008</v>
      </c>
      <c r="AB191">
        <v>5.9467535018920898</v>
      </c>
      <c r="AC191">
        <v>5.9449834823608398</v>
      </c>
      <c r="AD191">
        <v>5.9591341018676758</v>
      </c>
      <c r="AE191">
        <v>5.5761351585388184</v>
      </c>
      <c r="AF191">
        <v>4.4477081298828125</v>
      </c>
      <c r="AG191">
        <v>-0.94906359910964966</v>
      </c>
      <c r="AH191">
        <v>-0.92069733142852783</v>
      </c>
      <c r="AI191">
        <v>-0.8065645694732666</v>
      </c>
      <c r="AJ191">
        <v>-0.87268167734146118</v>
      </c>
      <c r="AK191">
        <v>-0.77276986837387085</v>
      </c>
      <c r="AL191">
        <v>-0.78655678033828735</v>
      </c>
      <c r="AM191">
        <v>-0.90878909826278687</v>
      </c>
      <c r="AN191">
        <v>-0.91031104326248169</v>
      </c>
      <c r="AO191">
        <v>-0.93622112274169922</v>
      </c>
      <c r="AP191">
        <v>-0.68451559543609619</v>
      </c>
      <c r="AQ191">
        <v>-0.42731499671936035</v>
      </c>
      <c r="AR191">
        <v>-0.38761433959007263</v>
      </c>
      <c r="AS191">
        <v>-0.30664554238319397</v>
      </c>
      <c r="AT191">
        <v>-0.26534199714660645</v>
      </c>
      <c r="AU191">
        <v>-0.40628978610038757</v>
      </c>
      <c r="AV191">
        <v>-0.35460448265075684</v>
      </c>
      <c r="AW191">
        <v>-0.10832125693559647</v>
      </c>
      <c r="AX191">
        <v>-0.23193863034248352</v>
      </c>
      <c r="AY191">
        <v>-0.20003683865070343</v>
      </c>
      <c r="AZ191">
        <v>-0.51311337947845459</v>
      </c>
      <c r="BA191">
        <v>-0.56443464756011963</v>
      </c>
      <c r="BB191">
        <v>-0.82259130477905273</v>
      </c>
      <c r="BC191">
        <v>-0.91730040311813354</v>
      </c>
      <c r="BD191">
        <v>-1.2154170274734497</v>
      </c>
      <c r="BE191">
        <v>-0.49452304840087891</v>
      </c>
      <c r="BF191">
        <v>-0.49308666586875916</v>
      </c>
      <c r="BG191">
        <v>-0.40189251303672791</v>
      </c>
      <c r="BH191">
        <v>-0.47999668121337891</v>
      </c>
      <c r="BI191">
        <v>-0.39279061555862427</v>
      </c>
      <c r="BJ191">
        <v>-0.40467607975006104</v>
      </c>
      <c r="BK191">
        <v>-0.50447988510131836</v>
      </c>
      <c r="BL191">
        <v>-0.48699557781219482</v>
      </c>
      <c r="BM191">
        <v>-0.49982237815856934</v>
      </c>
      <c r="BN191">
        <v>-0.25007537007331848</v>
      </c>
      <c r="BO191">
        <v>2.6994306594133377E-2</v>
      </c>
      <c r="BP191">
        <v>9.4284497201442719E-2</v>
      </c>
      <c r="BQ191">
        <v>0.17903672158718109</v>
      </c>
      <c r="BR191">
        <v>0.23650279641151428</v>
      </c>
      <c r="BS191">
        <v>9.0369187295436859E-2</v>
      </c>
      <c r="BT191">
        <v>0.15162840485572815</v>
      </c>
      <c r="BU191">
        <v>0.40201810002326965</v>
      </c>
      <c r="BV191">
        <v>0.29620382189750671</v>
      </c>
      <c r="BW191">
        <v>0.32574194669723511</v>
      </c>
      <c r="BX191">
        <v>1.5647800639271736E-2</v>
      </c>
      <c r="BY191">
        <v>-4.8395399004220963E-2</v>
      </c>
      <c r="BZ191">
        <v>-0.30372199416160583</v>
      </c>
      <c r="CA191">
        <v>-0.40281608700752258</v>
      </c>
      <c r="CB191">
        <v>-0.73485225439071655</v>
      </c>
      <c r="CC191">
        <v>-0.17970965802669525</v>
      </c>
      <c r="CD191">
        <v>-0.1969248503446579</v>
      </c>
      <c r="CE191">
        <v>-0.1216178685426712</v>
      </c>
      <c r="CF191">
        <v>-0.20802426338195801</v>
      </c>
      <c r="CG191">
        <v>-0.12961810827255249</v>
      </c>
      <c r="CH191">
        <v>-0.14018663763999939</v>
      </c>
      <c r="CI191">
        <v>-0.22445660829544067</v>
      </c>
      <c r="CJ191">
        <v>-0.19380858540534973</v>
      </c>
      <c r="CK191">
        <v>-0.1975739449262619</v>
      </c>
      <c r="CL191">
        <v>5.0816632807254791E-2</v>
      </c>
      <c r="CM191">
        <v>0.34164753556251526</v>
      </c>
      <c r="CN191">
        <v>0.42804616689682007</v>
      </c>
      <c r="CO191">
        <v>0.51541876792907715</v>
      </c>
      <c r="CP191">
        <v>0.58407896757125854</v>
      </c>
      <c r="CQ191">
        <v>0.43435367941856384</v>
      </c>
      <c r="CR191">
        <v>0.5022437572479248</v>
      </c>
      <c r="CS191">
        <v>0.75547760725021362</v>
      </c>
      <c r="CT191">
        <v>0.66199368238449097</v>
      </c>
      <c r="CU191">
        <v>0.68989473581314087</v>
      </c>
      <c r="CV191">
        <v>0.38186618685722351</v>
      </c>
      <c r="CW191">
        <v>0.30901181697845459</v>
      </c>
      <c r="CX191">
        <v>5.564533919095993E-2</v>
      </c>
      <c r="CY191">
        <v>-4.6485833823680878E-2</v>
      </c>
      <c r="CZ191">
        <v>-0.40201455354690552</v>
      </c>
      <c r="DA191">
        <v>0.1351037323474884</v>
      </c>
      <c r="DB191">
        <v>9.9236972630023956E-2</v>
      </c>
      <c r="DC191">
        <v>0.1586567610502243</v>
      </c>
      <c r="DD191">
        <v>6.3948154449462891E-2</v>
      </c>
      <c r="DE191">
        <v>0.13355438411235809</v>
      </c>
      <c r="DF191">
        <v>0.12430279701948166</v>
      </c>
      <c r="DG191">
        <v>5.5566690862178802E-2</v>
      </c>
      <c r="DH191">
        <v>9.9378414452075958E-2</v>
      </c>
      <c r="DI191">
        <v>0.10467449575662613</v>
      </c>
      <c r="DJ191">
        <v>0.35170862078666687</v>
      </c>
      <c r="DK191">
        <v>0.65630078315734863</v>
      </c>
      <c r="DL191">
        <v>0.76180785894393921</v>
      </c>
      <c r="DM191">
        <v>0.85180079936981201</v>
      </c>
      <c r="DN191">
        <v>0.93165510892868042</v>
      </c>
      <c r="DO191">
        <v>0.77833819389343262</v>
      </c>
      <c r="DP191">
        <v>0.85285907983779907</v>
      </c>
      <c r="DQ191">
        <v>1.10893714427948</v>
      </c>
      <c r="DR191">
        <v>1.0277835130691528</v>
      </c>
      <c r="DS191">
        <v>1.0540474653244019</v>
      </c>
      <c r="DT191">
        <v>0.74808454513549805</v>
      </c>
      <c r="DU191">
        <v>0.66641902923583984</v>
      </c>
      <c r="DV191">
        <v>0.4150126576423645</v>
      </c>
      <c r="DW191">
        <v>0.30984443426132202</v>
      </c>
      <c r="DX191">
        <v>-6.9176860153675079E-2</v>
      </c>
      <c r="DY191">
        <v>0.58964425325393677</v>
      </c>
      <c r="DZ191">
        <v>0.52684760093688965</v>
      </c>
      <c r="EA191">
        <v>0.56332880258560181</v>
      </c>
      <c r="EB191">
        <v>0.45663312077522278</v>
      </c>
      <c r="EC191">
        <v>0.51353365182876587</v>
      </c>
      <c r="ED191">
        <v>0.50618350505828857</v>
      </c>
      <c r="EE191">
        <v>0.45987585186958313</v>
      </c>
      <c r="EF191">
        <v>0.52269387245178223</v>
      </c>
      <c r="EG191">
        <v>0.5410732626914978</v>
      </c>
      <c r="EH191">
        <v>0.78614890575408936</v>
      </c>
      <c r="EI191">
        <v>1.1106100082397461</v>
      </c>
      <c r="EJ191">
        <v>1.2437067031860352</v>
      </c>
      <c r="EK191">
        <v>1.3374830484390259</v>
      </c>
      <c r="EL191">
        <v>1.4334999322891235</v>
      </c>
      <c r="EM191">
        <v>1.2749971151351929</v>
      </c>
      <c r="EN191">
        <v>1.3590919971466064</v>
      </c>
      <c r="EO191">
        <v>1.6192765235900879</v>
      </c>
      <c r="EP191">
        <v>1.5559259653091431</v>
      </c>
      <c r="EQ191">
        <v>1.5798263549804688</v>
      </c>
      <c r="ER191">
        <v>1.2768458127975464</v>
      </c>
      <c r="ES191">
        <v>1.1824582815170288</v>
      </c>
      <c r="ET191">
        <v>0.93388199806213379</v>
      </c>
      <c r="EU191">
        <v>0.8243287205696106</v>
      </c>
      <c r="EV191">
        <v>0.41138792037963867</v>
      </c>
      <c r="EW191">
        <v>66.999656677246094</v>
      </c>
      <c r="EX191">
        <v>65.963386535644531</v>
      </c>
      <c r="EY191">
        <v>65.372650146484375</v>
      </c>
      <c r="EZ191">
        <v>64.479209899902344</v>
      </c>
      <c r="FA191">
        <v>63.695705413818359</v>
      </c>
      <c r="FB191">
        <v>63.326255798339844</v>
      </c>
      <c r="FC191">
        <v>63.709812164306641</v>
      </c>
      <c r="FD191">
        <v>66.788352966308594</v>
      </c>
      <c r="FE191">
        <v>70.976318359375</v>
      </c>
      <c r="FF191">
        <v>75.393608093261719</v>
      </c>
      <c r="FG191">
        <v>79.518539428710938</v>
      </c>
      <c r="FH191">
        <v>84.088516235351563</v>
      </c>
      <c r="FI191">
        <v>88.160820007324219</v>
      </c>
      <c r="FJ191">
        <v>91.349906921386719</v>
      </c>
      <c r="FK191">
        <v>93.246780395507813</v>
      </c>
      <c r="FL191">
        <v>94.646202087402344</v>
      </c>
      <c r="FM191">
        <v>94.895248413085938</v>
      </c>
      <c r="FN191">
        <v>94.423568725585938</v>
      </c>
      <c r="FO191">
        <v>91.506065368652344</v>
      </c>
      <c r="FP191">
        <v>87.824417114257813</v>
      </c>
      <c r="FQ191">
        <v>82.215667724609375</v>
      </c>
      <c r="FR191">
        <v>78.065345764160156</v>
      </c>
      <c r="FS191">
        <v>75.508613586425781</v>
      </c>
      <c r="FT191">
        <v>73.92095947265625</v>
      </c>
      <c r="FU191">
        <v>0.31406712532043457</v>
      </c>
      <c r="FV191">
        <v>0.42177236080169678</v>
      </c>
      <c r="FW191">
        <v>0.46620708703994751</v>
      </c>
      <c r="FX191">
        <v>0.32983800768852234</v>
      </c>
      <c r="FY191" s="45">
        <v>10.310000419616699</v>
      </c>
      <c r="FZ191" s="38">
        <v>1545.9</v>
      </c>
      <c r="GA191" s="38">
        <v>1</v>
      </c>
    </row>
    <row r="192" spans="1:183" x14ac:dyDescent="0.2">
      <c r="A192" t="s">
        <v>186</v>
      </c>
      <c r="B192" t="s">
        <v>222</v>
      </c>
      <c r="C192" t="s">
        <v>2</v>
      </c>
      <c r="D192" t="s">
        <v>203</v>
      </c>
      <c r="E192" t="s">
        <v>209</v>
      </c>
      <c r="F192" t="s">
        <v>178</v>
      </c>
      <c r="G192" t="s">
        <v>1</v>
      </c>
      <c r="H192">
        <v>2712</v>
      </c>
      <c r="I192">
        <v>1.6635947227478027</v>
      </c>
      <c r="J192">
        <v>1.3600859642028809</v>
      </c>
      <c r="K192">
        <v>1.2026239633560181</v>
      </c>
      <c r="L192">
        <v>1.1167415380477905</v>
      </c>
      <c r="M192">
        <v>1.0766898393630981</v>
      </c>
      <c r="N192">
        <v>1.1361981630325317</v>
      </c>
      <c r="O192">
        <v>1.2235075235366821</v>
      </c>
      <c r="P192">
        <v>1.4735140800476074</v>
      </c>
      <c r="Q192">
        <v>1.3732801675796509</v>
      </c>
      <c r="R192">
        <v>1.4103468656539917</v>
      </c>
      <c r="S192">
        <v>1.4971425533294678</v>
      </c>
      <c r="T192">
        <v>1.5293056964874268</v>
      </c>
      <c r="U192">
        <v>1.7912648916244507</v>
      </c>
      <c r="V192">
        <v>1.9159287214279175</v>
      </c>
      <c r="W192">
        <v>1.8495665788650513</v>
      </c>
      <c r="X192">
        <v>1.9660348892211914</v>
      </c>
      <c r="Y192">
        <v>2.2966945171356201</v>
      </c>
      <c r="Z192">
        <v>2.5600326061248779</v>
      </c>
      <c r="AA192">
        <v>2.8699500560760498</v>
      </c>
      <c r="AB192">
        <v>3.1182150840759277</v>
      </c>
      <c r="AC192">
        <v>3.176328182220459</v>
      </c>
      <c r="AD192">
        <v>3.2980010509490967</v>
      </c>
      <c r="AE192">
        <v>3.0605611801147461</v>
      </c>
      <c r="AF192">
        <v>2.4079360961914063</v>
      </c>
      <c r="AG192">
        <v>-0.59224218130111694</v>
      </c>
      <c r="AH192">
        <v>-0.67335820198059082</v>
      </c>
      <c r="AI192">
        <v>-0.60237520933151245</v>
      </c>
      <c r="AJ192">
        <v>-0.59377968311309814</v>
      </c>
      <c r="AK192">
        <v>-0.50979149341583252</v>
      </c>
      <c r="AL192">
        <v>-0.46408766508102417</v>
      </c>
      <c r="AM192">
        <v>-0.51111406087875366</v>
      </c>
      <c r="AN192">
        <v>-0.39215251803398132</v>
      </c>
      <c r="AO192">
        <v>-0.42084747552871704</v>
      </c>
      <c r="AP192">
        <v>-0.30335131287574768</v>
      </c>
      <c r="AQ192">
        <v>-0.24561984837055206</v>
      </c>
      <c r="AR192">
        <v>-0.2463688850402832</v>
      </c>
      <c r="AS192">
        <v>-0.12023402750492096</v>
      </c>
      <c r="AT192">
        <v>-0.12094888091087341</v>
      </c>
      <c r="AU192">
        <v>-0.28408470749855042</v>
      </c>
      <c r="AV192">
        <v>-0.2482483834028244</v>
      </c>
      <c r="AW192">
        <v>-8.3746448159217834E-2</v>
      </c>
      <c r="AX192">
        <v>-0.15044079720973969</v>
      </c>
      <c r="AY192">
        <v>-0.17871883511543274</v>
      </c>
      <c r="AZ192">
        <v>-0.29651391506195068</v>
      </c>
      <c r="BA192">
        <v>-0.26885926723480225</v>
      </c>
      <c r="BB192">
        <v>-0.35711294412612915</v>
      </c>
      <c r="BC192">
        <v>-0.5506138801574707</v>
      </c>
      <c r="BD192">
        <v>-0.78476101160049438</v>
      </c>
      <c r="BE192">
        <v>-0.32911187410354614</v>
      </c>
      <c r="BF192">
        <v>-0.422300785779953</v>
      </c>
      <c r="BG192">
        <v>-0.37023171782493591</v>
      </c>
      <c r="BH192">
        <v>-0.36807572841644287</v>
      </c>
      <c r="BI192">
        <v>-0.30060860514640808</v>
      </c>
      <c r="BJ192">
        <v>-0.25620818138122559</v>
      </c>
      <c r="BK192">
        <v>-0.29822665452957153</v>
      </c>
      <c r="BL192">
        <v>-0.1732097864151001</v>
      </c>
      <c r="BM192">
        <v>-0.21034139394760132</v>
      </c>
      <c r="BN192">
        <v>-9.2376761138439178E-2</v>
      </c>
      <c r="BO192">
        <v>-1.8611259758472443E-2</v>
      </c>
      <c r="BP192">
        <v>-2.3592278361320496E-2</v>
      </c>
      <c r="BQ192">
        <v>0.11798100918531418</v>
      </c>
      <c r="BR192">
        <v>0.13051386177539825</v>
      </c>
      <c r="BS192">
        <v>-3.4667298197746277E-2</v>
      </c>
      <c r="BT192">
        <v>5.0775788258761168E-4</v>
      </c>
      <c r="BU192">
        <v>0.17619147896766663</v>
      </c>
      <c r="BV192">
        <v>0.11820892989635468</v>
      </c>
      <c r="BW192">
        <v>0.10075607150793076</v>
      </c>
      <c r="BX192">
        <v>-3.3622407354414463E-3</v>
      </c>
      <c r="BY192">
        <v>1.6971467062830925E-2</v>
      </c>
      <c r="BZ192">
        <v>-7.770170271396637E-2</v>
      </c>
      <c r="CA192">
        <v>-0.2691408097743988</v>
      </c>
      <c r="CB192">
        <v>-0.51799309253692627</v>
      </c>
      <c r="CC192">
        <v>-0.14686866104602814</v>
      </c>
      <c r="CD192">
        <v>-0.24841919541358948</v>
      </c>
      <c r="CE192">
        <v>-0.20944982767105103</v>
      </c>
      <c r="CF192">
        <v>-0.21175388991832733</v>
      </c>
      <c r="CG192">
        <v>-0.15572918951511383</v>
      </c>
      <c r="CH192">
        <v>-0.11223149299621582</v>
      </c>
      <c r="CI192">
        <v>-0.15078151226043701</v>
      </c>
      <c r="CJ192">
        <v>-2.1570714190602303E-2</v>
      </c>
      <c r="CK192">
        <v>-6.4545512199401855E-2</v>
      </c>
      <c r="CL192">
        <v>5.3743574768304825E-2</v>
      </c>
      <c r="CM192">
        <v>0.13861419260501862</v>
      </c>
      <c r="CN192">
        <v>0.13070212304592133</v>
      </c>
      <c r="CO192">
        <v>0.28296801447868347</v>
      </c>
      <c r="CP192">
        <v>0.30467620491981506</v>
      </c>
      <c r="CQ192">
        <v>0.13807843625545502</v>
      </c>
      <c r="CR192">
        <v>0.17279550433158875</v>
      </c>
      <c r="CS192">
        <v>0.3562237024307251</v>
      </c>
      <c r="CT192">
        <v>0.30427491664886475</v>
      </c>
      <c r="CU192">
        <v>0.29431954026222229</v>
      </c>
      <c r="CV192">
        <v>0.19967371225357056</v>
      </c>
      <c r="CW192">
        <v>0.21493695676326752</v>
      </c>
      <c r="CX192">
        <v>0.11581767350435257</v>
      </c>
      <c r="CY192">
        <v>-7.4193410575389862E-2</v>
      </c>
      <c r="CZ192">
        <v>-0.33323043584823608</v>
      </c>
      <c r="DA192">
        <v>3.5374566912651062E-2</v>
      </c>
      <c r="DB192">
        <v>-7.4537590146064758E-2</v>
      </c>
      <c r="DC192">
        <v>-4.8667941242456436E-2</v>
      </c>
      <c r="DD192">
        <v>-5.5432036519050598E-2</v>
      </c>
      <c r="DE192">
        <v>-1.0849760845303535E-2</v>
      </c>
      <c r="DF192">
        <v>3.1745195388793945E-2</v>
      </c>
      <c r="DG192">
        <v>-3.3363616093993187E-3</v>
      </c>
      <c r="DH192">
        <v>0.1300683468580246</v>
      </c>
      <c r="DI192">
        <v>8.125036209821701E-2</v>
      </c>
      <c r="DJ192">
        <v>0.19986391067504883</v>
      </c>
      <c r="DK192">
        <v>0.29583963751792908</v>
      </c>
      <c r="DL192">
        <v>0.28499653935432434</v>
      </c>
      <c r="DM192">
        <v>0.44795501232147217</v>
      </c>
      <c r="DN192">
        <v>0.47883853316307068</v>
      </c>
      <c r="DO192">
        <v>0.3108241856098175</v>
      </c>
      <c r="DP192">
        <v>0.34508323669433594</v>
      </c>
      <c r="DQ192">
        <v>0.53625589609146118</v>
      </c>
      <c r="DR192">
        <v>0.49034088850021362</v>
      </c>
      <c r="DS192">
        <v>0.48788300156593323</v>
      </c>
      <c r="DT192">
        <v>0.40270966291427612</v>
      </c>
      <c r="DU192">
        <v>0.41290244460105896</v>
      </c>
      <c r="DV192">
        <v>0.30933704972267151</v>
      </c>
      <c r="DW192">
        <v>0.12075398117303848</v>
      </c>
      <c r="DX192">
        <v>-0.1484677791595459</v>
      </c>
      <c r="DY192">
        <v>0.29850482940673828</v>
      </c>
      <c r="DZ192">
        <v>0.17651982605457306</v>
      </c>
      <c r="EA192">
        <v>0.18347556889057159</v>
      </c>
      <c r="EB192">
        <v>0.17027188837528229</v>
      </c>
      <c r="EC192">
        <v>0.19833312928676605</v>
      </c>
      <c r="ED192">
        <v>0.23962466418743134</v>
      </c>
      <c r="EE192">
        <v>0.20955102145671844</v>
      </c>
      <c r="EF192">
        <v>0.34901109337806702</v>
      </c>
      <c r="EG192">
        <v>0.29175645112991333</v>
      </c>
      <c r="EH192">
        <v>0.41083845496177673</v>
      </c>
      <c r="EI192">
        <v>0.52284824848175049</v>
      </c>
      <c r="EJ192">
        <v>0.50777316093444824</v>
      </c>
      <c r="EK192">
        <v>0.68617004156112671</v>
      </c>
      <c r="EL192">
        <v>0.73030132055282593</v>
      </c>
      <c r="EM192">
        <v>0.56024158000946045</v>
      </c>
      <c r="EN192">
        <v>0.59383940696716309</v>
      </c>
      <c r="EO192">
        <v>0.79619383811950684</v>
      </c>
      <c r="EP192">
        <v>0.75899064540863037</v>
      </c>
      <c r="EQ192">
        <v>0.76735788583755493</v>
      </c>
      <c r="ER192">
        <v>0.6958613395690918</v>
      </c>
      <c r="ES192">
        <v>0.69873315095901489</v>
      </c>
      <c r="ET192">
        <v>0.5887482762336731</v>
      </c>
      <c r="EU192">
        <v>0.40222704410552979</v>
      </c>
      <c r="EV192">
        <v>0.11830015480518341</v>
      </c>
      <c r="EW192">
        <v>64.564109802246094</v>
      </c>
      <c r="EX192">
        <v>63.557418823242188</v>
      </c>
      <c r="EY192">
        <v>63.072731018066406</v>
      </c>
      <c r="EZ192">
        <v>62.035373687744141</v>
      </c>
      <c r="FA192">
        <v>61.447452545166016</v>
      </c>
      <c r="FB192">
        <v>60.958889007568359</v>
      </c>
      <c r="FC192">
        <v>61.62017822265625</v>
      </c>
      <c r="FD192">
        <v>63.807342529296875</v>
      </c>
      <c r="FE192">
        <v>66.957565307617188</v>
      </c>
      <c r="FF192">
        <v>70.962966918945313</v>
      </c>
      <c r="FG192">
        <v>75.223846435546875</v>
      </c>
      <c r="FH192">
        <v>79.602500915527344</v>
      </c>
      <c r="FI192">
        <v>83.904518127441406</v>
      </c>
      <c r="FJ192">
        <v>87.497329711914063</v>
      </c>
      <c r="FK192">
        <v>89.623138427734375</v>
      </c>
      <c r="FL192">
        <v>91.005935668945313</v>
      </c>
      <c r="FM192">
        <v>91.639434814453125</v>
      </c>
      <c r="FN192">
        <v>91.229438781738281</v>
      </c>
      <c r="FO192">
        <v>88.348159790039063</v>
      </c>
      <c r="FP192">
        <v>84.247673034667969</v>
      </c>
      <c r="FQ192">
        <v>78.829231262207031</v>
      </c>
      <c r="FR192">
        <v>75.38140869140625</v>
      </c>
      <c r="FS192">
        <v>73.274246215820313</v>
      </c>
      <c r="FT192">
        <v>71.832321166992188</v>
      </c>
      <c r="FU192">
        <v>0.16203328967094421</v>
      </c>
      <c r="FV192">
        <v>0.21744123101234436</v>
      </c>
      <c r="FW192">
        <v>0.24166415631771088</v>
      </c>
      <c r="FX192">
        <v>0.17549163103103638</v>
      </c>
      <c r="FY192" s="45">
        <v>10.310000419616699</v>
      </c>
      <c r="FZ192" s="38">
        <v>872.51</v>
      </c>
      <c r="GA192" s="38">
        <v>1</v>
      </c>
    </row>
    <row r="193" spans="1:183" x14ac:dyDescent="0.2">
      <c r="A193" t="s">
        <v>186</v>
      </c>
      <c r="B193" t="s">
        <v>222</v>
      </c>
      <c r="C193" t="s">
        <v>2</v>
      </c>
      <c r="D193" t="s">
        <v>203</v>
      </c>
      <c r="E193" t="s">
        <v>209</v>
      </c>
      <c r="F193" t="s">
        <v>179</v>
      </c>
      <c r="G193" t="s">
        <v>1</v>
      </c>
      <c r="H193">
        <v>136</v>
      </c>
      <c r="I193">
        <v>0.21592012047767639</v>
      </c>
      <c r="J193">
        <v>0.17367273569107056</v>
      </c>
      <c r="K193">
        <v>0.17557394504547119</v>
      </c>
      <c r="L193">
        <v>0.13347029685974121</v>
      </c>
      <c r="M193">
        <v>0.16725029051303864</v>
      </c>
      <c r="N193">
        <v>0.16359575092792511</v>
      </c>
      <c r="O193">
        <v>0.13553179800510406</v>
      </c>
      <c r="P193">
        <v>0.13203482329845428</v>
      </c>
      <c r="Q193">
        <v>0.16420149803161621</v>
      </c>
      <c r="R193">
        <v>0.20697347819805145</v>
      </c>
      <c r="S193">
        <v>0.21517729759216309</v>
      </c>
      <c r="T193">
        <v>0.18884718418121338</v>
      </c>
      <c r="U193">
        <v>0.22951073944568634</v>
      </c>
      <c r="V193">
        <v>0.26084500551223755</v>
      </c>
      <c r="W193">
        <v>0.27900397777557373</v>
      </c>
      <c r="X193">
        <v>0.28900834918022156</v>
      </c>
      <c r="Y193">
        <v>0.32827985286712646</v>
      </c>
      <c r="Z193">
        <v>0.34539130330085754</v>
      </c>
      <c r="AA193">
        <v>0.45972469449043274</v>
      </c>
      <c r="AB193">
        <v>0.4914490282535553</v>
      </c>
      <c r="AC193">
        <v>0.44663357734680176</v>
      </c>
      <c r="AD193">
        <v>0.43785157799720764</v>
      </c>
      <c r="AE193">
        <v>0.40407592058181763</v>
      </c>
      <c r="AF193">
        <v>0.26869013905525208</v>
      </c>
      <c r="AG193">
        <v>-0.22595135867595673</v>
      </c>
      <c r="AH193">
        <v>-0.22276078164577484</v>
      </c>
      <c r="AI193">
        <v>-0.20375171303749084</v>
      </c>
      <c r="AJ193">
        <v>-0.22159397602081299</v>
      </c>
      <c r="AK193">
        <v>-0.19091257452964783</v>
      </c>
      <c r="AL193">
        <v>-0.19406479597091675</v>
      </c>
      <c r="AM193">
        <v>-0.30632632970809937</v>
      </c>
      <c r="AN193">
        <v>-0.2729828953742981</v>
      </c>
      <c r="AO193">
        <v>-0.23129864037036896</v>
      </c>
      <c r="AP193">
        <v>-0.21177972853183746</v>
      </c>
      <c r="AQ193">
        <v>-0.22929288446903229</v>
      </c>
      <c r="AR193">
        <v>-0.30011916160583496</v>
      </c>
      <c r="AS193">
        <v>-0.31441608071327209</v>
      </c>
      <c r="AT193">
        <v>-0.30966895818710327</v>
      </c>
      <c r="AU193">
        <v>-0.3020508885383606</v>
      </c>
      <c r="AV193">
        <v>-0.33344024419784546</v>
      </c>
      <c r="AW193">
        <v>-0.35184639692306519</v>
      </c>
      <c r="AX193">
        <v>-0.36379995942115784</v>
      </c>
      <c r="AY193">
        <v>-0.29523572325706482</v>
      </c>
      <c r="AZ193">
        <v>-0.32269841432571411</v>
      </c>
      <c r="BA193">
        <v>-0.34492993354797363</v>
      </c>
      <c r="BB193">
        <v>-0.35543105006217957</v>
      </c>
      <c r="BC193">
        <v>-0.28332409262657166</v>
      </c>
      <c r="BD193">
        <v>-0.32749909162521362</v>
      </c>
      <c r="BE193">
        <v>-8.5514426231384277E-2</v>
      </c>
      <c r="BF193">
        <v>-8.6218260228633881E-2</v>
      </c>
      <c r="BG193">
        <v>-7.3028743267059326E-2</v>
      </c>
      <c r="BH193">
        <v>-9.8518885672092438E-2</v>
      </c>
      <c r="BI193">
        <v>-5.9368804097175598E-2</v>
      </c>
      <c r="BJ193">
        <v>-6.9213367998600006E-2</v>
      </c>
      <c r="BK193">
        <v>-0.15064382553100586</v>
      </c>
      <c r="BL193">
        <v>-0.13382607698440552</v>
      </c>
      <c r="BM193">
        <v>-8.5749536752700806E-2</v>
      </c>
      <c r="BN193">
        <v>-5.7387497276067734E-2</v>
      </c>
      <c r="BO193">
        <v>-4.9602154642343521E-2</v>
      </c>
      <c r="BP193">
        <v>-0.10942921787500381</v>
      </c>
      <c r="BQ193">
        <v>-0.11980447173118591</v>
      </c>
      <c r="BR193">
        <v>-0.1073392853140831</v>
      </c>
      <c r="BS193">
        <v>-8.5422277450561523E-2</v>
      </c>
      <c r="BT193">
        <v>-0.11523593962192535</v>
      </c>
      <c r="BU193">
        <v>-0.12554028630256653</v>
      </c>
      <c r="BV193">
        <v>-0.14753624796867371</v>
      </c>
      <c r="BW193">
        <v>-8.0415800213813782E-2</v>
      </c>
      <c r="BX193">
        <v>-0.11963241547346115</v>
      </c>
      <c r="BY193">
        <v>-0.16483038663864136</v>
      </c>
      <c r="BZ193">
        <v>-0.15060043334960938</v>
      </c>
      <c r="CA193">
        <v>-8.3103649318218231E-2</v>
      </c>
      <c r="CB193">
        <v>-0.15296944975852966</v>
      </c>
      <c r="CC193">
        <v>1.1751762591302395E-2</v>
      </c>
      <c r="CD193">
        <v>8.3506712689995766E-3</v>
      </c>
      <c r="CE193">
        <v>1.7509587109088898E-2</v>
      </c>
      <c r="CF193">
        <v>-1.3277455233037472E-2</v>
      </c>
      <c r="CG193">
        <v>3.1738009303808212E-2</v>
      </c>
      <c r="CH193">
        <v>1.7258349806070328E-2</v>
      </c>
      <c r="CI193">
        <v>-4.2818605899810791E-2</v>
      </c>
      <c r="CJ193">
        <v>-3.7446498870849609E-2</v>
      </c>
      <c r="CK193">
        <v>1.505733747035265E-2</v>
      </c>
      <c r="CL193">
        <v>4.9544092267751694E-2</v>
      </c>
      <c r="CM193">
        <v>7.4851095676422119E-2</v>
      </c>
      <c r="CN193">
        <v>2.2642053663730621E-2</v>
      </c>
      <c r="CO193">
        <v>1.4982928521931171E-2</v>
      </c>
      <c r="CP193">
        <v>3.2793641090393066E-2</v>
      </c>
      <c r="CQ193">
        <v>6.4614035189151764E-2</v>
      </c>
      <c r="CR193">
        <v>3.5891704261302948E-2</v>
      </c>
      <c r="CS193">
        <v>3.1198637560009956E-2</v>
      </c>
      <c r="CT193">
        <v>2.24734703078866E-3</v>
      </c>
      <c r="CU193">
        <v>6.8367823958396912E-2</v>
      </c>
      <c r="CV193">
        <v>2.1010478958487511E-2</v>
      </c>
      <c r="CW193">
        <v>-4.0093999356031418E-2</v>
      </c>
      <c r="CX193">
        <v>-8.7353745475411415E-3</v>
      </c>
      <c r="CY193">
        <v>5.556841567158699E-2</v>
      </c>
      <c r="CZ193">
        <v>-3.2090749591588974E-2</v>
      </c>
      <c r="DA193">
        <v>0.10901795327663422</v>
      </c>
      <c r="DB193">
        <v>0.10291960090398788</v>
      </c>
      <c r="DC193">
        <v>0.10804791748523712</v>
      </c>
      <c r="DD193">
        <v>7.1963973343372345E-2</v>
      </c>
      <c r="DE193">
        <v>0.12284482270479202</v>
      </c>
      <c r="DF193">
        <v>0.10373006761074066</v>
      </c>
      <c r="DG193">
        <v>6.5006613731384277E-2</v>
      </c>
      <c r="DH193">
        <v>5.8933086693286896E-2</v>
      </c>
      <c r="DI193">
        <v>0.11586420983076096</v>
      </c>
      <c r="DJ193">
        <v>0.15647567808628082</v>
      </c>
      <c r="DK193">
        <v>0.19930434226989746</v>
      </c>
      <c r="DL193">
        <v>0.15471333265304565</v>
      </c>
      <c r="DM193">
        <v>0.1497703343629837</v>
      </c>
      <c r="DN193">
        <v>0.17292656004428864</v>
      </c>
      <c r="DO193">
        <v>0.21465034782886505</v>
      </c>
      <c r="DP193">
        <v>0.18701934814453125</v>
      </c>
      <c r="DQ193">
        <v>0.18793755769729614</v>
      </c>
      <c r="DR193">
        <v>0.15203092992305756</v>
      </c>
      <c r="DS193">
        <v>0.2171514481306076</v>
      </c>
      <c r="DT193">
        <v>0.16165336966514587</v>
      </c>
      <c r="DU193">
        <v>8.4642387926578522E-2</v>
      </c>
      <c r="DV193">
        <v>0.13312968611717224</v>
      </c>
      <c r="DW193">
        <v>0.19424048066139221</v>
      </c>
      <c r="DX193">
        <v>8.8787950575351715E-2</v>
      </c>
      <c r="DY193">
        <v>0.24945488572120667</v>
      </c>
      <c r="DZ193">
        <v>0.23946212232112885</v>
      </c>
      <c r="EA193">
        <v>0.23877088725566864</v>
      </c>
      <c r="EB193">
        <v>0.1950390636920929</v>
      </c>
      <c r="EC193">
        <v>0.25438860058784485</v>
      </c>
      <c r="ED193">
        <v>0.22858148813247681</v>
      </c>
      <c r="EE193">
        <v>0.22068910300731659</v>
      </c>
      <c r="EF193">
        <v>0.19808989763259888</v>
      </c>
      <c r="EG193">
        <v>0.26141330599784851</v>
      </c>
      <c r="EH193">
        <v>0.31086790561676025</v>
      </c>
      <c r="EI193">
        <v>0.37899506092071533</v>
      </c>
      <c r="EJ193">
        <v>0.3454032838344574</v>
      </c>
      <c r="EK193">
        <v>0.34438192844390869</v>
      </c>
      <c r="EL193">
        <v>0.3752562403678894</v>
      </c>
      <c r="EM193">
        <v>0.43127897381782532</v>
      </c>
      <c r="EN193">
        <v>0.40522366762161255</v>
      </c>
      <c r="EO193">
        <v>0.4142436683177948</v>
      </c>
      <c r="EP193">
        <v>0.36829465627670288</v>
      </c>
      <c r="EQ193">
        <v>0.43197137117385864</v>
      </c>
      <c r="ER193">
        <v>0.36471936106681824</v>
      </c>
      <c r="ES193">
        <v>0.2647419273853302</v>
      </c>
      <c r="ET193">
        <v>0.33796030282974243</v>
      </c>
      <c r="EU193">
        <v>0.39446091651916504</v>
      </c>
      <c r="EV193">
        <v>0.26331758499145508</v>
      </c>
      <c r="EW193">
        <v>87</v>
      </c>
      <c r="EX193">
        <v>85</v>
      </c>
      <c r="EY193">
        <v>82.5</v>
      </c>
      <c r="EZ193">
        <v>80.5</v>
      </c>
      <c r="FA193">
        <v>79</v>
      </c>
      <c r="FB193">
        <v>78.5</v>
      </c>
      <c r="FC193">
        <v>78.5</v>
      </c>
      <c r="FD193">
        <v>80.5</v>
      </c>
      <c r="FE193">
        <v>85.5</v>
      </c>
      <c r="FF193">
        <v>90</v>
      </c>
      <c r="FG193">
        <v>93</v>
      </c>
      <c r="FH193">
        <v>96</v>
      </c>
      <c r="FI193">
        <v>99</v>
      </c>
      <c r="FJ193">
        <v>101.5</v>
      </c>
      <c r="FK193">
        <v>103.5</v>
      </c>
      <c r="FL193">
        <v>105.5</v>
      </c>
      <c r="FM193">
        <v>106.5</v>
      </c>
      <c r="FN193">
        <v>106</v>
      </c>
      <c r="FO193">
        <v>105.5</v>
      </c>
      <c r="FP193">
        <v>104.5</v>
      </c>
      <c r="FQ193">
        <v>101.5</v>
      </c>
      <c r="FR193">
        <v>97.5</v>
      </c>
      <c r="FS193">
        <v>95</v>
      </c>
      <c r="FT193">
        <v>92.5</v>
      </c>
      <c r="FU193">
        <v>0.13216274976730347</v>
      </c>
      <c r="FV193">
        <v>0.18192285299301147</v>
      </c>
      <c r="FW193">
        <v>0.20083314180374146</v>
      </c>
      <c r="FX193">
        <v>0.13357692956924438</v>
      </c>
      <c r="FY193" s="45">
        <v>3.4800000190734863</v>
      </c>
      <c r="FZ193" s="38">
        <v>52.53</v>
      </c>
      <c r="GA193" s="38">
        <v>1</v>
      </c>
    </row>
    <row r="194" spans="1:183" x14ac:dyDescent="0.2">
      <c r="A194" t="s">
        <v>186</v>
      </c>
      <c r="B194" t="s">
        <v>222</v>
      </c>
      <c r="C194" t="s">
        <v>2</v>
      </c>
      <c r="D194" t="s">
        <v>203</v>
      </c>
      <c r="E194" t="s">
        <v>209</v>
      </c>
      <c r="F194" t="s">
        <v>180</v>
      </c>
      <c r="G194" t="s">
        <v>1</v>
      </c>
      <c r="H194">
        <v>143</v>
      </c>
      <c r="I194">
        <v>7.325473427772522E-2</v>
      </c>
      <c r="J194">
        <v>7.821376621723175E-2</v>
      </c>
      <c r="K194">
        <v>6.9989949464797974E-2</v>
      </c>
      <c r="L194">
        <v>5.6709837168455124E-2</v>
      </c>
      <c r="M194">
        <v>7.1907602250576019E-2</v>
      </c>
      <c r="N194">
        <v>7.0781126618385315E-2</v>
      </c>
      <c r="O194">
        <v>9.1883555054664612E-2</v>
      </c>
      <c r="P194">
        <v>8.6233176290988922E-2</v>
      </c>
      <c r="Q194">
        <v>0.11017726361751556</v>
      </c>
      <c r="R194">
        <v>7.6349861919879913E-2</v>
      </c>
      <c r="S194">
        <v>7.707551121711731E-2</v>
      </c>
      <c r="T194">
        <v>0.13590916991233826</v>
      </c>
      <c r="U194">
        <v>9.7917445003986359E-2</v>
      </c>
      <c r="V194">
        <v>0.10158620029687881</v>
      </c>
      <c r="W194">
        <v>0.10597617924213409</v>
      </c>
      <c r="X194">
        <v>0.1231515184044838</v>
      </c>
      <c r="Y194">
        <v>0.11861047893762589</v>
      </c>
      <c r="Z194">
        <v>0.15014137327671051</v>
      </c>
      <c r="AA194">
        <v>0.14731256663799286</v>
      </c>
      <c r="AB194">
        <v>0.14262335002422333</v>
      </c>
      <c r="AC194">
        <v>0.1479477733373642</v>
      </c>
      <c r="AD194">
        <v>0.14239896833896637</v>
      </c>
      <c r="AE194">
        <v>0.14151930809020996</v>
      </c>
      <c r="AF194">
        <v>0.12181182205677032</v>
      </c>
      <c r="AG194">
        <v>-0.22837340831756592</v>
      </c>
      <c r="AH194">
        <v>-0.22036805748939514</v>
      </c>
      <c r="AI194">
        <v>-0.22175455093383789</v>
      </c>
      <c r="AJ194">
        <v>-0.23189884424209595</v>
      </c>
      <c r="AK194">
        <v>-0.24827498197555542</v>
      </c>
      <c r="AL194">
        <v>-0.22645501792430878</v>
      </c>
      <c r="AM194">
        <v>-0.26083290576934814</v>
      </c>
      <c r="AN194">
        <v>-0.29220765829086304</v>
      </c>
      <c r="AO194">
        <v>-0.28613889217376709</v>
      </c>
      <c r="AP194">
        <v>-0.23303964734077454</v>
      </c>
      <c r="AQ194">
        <v>-0.1912667453289032</v>
      </c>
      <c r="AR194">
        <v>-0.2189909964799881</v>
      </c>
      <c r="AS194">
        <v>-0.27611413598060608</v>
      </c>
      <c r="AT194">
        <v>-0.25619021058082581</v>
      </c>
      <c r="AU194">
        <v>-0.25231572985649109</v>
      </c>
      <c r="AV194">
        <v>-0.27443277835845947</v>
      </c>
      <c r="AW194">
        <v>-0.23691289126873016</v>
      </c>
      <c r="AX194">
        <v>-0.22347046434879303</v>
      </c>
      <c r="AY194">
        <v>-0.25563955307006836</v>
      </c>
      <c r="AZ194">
        <v>-0.22706370055675507</v>
      </c>
      <c r="BA194">
        <v>-0.19393296539783478</v>
      </c>
      <c r="BB194">
        <v>-0.22169381380081177</v>
      </c>
      <c r="BC194">
        <v>-0.22366802394390106</v>
      </c>
      <c r="BD194">
        <v>-0.22131118178367615</v>
      </c>
      <c r="BE194">
        <v>-9.8745435476303101E-2</v>
      </c>
      <c r="BF194">
        <v>-9.191468358039856E-2</v>
      </c>
      <c r="BG194">
        <v>-9.6493758261203766E-2</v>
      </c>
      <c r="BH194">
        <v>-0.1066315695643425</v>
      </c>
      <c r="BI194">
        <v>-0.11184839159250259</v>
      </c>
      <c r="BJ194">
        <v>-9.7156256437301636E-2</v>
      </c>
      <c r="BK194">
        <v>-0.10848208516836166</v>
      </c>
      <c r="BL194">
        <v>-0.1353582888841629</v>
      </c>
      <c r="BM194">
        <v>-0.12717533111572266</v>
      </c>
      <c r="BN194">
        <v>-0.10445152968168259</v>
      </c>
      <c r="BO194">
        <v>-7.8853324055671692E-2</v>
      </c>
      <c r="BP194">
        <v>-6.1666455119848251E-2</v>
      </c>
      <c r="BQ194">
        <v>-0.12567140161991119</v>
      </c>
      <c r="BR194">
        <v>-0.10706079006195068</v>
      </c>
      <c r="BS194">
        <v>-0.10212983936071396</v>
      </c>
      <c r="BT194">
        <v>-0.10622824728488922</v>
      </c>
      <c r="BU194">
        <v>-8.5361555218696594E-2</v>
      </c>
      <c r="BV194">
        <v>-6.6664740443229675E-2</v>
      </c>
      <c r="BW194">
        <v>-9.5051303505897522E-2</v>
      </c>
      <c r="BX194">
        <v>-8.6951985955238342E-2</v>
      </c>
      <c r="BY194">
        <v>-6.2327288091182709E-2</v>
      </c>
      <c r="BZ194">
        <v>-8.0184914171695709E-2</v>
      </c>
      <c r="CA194">
        <v>-7.337554544210434E-2</v>
      </c>
      <c r="CB194">
        <v>-7.411617785692215E-2</v>
      </c>
      <c r="CC194">
        <v>-8.9655015617609024E-3</v>
      </c>
      <c r="CD194">
        <v>-2.948269946500659E-3</v>
      </c>
      <c r="CE194">
        <v>-9.7385114058852196E-3</v>
      </c>
      <c r="CF194">
        <v>-1.9871827214956284E-2</v>
      </c>
      <c r="CG194">
        <v>-1.7359750345349312E-2</v>
      </c>
      <c r="CH194">
        <v>-7.6043242588639259E-3</v>
      </c>
      <c r="CI194">
        <v>-2.9643718153238297E-3</v>
      </c>
      <c r="CJ194">
        <v>-2.6724906638264656E-2</v>
      </c>
      <c r="CK194">
        <v>-1.7077641561627388E-2</v>
      </c>
      <c r="CL194">
        <v>-1.5391787514090538E-2</v>
      </c>
      <c r="CM194">
        <v>-9.9613622296601534E-4</v>
      </c>
      <c r="CN194">
        <v>4.7296039760112762E-2</v>
      </c>
      <c r="CO194">
        <v>-2.1475238725543022E-2</v>
      </c>
      <c r="CP194">
        <v>-3.7742108106613159E-3</v>
      </c>
      <c r="CQ194">
        <v>1.8884653691202402E-3</v>
      </c>
      <c r="CR194">
        <v>1.0269703343510628E-2</v>
      </c>
      <c r="CS194">
        <v>1.9602440297603607E-2</v>
      </c>
      <c r="CT194">
        <v>4.1938431560993195E-2</v>
      </c>
      <c r="CU194">
        <v>1.6171639785170555E-2</v>
      </c>
      <c r="CV194">
        <v>1.0088958777487278E-2</v>
      </c>
      <c r="CW194">
        <v>2.8822410851716995E-2</v>
      </c>
      <c r="CX194">
        <v>1.7823724076151848E-2</v>
      </c>
      <c r="CY194">
        <v>3.0716558918356895E-2</v>
      </c>
      <c r="CZ194">
        <v>2.7830630540847778E-2</v>
      </c>
      <c r="DA194">
        <v>8.0814436078071594E-2</v>
      </c>
      <c r="DB194">
        <v>8.6018145084381104E-2</v>
      </c>
      <c r="DC194">
        <v>7.7016733586788177E-2</v>
      </c>
      <c r="DD194">
        <v>6.6887915134429932E-2</v>
      </c>
      <c r="DE194">
        <v>7.7128887176513672E-2</v>
      </c>
      <c r="DF194">
        <v>8.1947609782218933E-2</v>
      </c>
      <c r="DG194">
        <v>0.10255333781242371</v>
      </c>
      <c r="DH194">
        <v>8.1908479332923889E-2</v>
      </c>
      <c r="DI194">
        <v>9.3020044267177582E-2</v>
      </c>
      <c r="DJ194">
        <v>7.3667950928211212E-2</v>
      </c>
      <c r="DK194">
        <v>7.6861053705215454E-2</v>
      </c>
      <c r="DL194">
        <v>0.15625853836536407</v>
      </c>
      <c r="DM194">
        <v>8.2720927894115448E-2</v>
      </c>
      <c r="DN194">
        <v>9.9512368440628052E-2</v>
      </c>
      <c r="DO194">
        <v>0.10590676963329315</v>
      </c>
      <c r="DP194">
        <v>0.12676765024662018</v>
      </c>
      <c r="DQ194">
        <v>0.12456643581390381</v>
      </c>
      <c r="DR194">
        <v>0.15054160356521606</v>
      </c>
      <c r="DS194">
        <v>0.12739458680152893</v>
      </c>
      <c r="DT194">
        <v>0.10712990164756775</v>
      </c>
      <c r="DU194">
        <v>0.1199721097946167</v>
      </c>
      <c r="DV194">
        <v>0.11583235859870911</v>
      </c>
      <c r="DW194">
        <v>0.13480865955352783</v>
      </c>
      <c r="DX194">
        <v>0.1297774463891983</v>
      </c>
      <c r="DY194">
        <v>0.21044239401817322</v>
      </c>
      <c r="DZ194">
        <v>0.21447151899337769</v>
      </c>
      <c r="EA194">
        <v>0.2022775262594223</v>
      </c>
      <c r="EB194">
        <v>0.19215519726276398</v>
      </c>
      <c r="EC194">
        <v>0.21355548501014709</v>
      </c>
      <c r="ED194">
        <v>0.21124637126922607</v>
      </c>
      <c r="EE194">
        <v>0.25490415096282959</v>
      </c>
      <c r="EF194">
        <v>0.23875783383846283</v>
      </c>
      <c r="EG194">
        <v>0.25198361277580261</v>
      </c>
      <c r="EH194">
        <v>0.20225606858730316</v>
      </c>
      <c r="EI194">
        <v>0.18927447497844696</v>
      </c>
      <c r="EJ194">
        <v>0.31358307600021362</v>
      </c>
      <c r="EK194">
        <v>0.23316365480422974</v>
      </c>
      <c r="EL194">
        <v>0.24864178895950317</v>
      </c>
      <c r="EM194">
        <v>0.25609266757965088</v>
      </c>
      <c r="EN194">
        <v>0.29497218132019043</v>
      </c>
      <c r="EO194">
        <v>0.27611777186393738</v>
      </c>
      <c r="EP194">
        <v>0.30734732747077942</v>
      </c>
      <c r="EQ194">
        <v>0.28798285126686096</v>
      </c>
      <c r="ER194">
        <v>0.24724161624908447</v>
      </c>
      <c r="ES194">
        <v>0.25157779455184937</v>
      </c>
      <c r="ET194">
        <v>0.25734126567840576</v>
      </c>
      <c r="EU194">
        <v>0.28510114550590515</v>
      </c>
      <c r="EV194">
        <v>0.2769724428653717</v>
      </c>
      <c r="EW194">
        <v>56.700244903564453</v>
      </c>
      <c r="EX194">
        <v>56.235874176025391</v>
      </c>
      <c r="EY194">
        <v>56.145401000976563</v>
      </c>
      <c r="EZ194">
        <v>56.084712982177734</v>
      </c>
      <c r="FA194">
        <v>55.561328887939453</v>
      </c>
      <c r="FB194">
        <v>55.035270690917969</v>
      </c>
      <c r="FC194">
        <v>55.248538970947266</v>
      </c>
      <c r="FD194">
        <v>56.019252777099609</v>
      </c>
      <c r="FE194">
        <v>56.663688659667969</v>
      </c>
      <c r="FF194">
        <v>59.024276733398438</v>
      </c>
      <c r="FG194">
        <v>60.704658508300781</v>
      </c>
      <c r="FH194">
        <v>67.620231628417969</v>
      </c>
      <c r="FI194">
        <v>74.337356567382813</v>
      </c>
      <c r="FJ194">
        <v>71.515266418457031</v>
      </c>
      <c r="FK194">
        <v>76.682998657226563</v>
      </c>
      <c r="FL194">
        <v>77.238143920898438</v>
      </c>
      <c r="FM194">
        <v>73.445602416992188</v>
      </c>
      <c r="FN194">
        <v>74.792160034179688</v>
      </c>
      <c r="FO194">
        <v>71.202171325683594</v>
      </c>
      <c r="FP194">
        <v>67.104263305664063</v>
      </c>
      <c r="FQ194">
        <v>64.329872131347656</v>
      </c>
      <c r="FR194">
        <v>60.889087677001953</v>
      </c>
      <c r="FS194">
        <v>58.683151245117188</v>
      </c>
      <c r="FT194">
        <v>57.376270294189453</v>
      </c>
      <c r="FU194">
        <v>8.9435987174510956E-2</v>
      </c>
      <c r="FV194">
        <v>0.12595929205417633</v>
      </c>
      <c r="FW194">
        <v>0.12825305759906769</v>
      </c>
      <c r="FX194">
        <v>9.6390463411808014E-2</v>
      </c>
      <c r="FY194" s="45">
        <v>2.9500000476837158</v>
      </c>
      <c r="FZ194" s="38">
        <v>25.61</v>
      </c>
      <c r="GA194" s="38">
        <v>1</v>
      </c>
    </row>
    <row r="195" spans="1:183" x14ac:dyDescent="0.2">
      <c r="A195" t="s">
        <v>186</v>
      </c>
      <c r="B195" t="s">
        <v>222</v>
      </c>
      <c r="C195" t="s">
        <v>2</v>
      </c>
      <c r="D195" t="s">
        <v>203</v>
      </c>
      <c r="E195" t="s">
        <v>209</v>
      </c>
      <c r="F195" t="s">
        <v>181</v>
      </c>
      <c r="G195" t="s">
        <v>1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 s="45">
        <v>10.310000419616699</v>
      </c>
      <c r="FZ195" s="38">
        <v>33.97</v>
      </c>
      <c r="GA195" s="38">
        <v>0</v>
      </c>
    </row>
    <row r="196" spans="1:183" x14ac:dyDescent="0.2">
      <c r="A196" t="s">
        <v>186</v>
      </c>
      <c r="B196" t="s">
        <v>222</v>
      </c>
      <c r="C196" t="s">
        <v>2</v>
      </c>
      <c r="D196" t="s">
        <v>203</v>
      </c>
      <c r="E196" t="s">
        <v>209</v>
      </c>
      <c r="F196" t="s">
        <v>182</v>
      </c>
      <c r="G196" t="s">
        <v>1</v>
      </c>
      <c r="H196">
        <v>262</v>
      </c>
      <c r="I196">
        <v>0.27406081557273865</v>
      </c>
      <c r="J196">
        <v>0.26475277543067932</v>
      </c>
      <c r="K196">
        <v>0.21817304193973541</v>
      </c>
      <c r="L196">
        <v>0.19286930561065674</v>
      </c>
      <c r="M196">
        <v>0.18588712811470032</v>
      </c>
      <c r="N196">
        <v>0.18342143297195435</v>
      </c>
      <c r="O196">
        <v>0.18848225474357605</v>
      </c>
      <c r="P196">
        <v>0.22206105291843414</v>
      </c>
      <c r="Q196">
        <v>0.24284504354000092</v>
      </c>
      <c r="R196">
        <v>0.24898906052112579</v>
      </c>
      <c r="S196">
        <v>0.27598819136619568</v>
      </c>
      <c r="T196">
        <v>0.29031145572662354</v>
      </c>
      <c r="U196">
        <v>0.27829962968826294</v>
      </c>
      <c r="V196">
        <v>0.28291806578636169</v>
      </c>
      <c r="W196">
        <v>0.22905524075031281</v>
      </c>
      <c r="X196">
        <v>0.27215266227722168</v>
      </c>
      <c r="Y196">
        <v>0.34608060121536255</v>
      </c>
      <c r="Z196">
        <v>0.35770562291145325</v>
      </c>
      <c r="AA196">
        <v>0.40785917639732361</v>
      </c>
      <c r="AB196">
        <v>0.41001638770103455</v>
      </c>
      <c r="AC196">
        <v>0.37647050619125366</v>
      </c>
      <c r="AD196">
        <v>0.36332884430885315</v>
      </c>
      <c r="AE196">
        <v>0.37981051206588745</v>
      </c>
      <c r="AF196">
        <v>0.30705997347831726</v>
      </c>
      <c r="AG196">
        <v>-0.25133594870567322</v>
      </c>
      <c r="AH196">
        <v>-0.17294782400131226</v>
      </c>
      <c r="AI196">
        <v>-0.19033771753311157</v>
      </c>
      <c r="AJ196">
        <v>-0.16038674116134644</v>
      </c>
      <c r="AK196">
        <v>-0.16238974034786224</v>
      </c>
      <c r="AL196">
        <v>-0.1687706857919693</v>
      </c>
      <c r="AM196">
        <v>-0.20315669476985931</v>
      </c>
      <c r="AN196">
        <v>-0.22444722056388855</v>
      </c>
      <c r="AO196">
        <v>-0.19979843497276306</v>
      </c>
      <c r="AP196">
        <v>-0.17755571007728577</v>
      </c>
      <c r="AQ196">
        <v>-0.15597440302371979</v>
      </c>
      <c r="AR196">
        <v>-0.15173092484474182</v>
      </c>
      <c r="AS196">
        <v>-0.18686483800411224</v>
      </c>
      <c r="AT196">
        <v>-0.19716832041740417</v>
      </c>
      <c r="AU196">
        <v>-0.26995754241943359</v>
      </c>
      <c r="AV196">
        <v>-0.25788241624832153</v>
      </c>
      <c r="AW196">
        <v>-0.19287635385990143</v>
      </c>
      <c r="AX196">
        <v>-0.2345023900270462</v>
      </c>
      <c r="AY196">
        <v>-0.20653380453586578</v>
      </c>
      <c r="AZ196">
        <v>-0.23740750551223755</v>
      </c>
      <c r="BA196">
        <v>-0.28945863246917725</v>
      </c>
      <c r="BB196">
        <v>-0.29486420750617981</v>
      </c>
      <c r="BC196">
        <v>-0.24750027060508728</v>
      </c>
      <c r="BD196">
        <v>-0.1834014356136322</v>
      </c>
      <c r="BE196">
        <v>-8.1507988274097443E-2</v>
      </c>
      <c r="BF196">
        <v>-2.4366235360503197E-2</v>
      </c>
      <c r="BG196">
        <v>-5.0876285880804062E-2</v>
      </c>
      <c r="BH196">
        <v>-4.3037798255681992E-2</v>
      </c>
      <c r="BI196">
        <v>-4.7120857983827591E-2</v>
      </c>
      <c r="BJ196">
        <v>-5.3240764886140823E-2</v>
      </c>
      <c r="BK196">
        <v>-7.5074292719364166E-2</v>
      </c>
      <c r="BL196">
        <v>-8.3737209439277649E-2</v>
      </c>
      <c r="BM196">
        <v>-5.6763987988233566E-2</v>
      </c>
      <c r="BN196">
        <v>-3.9381980895996094E-2</v>
      </c>
      <c r="BO196">
        <v>-6.275856401771307E-3</v>
      </c>
      <c r="BP196">
        <v>7.9277483746409416E-3</v>
      </c>
      <c r="BQ196">
        <v>-2.8032181784510612E-2</v>
      </c>
      <c r="BR196">
        <v>-2.9964379966259003E-2</v>
      </c>
      <c r="BS196">
        <v>-0.10603814572095871</v>
      </c>
      <c r="BT196">
        <v>-9.1921627521514893E-2</v>
      </c>
      <c r="BU196">
        <v>-2.1769072860479355E-2</v>
      </c>
      <c r="BV196">
        <v>-5.6970063596963882E-2</v>
      </c>
      <c r="BW196">
        <v>-3.222334012389183E-2</v>
      </c>
      <c r="BX196">
        <v>-5.123414471745491E-2</v>
      </c>
      <c r="BY196">
        <v>-0.10309718549251556</v>
      </c>
      <c r="BZ196">
        <v>-0.11585149168968201</v>
      </c>
      <c r="CA196">
        <v>-7.0169523358345032E-2</v>
      </c>
      <c r="CB196">
        <v>-3.3220015466213226E-2</v>
      </c>
      <c r="CC196">
        <v>3.611433133482933E-2</v>
      </c>
      <c r="CD196">
        <v>7.8540921211242676E-2</v>
      </c>
      <c r="CE196">
        <v>4.5714274048805237E-2</v>
      </c>
      <c r="CF196">
        <v>3.8237724453210831E-2</v>
      </c>
      <c r="CG196">
        <v>3.271402046084404E-2</v>
      </c>
      <c r="CH196">
        <v>2.6774901896715164E-2</v>
      </c>
      <c r="CI196">
        <v>1.3635184615850449E-2</v>
      </c>
      <c r="CJ196">
        <v>1.3718112371861935E-2</v>
      </c>
      <c r="CK196">
        <v>4.2301233857870102E-2</v>
      </c>
      <c r="CL196">
        <v>5.6316722184419632E-2</v>
      </c>
      <c r="CM196">
        <v>9.7404904663562775E-2</v>
      </c>
      <c r="CN196">
        <v>0.11850685626268387</v>
      </c>
      <c r="CO196">
        <v>8.1974834203720093E-2</v>
      </c>
      <c r="CP196">
        <v>8.5840560495853424E-2</v>
      </c>
      <c r="CQ196">
        <v>7.4919317848980427E-3</v>
      </c>
      <c r="CR196">
        <v>2.3022310808300972E-2</v>
      </c>
      <c r="CS196">
        <v>9.6739307045936584E-2</v>
      </c>
      <c r="CT196">
        <v>6.5988287329673767E-2</v>
      </c>
      <c r="CU196">
        <v>8.8503554463386536E-2</v>
      </c>
      <c r="CV196">
        <v>7.7708959579467773E-2</v>
      </c>
      <c r="CW196">
        <v>2.5976195931434631E-2</v>
      </c>
      <c r="CX196">
        <v>8.1321727484464645E-3</v>
      </c>
      <c r="CY196">
        <v>5.2649207413196564E-2</v>
      </c>
      <c r="CZ196">
        <v>7.079518586397171E-2</v>
      </c>
      <c r="DA196">
        <v>0.1537366509437561</v>
      </c>
      <c r="DB196">
        <v>0.1814480721950531</v>
      </c>
      <c r="DC196">
        <v>0.14230483770370483</v>
      </c>
      <c r="DD196">
        <v>0.11951325088739395</v>
      </c>
      <c r="DE196">
        <v>0.11254890263080597</v>
      </c>
      <c r="DF196">
        <v>0.10679057240486145</v>
      </c>
      <c r="DG196">
        <v>0.10234466195106506</v>
      </c>
      <c r="DH196">
        <v>0.11117343604564667</v>
      </c>
      <c r="DI196">
        <v>0.14136645197868347</v>
      </c>
      <c r="DJ196">
        <v>0.15201543271541595</v>
      </c>
      <c r="DK196">
        <v>0.20108567178249359</v>
      </c>
      <c r="DL196">
        <v>0.22908596694469452</v>
      </c>
      <c r="DM196">
        <v>0.19198185205459595</v>
      </c>
      <c r="DN196">
        <v>0.20164549350738525</v>
      </c>
      <c r="DO196">
        <v>0.12102200835943222</v>
      </c>
      <c r="DP196">
        <v>0.13796624541282654</v>
      </c>
      <c r="DQ196">
        <v>0.21524769067764282</v>
      </c>
      <c r="DR196">
        <v>0.18894663453102112</v>
      </c>
      <c r="DS196">
        <v>0.2092304527759552</v>
      </c>
      <c r="DT196">
        <v>0.20665206015110016</v>
      </c>
      <c r="DU196">
        <v>0.15504957735538483</v>
      </c>
      <c r="DV196">
        <v>0.13211584091186523</v>
      </c>
      <c r="DW196">
        <v>0.17546793818473816</v>
      </c>
      <c r="DX196">
        <v>0.17481037974357605</v>
      </c>
      <c r="DY196">
        <v>0.32356461882591248</v>
      </c>
      <c r="DZ196">
        <v>0.33002966642379761</v>
      </c>
      <c r="EA196">
        <v>0.28176626563072205</v>
      </c>
      <c r="EB196">
        <v>0.23686219751834869</v>
      </c>
      <c r="EC196">
        <v>0.22781778872013092</v>
      </c>
      <c r="ED196">
        <v>0.22232048213481903</v>
      </c>
      <c r="EE196">
        <v>0.23042705655097961</v>
      </c>
      <c r="EF196">
        <v>0.25188344717025757</v>
      </c>
      <c r="EG196">
        <v>0.28440091013908386</v>
      </c>
      <c r="EH196">
        <v>0.29018914699554443</v>
      </c>
      <c r="EI196">
        <v>0.35078421235084534</v>
      </c>
      <c r="EJ196">
        <v>0.38874462246894836</v>
      </c>
      <c r="EK196">
        <v>0.35081452131271362</v>
      </c>
      <c r="EL196">
        <v>0.36884945631027222</v>
      </c>
      <c r="EM196">
        <v>0.2849414050579071</v>
      </c>
      <c r="EN196">
        <v>0.30392703413963318</v>
      </c>
      <c r="EO196">
        <v>0.3863549530506134</v>
      </c>
      <c r="EP196">
        <v>0.36647897958755493</v>
      </c>
      <c r="EQ196">
        <v>0.38354089856147766</v>
      </c>
      <c r="ER196">
        <v>0.3928254246711731</v>
      </c>
      <c r="ES196">
        <v>0.34141102433204651</v>
      </c>
      <c r="ET196">
        <v>0.31112855672836304</v>
      </c>
      <c r="EU196">
        <v>0.3527987003326416</v>
      </c>
      <c r="EV196">
        <v>0.32499182224273682</v>
      </c>
      <c r="EW196">
        <v>60.825355529785156</v>
      </c>
      <c r="EX196">
        <v>59.307365417480469</v>
      </c>
      <c r="EY196">
        <v>58.698787689208984</v>
      </c>
      <c r="EZ196">
        <v>58.193241119384766</v>
      </c>
      <c r="FA196">
        <v>57</v>
      </c>
      <c r="FB196">
        <v>56.90521240234375</v>
      </c>
      <c r="FC196">
        <v>56.792030334472656</v>
      </c>
      <c r="FD196">
        <v>61.307323455810547</v>
      </c>
      <c r="FE196">
        <v>65.928070068359375</v>
      </c>
      <c r="FF196">
        <v>71.967994689941406</v>
      </c>
      <c r="FG196">
        <v>78.981735229492188</v>
      </c>
      <c r="FH196">
        <v>84.981842041015625</v>
      </c>
      <c r="FI196">
        <v>91.5</v>
      </c>
      <c r="FJ196">
        <v>95.528152465820313</v>
      </c>
      <c r="FK196">
        <v>98.762054443359375</v>
      </c>
      <c r="FL196">
        <v>100.26846313476563</v>
      </c>
      <c r="FM196">
        <v>98.504554748535156</v>
      </c>
      <c r="FN196">
        <v>97.491546630859375</v>
      </c>
      <c r="FO196">
        <v>93.5</v>
      </c>
      <c r="FP196">
        <v>87.586357116699219</v>
      </c>
      <c r="FQ196">
        <v>80.875267028808594</v>
      </c>
      <c r="FR196">
        <v>75.2757568359375</v>
      </c>
      <c r="FS196">
        <v>69.924308776855469</v>
      </c>
      <c r="FT196">
        <v>66.748443603515625</v>
      </c>
      <c r="FU196">
        <v>0.10604683309793472</v>
      </c>
      <c r="FV196">
        <v>0.14248931407928467</v>
      </c>
      <c r="FW196">
        <v>0.15617626905441284</v>
      </c>
      <c r="FX196">
        <v>0.10791308432817459</v>
      </c>
      <c r="FY196" s="45">
        <v>4.2899999618530273</v>
      </c>
      <c r="FZ196" s="38">
        <v>84.18</v>
      </c>
      <c r="GA196" s="38">
        <v>1</v>
      </c>
    </row>
    <row r="197" spans="1:183" x14ac:dyDescent="0.2">
      <c r="A197" t="s">
        <v>186</v>
      </c>
      <c r="B197" t="s">
        <v>222</v>
      </c>
      <c r="C197" t="s">
        <v>2</v>
      </c>
      <c r="D197" t="s">
        <v>203</v>
      </c>
      <c r="E197" t="s">
        <v>209</v>
      </c>
      <c r="F197" t="s">
        <v>183</v>
      </c>
      <c r="G197" t="s">
        <v>1</v>
      </c>
      <c r="H197">
        <v>648</v>
      </c>
      <c r="I197">
        <v>0.58847910165786743</v>
      </c>
      <c r="J197">
        <v>0.50071346759796143</v>
      </c>
      <c r="K197">
        <v>0.47710296511650085</v>
      </c>
      <c r="L197">
        <v>0.4500250518321991</v>
      </c>
      <c r="M197">
        <v>0.42360401153564453</v>
      </c>
      <c r="N197">
        <v>0.43168345093727112</v>
      </c>
      <c r="O197">
        <v>0.47462159395217896</v>
      </c>
      <c r="P197">
        <v>0.4890061616897583</v>
      </c>
      <c r="Q197">
        <v>0.4869285523891449</v>
      </c>
      <c r="R197">
        <v>0.53708821535110474</v>
      </c>
      <c r="S197">
        <v>0.57709109783172607</v>
      </c>
      <c r="T197">
        <v>0.65387117862701416</v>
      </c>
      <c r="U197">
        <v>0.67183351516723633</v>
      </c>
      <c r="V197">
        <v>0.76193362474441528</v>
      </c>
      <c r="W197">
        <v>0.75420886278152466</v>
      </c>
      <c r="X197">
        <v>0.80345672369003296</v>
      </c>
      <c r="Y197">
        <v>0.86665540933609009</v>
      </c>
      <c r="Z197">
        <v>0.9780307412147522</v>
      </c>
      <c r="AA197">
        <v>0.98657774925231934</v>
      </c>
      <c r="AB197">
        <v>1.0444687604904175</v>
      </c>
      <c r="AC197">
        <v>1.0854026079177856</v>
      </c>
      <c r="AD197">
        <v>1.0315468311309814</v>
      </c>
      <c r="AE197">
        <v>0.93531310558319092</v>
      </c>
      <c r="AF197">
        <v>0.7323036789894104</v>
      </c>
      <c r="AG197">
        <v>-0.30965486168861389</v>
      </c>
      <c r="AH197">
        <v>-0.28354194760322571</v>
      </c>
      <c r="AI197">
        <v>-0.26759505271911621</v>
      </c>
      <c r="AJ197">
        <v>-0.29391318559646606</v>
      </c>
      <c r="AK197">
        <v>-0.30313810706138611</v>
      </c>
      <c r="AL197">
        <v>-0.28525817394256592</v>
      </c>
      <c r="AM197">
        <v>-0.3039078414440155</v>
      </c>
      <c r="AN197">
        <v>-0.41428747773170471</v>
      </c>
      <c r="AO197">
        <v>-0.47093701362609863</v>
      </c>
      <c r="AP197">
        <v>-0.41481149196624756</v>
      </c>
      <c r="AQ197">
        <v>-0.37237071990966797</v>
      </c>
      <c r="AR197">
        <v>-0.33647748827934265</v>
      </c>
      <c r="AS197">
        <v>-0.29326343536376953</v>
      </c>
      <c r="AT197">
        <v>-0.23551097512245178</v>
      </c>
      <c r="AU197">
        <v>-0.26453036069869995</v>
      </c>
      <c r="AV197">
        <v>-0.23927205801010132</v>
      </c>
      <c r="AW197">
        <v>-0.19806961715221405</v>
      </c>
      <c r="AX197">
        <v>-0.20130056142807007</v>
      </c>
      <c r="AY197">
        <v>-0.24798581004142761</v>
      </c>
      <c r="AZ197">
        <v>-0.29556912183761597</v>
      </c>
      <c r="BA197">
        <v>-0.29380759596824646</v>
      </c>
      <c r="BB197">
        <v>-0.43288210034370422</v>
      </c>
      <c r="BC197">
        <v>-0.43454572558403015</v>
      </c>
      <c r="BD197">
        <v>-0.48754256963729858</v>
      </c>
      <c r="BE197">
        <v>-0.11747331172227859</v>
      </c>
      <c r="BF197">
        <v>-0.11238554865121841</v>
      </c>
      <c r="BG197">
        <v>-0.10118205845355988</v>
      </c>
      <c r="BH197">
        <v>-0.12969502806663513</v>
      </c>
      <c r="BI197">
        <v>-0.13873699307441711</v>
      </c>
      <c r="BJ197">
        <v>-0.12281749397516251</v>
      </c>
      <c r="BK197">
        <v>-0.13631883263587952</v>
      </c>
      <c r="BL197">
        <v>-0.23066321015357971</v>
      </c>
      <c r="BM197">
        <v>-0.27283602952957153</v>
      </c>
      <c r="BN197">
        <v>-0.21200910210609436</v>
      </c>
      <c r="BO197">
        <v>-0.15905071794986725</v>
      </c>
      <c r="BP197">
        <v>-0.12493485957384109</v>
      </c>
      <c r="BQ197">
        <v>-8.1578977406024933E-2</v>
      </c>
      <c r="BR197">
        <v>-3.2373957335948944E-2</v>
      </c>
      <c r="BS197">
        <v>-5.6623514741659164E-2</v>
      </c>
      <c r="BT197">
        <v>-2.6235384866595268E-2</v>
      </c>
      <c r="BU197">
        <v>1.9418355077505112E-2</v>
      </c>
      <c r="BV197">
        <v>2.8974821791052818E-2</v>
      </c>
      <c r="BW197">
        <v>-1.8610088154673576E-2</v>
      </c>
      <c r="BX197">
        <v>-6.8517282605171204E-2</v>
      </c>
      <c r="BY197">
        <v>-6.8526372313499451E-2</v>
      </c>
      <c r="BZ197">
        <v>-0.20526465773582458</v>
      </c>
      <c r="CA197">
        <v>-0.21730071306228638</v>
      </c>
      <c r="CB197">
        <v>-0.27049776911735535</v>
      </c>
      <c r="CC197">
        <v>1.5631046146154404E-2</v>
      </c>
      <c r="CD197">
        <v>6.1568459495902061E-3</v>
      </c>
      <c r="CE197">
        <v>1.4075077138841152E-2</v>
      </c>
      <c r="CF197">
        <v>-1.5958033502101898E-2</v>
      </c>
      <c r="CG197">
        <v>-2.4873286485671997E-2</v>
      </c>
      <c r="CH197">
        <v>-1.0311580263078213E-2</v>
      </c>
      <c r="CI197">
        <v>-2.0247206091880798E-2</v>
      </c>
      <c r="CJ197">
        <v>-0.1034855991601944</v>
      </c>
      <c r="CK197">
        <v>-0.13563191890716553</v>
      </c>
      <c r="CL197">
        <v>-7.1548774838447571E-2</v>
      </c>
      <c r="CM197">
        <v>-1.1305935680866241E-2</v>
      </c>
      <c r="CN197">
        <v>2.1578922867774963E-2</v>
      </c>
      <c r="CO197">
        <v>6.5033026039600372E-2</v>
      </c>
      <c r="CP197">
        <v>0.10831812024116516</v>
      </c>
      <c r="CQ197">
        <v>8.7372131645679474E-2</v>
      </c>
      <c r="CR197">
        <v>0.12131316214799881</v>
      </c>
      <c r="CS197">
        <v>0.17004986107349396</v>
      </c>
      <c r="CT197">
        <v>0.18846285343170166</v>
      </c>
      <c r="CU197">
        <v>0.14025484025478363</v>
      </c>
      <c r="CV197">
        <v>8.8738128542900085E-2</v>
      </c>
      <c r="CW197">
        <v>8.7502710521221161E-2</v>
      </c>
      <c r="CX197">
        <v>-4.7617498785257339E-2</v>
      </c>
      <c r="CY197">
        <v>-6.6837474703788757E-2</v>
      </c>
      <c r="CZ197">
        <v>-0.12017320841550827</v>
      </c>
      <c r="DA197">
        <v>0.1487354040145874</v>
      </c>
      <c r="DB197">
        <v>0.12469924241304398</v>
      </c>
      <c r="DC197">
        <v>0.12933221459388733</v>
      </c>
      <c r="DD197">
        <v>9.7778961062431335E-2</v>
      </c>
      <c r="DE197">
        <v>8.899042010307312E-2</v>
      </c>
      <c r="DF197">
        <v>0.10219433158636093</v>
      </c>
      <c r="DG197">
        <v>9.5824427902698517E-2</v>
      </c>
      <c r="DH197">
        <v>2.369200810790062E-2</v>
      </c>
      <c r="DI197">
        <v>1.5722063835710287E-3</v>
      </c>
      <c r="DJ197">
        <v>6.8911552429199219E-2</v>
      </c>
      <c r="DK197">
        <v>0.13643884658813477</v>
      </c>
      <c r="DL197">
        <v>0.16809269785881042</v>
      </c>
      <c r="DM197">
        <v>0.21164502203464508</v>
      </c>
      <c r="DN197">
        <v>0.24901019036769867</v>
      </c>
      <c r="DO197">
        <v>0.23136778175830841</v>
      </c>
      <c r="DP197">
        <v>0.26886171102523804</v>
      </c>
      <c r="DQ197">
        <v>0.3206813633441925</v>
      </c>
      <c r="DR197">
        <v>0.34795087575912476</v>
      </c>
      <c r="DS197">
        <v>0.29911977052688599</v>
      </c>
      <c r="DT197">
        <v>0.24599353969097137</v>
      </c>
      <c r="DU197">
        <v>0.24353179335594177</v>
      </c>
      <c r="DV197">
        <v>0.11002965271472931</v>
      </c>
      <c r="DW197">
        <v>8.3625763654708862E-2</v>
      </c>
      <c r="DX197">
        <v>3.0151357874274254E-2</v>
      </c>
      <c r="DY197">
        <v>0.3409169614315033</v>
      </c>
      <c r="DZ197">
        <v>0.29585564136505127</v>
      </c>
      <c r="EA197">
        <v>0.29574522376060486</v>
      </c>
      <c r="EB197">
        <v>0.26199713349342346</v>
      </c>
      <c r="EC197">
        <v>0.25339153409004211</v>
      </c>
      <c r="ED197">
        <v>0.26463499665260315</v>
      </c>
      <c r="EE197">
        <v>0.26341342926025391</v>
      </c>
      <c r="EF197">
        <v>0.20731627941131592</v>
      </c>
      <c r="EG197">
        <v>0.19967317581176758</v>
      </c>
      <c r="EH197">
        <v>0.27171394228935242</v>
      </c>
      <c r="EI197">
        <v>0.34975883364677429</v>
      </c>
      <c r="EJ197">
        <v>0.37963533401489258</v>
      </c>
      <c r="EK197">
        <v>0.42332947254180908</v>
      </c>
      <c r="EL197">
        <v>0.4521472156047821</v>
      </c>
      <c r="EM197">
        <v>0.43927460908889771</v>
      </c>
      <c r="EN197">
        <v>0.48189836740493774</v>
      </c>
      <c r="EO197">
        <v>0.53816932439804077</v>
      </c>
      <c r="EP197">
        <v>0.57822626829147339</v>
      </c>
      <c r="EQ197">
        <v>0.52849549055099487</v>
      </c>
      <c r="ER197">
        <v>0.47304537892341614</v>
      </c>
      <c r="ES197">
        <v>0.46881300210952759</v>
      </c>
      <c r="ET197">
        <v>0.33764711022377014</v>
      </c>
      <c r="EU197">
        <v>0.30087077617645264</v>
      </c>
      <c r="EV197">
        <v>0.24719615280628204</v>
      </c>
      <c r="EW197">
        <v>68.032920837402344</v>
      </c>
      <c r="EX197">
        <v>66.950393676757813</v>
      </c>
      <c r="EY197">
        <v>66.6282958984375</v>
      </c>
      <c r="EZ197">
        <v>65.673904418945313</v>
      </c>
      <c r="FA197">
        <v>64.847503662109375</v>
      </c>
      <c r="FB197">
        <v>63.981227874755859</v>
      </c>
      <c r="FC197">
        <v>64.33660888671875</v>
      </c>
      <c r="FD197">
        <v>68.775970458984375</v>
      </c>
      <c r="FE197">
        <v>72.668510437011719</v>
      </c>
      <c r="FF197">
        <v>76.657928466796875</v>
      </c>
      <c r="FG197">
        <v>81.456527709960938</v>
      </c>
      <c r="FH197">
        <v>86.583709716796875</v>
      </c>
      <c r="FI197">
        <v>90.48321533203125</v>
      </c>
      <c r="FJ197">
        <v>93.469039916992188</v>
      </c>
      <c r="FK197">
        <v>95.042327880859375</v>
      </c>
      <c r="FL197">
        <v>95.56890869140625</v>
      </c>
      <c r="FM197">
        <v>95.122093200683594</v>
      </c>
      <c r="FN197">
        <v>93.598152160644531</v>
      </c>
      <c r="FO197">
        <v>89.688209533691406</v>
      </c>
      <c r="FP197">
        <v>87.08831787109375</v>
      </c>
      <c r="FQ197">
        <v>81.948745727539063</v>
      </c>
      <c r="FR197">
        <v>77.960830688476563</v>
      </c>
      <c r="FS197">
        <v>76.151008605957031</v>
      </c>
      <c r="FT197">
        <v>74.792121887207031</v>
      </c>
      <c r="FU197">
        <v>0.13257405161857605</v>
      </c>
      <c r="FV197">
        <v>0.17685876786708832</v>
      </c>
      <c r="FW197">
        <v>0.19996431469917297</v>
      </c>
      <c r="FX197">
        <v>0.14139385521411896</v>
      </c>
      <c r="FY197" s="45">
        <v>7.3899998664855957</v>
      </c>
      <c r="FZ197" s="38">
        <v>269.67</v>
      </c>
      <c r="GA197" s="38">
        <v>1</v>
      </c>
    </row>
    <row r="198" spans="1:183" x14ac:dyDescent="0.2">
      <c r="A198" t="s">
        <v>186</v>
      </c>
      <c r="B198" t="s">
        <v>222</v>
      </c>
      <c r="C198" t="s">
        <v>2</v>
      </c>
      <c r="D198" t="s">
        <v>203</v>
      </c>
      <c r="E198" t="s">
        <v>209</v>
      </c>
      <c r="F198" t="s">
        <v>184</v>
      </c>
      <c r="G198" t="s">
        <v>1</v>
      </c>
      <c r="H198">
        <v>194</v>
      </c>
      <c r="I198">
        <v>0.20189669728279114</v>
      </c>
      <c r="J198">
        <v>0.22739200294017792</v>
      </c>
      <c r="K198">
        <v>0.2293647974729538</v>
      </c>
      <c r="L198">
        <v>0.21438264846801758</v>
      </c>
      <c r="M198">
        <v>0.20587556064128876</v>
      </c>
      <c r="N198">
        <v>0.21679304540157318</v>
      </c>
      <c r="O198">
        <v>0.2089298814535141</v>
      </c>
      <c r="P198">
        <v>0.23797324299812317</v>
      </c>
      <c r="Q198">
        <v>0.25868245959281921</v>
      </c>
      <c r="R198">
        <v>0.27757138013839722</v>
      </c>
      <c r="S198">
        <v>0.29023489356040955</v>
      </c>
      <c r="T198">
        <v>0.36594602465629578</v>
      </c>
      <c r="U198">
        <v>0.3332904577255249</v>
      </c>
      <c r="V198">
        <v>0.33225449919700623</v>
      </c>
      <c r="W198">
        <v>0.39178130030632019</v>
      </c>
      <c r="X198">
        <v>0.43240255117416382</v>
      </c>
      <c r="Y198">
        <v>0.43520256876945496</v>
      </c>
      <c r="Z198">
        <v>0.45831930637359619</v>
      </c>
      <c r="AA198">
        <v>0.49534371495246887</v>
      </c>
      <c r="AB198">
        <v>0.5150945782661438</v>
      </c>
      <c r="AC198">
        <v>0.48867785930633545</v>
      </c>
      <c r="AD198">
        <v>0.48671305179595947</v>
      </c>
      <c r="AE198">
        <v>0.44950199127197266</v>
      </c>
      <c r="AF198">
        <v>0.39530205726623535</v>
      </c>
      <c r="AG198">
        <v>-0.29860594868659973</v>
      </c>
      <c r="AH198">
        <v>-0.22559522092342377</v>
      </c>
      <c r="AI198">
        <v>-0.19937948882579803</v>
      </c>
      <c r="AJ198">
        <v>-0.18804311752319336</v>
      </c>
      <c r="AK198">
        <v>-0.19322121143341064</v>
      </c>
      <c r="AL198">
        <v>-0.24378053843975067</v>
      </c>
      <c r="AM198">
        <v>-0.26227372884750366</v>
      </c>
      <c r="AN198">
        <v>-0.29041385650634766</v>
      </c>
      <c r="AO198">
        <v>-0.27930858731269836</v>
      </c>
      <c r="AP198">
        <v>-0.31077069044113159</v>
      </c>
      <c r="AQ198">
        <v>-0.25334674119949341</v>
      </c>
      <c r="AR198">
        <v>-0.27024853229522705</v>
      </c>
      <c r="AS198">
        <v>-0.2702135443687439</v>
      </c>
      <c r="AT198">
        <v>-0.33445703983306885</v>
      </c>
      <c r="AU198">
        <v>-0.23731477558612823</v>
      </c>
      <c r="AV198">
        <v>-0.23266153037548065</v>
      </c>
      <c r="AW198">
        <v>-0.249212846159935</v>
      </c>
      <c r="AX198">
        <v>-0.26085993647575378</v>
      </c>
      <c r="AY198">
        <v>-0.23711472749710083</v>
      </c>
      <c r="AZ198">
        <v>-0.32003632187843323</v>
      </c>
      <c r="BA198">
        <v>-0.33411815762519836</v>
      </c>
      <c r="BB198">
        <v>-0.30821076035499573</v>
      </c>
      <c r="BC198">
        <v>-0.31348204612731934</v>
      </c>
      <c r="BD198">
        <v>-0.29833397269248962</v>
      </c>
      <c r="BE198">
        <v>-0.1402263343334198</v>
      </c>
      <c r="BF198">
        <v>-7.9649865627288818E-2</v>
      </c>
      <c r="BG198">
        <v>-5.4951764643192291E-2</v>
      </c>
      <c r="BH198">
        <v>-5.6661449372768402E-2</v>
      </c>
      <c r="BI198">
        <v>-6.155698373913765E-2</v>
      </c>
      <c r="BJ198">
        <v>-0.10177893191576004</v>
      </c>
      <c r="BK198">
        <v>-0.12489719688892365</v>
      </c>
      <c r="BL198">
        <v>-0.13603560626506805</v>
      </c>
      <c r="BM198">
        <v>-0.1226341724395752</v>
      </c>
      <c r="BN198">
        <v>-0.13374842703342438</v>
      </c>
      <c r="BO198">
        <v>-8.1287533044815063E-2</v>
      </c>
      <c r="BP198">
        <v>-7.1729585528373718E-2</v>
      </c>
      <c r="BQ198">
        <v>-8.2061648368835449E-2</v>
      </c>
      <c r="BR198">
        <v>-0.13447488844394684</v>
      </c>
      <c r="BS198">
        <v>-5.2683915942907333E-2</v>
      </c>
      <c r="BT198">
        <v>-3.8858629763126373E-2</v>
      </c>
      <c r="BU198">
        <v>-6.0836337506771088E-2</v>
      </c>
      <c r="BV198">
        <v>-7.5682766735553741E-2</v>
      </c>
      <c r="BW198">
        <v>-5.4106727242469788E-2</v>
      </c>
      <c r="BX198">
        <v>-0.1291615217924118</v>
      </c>
      <c r="BY198">
        <v>-0.15137018263339996</v>
      </c>
      <c r="BZ198">
        <v>-0.12652936577796936</v>
      </c>
      <c r="CA198">
        <v>-0.12722568213939667</v>
      </c>
      <c r="CB198">
        <v>-0.12131457775831223</v>
      </c>
      <c r="CC198">
        <v>-3.0533088371157646E-2</v>
      </c>
      <c r="CD198">
        <v>2.1431438624858856E-2</v>
      </c>
      <c r="CE198">
        <v>4.5078430324792862E-2</v>
      </c>
      <c r="CF198">
        <v>3.433309867978096E-2</v>
      </c>
      <c r="CG198">
        <v>2.9633263126015663E-2</v>
      </c>
      <c r="CH198">
        <v>-3.4290584735572338E-3</v>
      </c>
      <c r="CI198">
        <v>-2.9750622808933258E-2</v>
      </c>
      <c r="CJ198">
        <v>-2.9113719239830971E-2</v>
      </c>
      <c r="CK198">
        <v>-1.4121956191956997E-2</v>
      </c>
      <c r="CL198">
        <v>-1.1143337935209274E-2</v>
      </c>
      <c r="CM198">
        <v>3.7880145013332367E-2</v>
      </c>
      <c r="CN198">
        <v>6.5764039754867554E-2</v>
      </c>
      <c r="CO198">
        <v>4.8251789063215256E-2</v>
      </c>
      <c r="CP198">
        <v>4.0321447886526585E-3</v>
      </c>
      <c r="CQ198">
        <v>7.519085705280304E-2</v>
      </c>
      <c r="CR198">
        <v>9.5368668437004089E-2</v>
      </c>
      <c r="CS198">
        <v>6.9632656872272491E-2</v>
      </c>
      <c r="CT198">
        <v>5.2570383995771408E-2</v>
      </c>
      <c r="CU198">
        <v>7.2644054889678955E-2</v>
      </c>
      <c r="CV198">
        <v>3.0377982184290886E-3</v>
      </c>
      <c r="CW198">
        <v>-2.4799495935440063E-2</v>
      </c>
      <c r="CX198">
        <v>-6.9738377351313829E-4</v>
      </c>
      <c r="CY198">
        <v>1.7749227117747068E-3</v>
      </c>
      <c r="CZ198">
        <v>1.2885262258350849E-3</v>
      </c>
      <c r="DA198">
        <v>7.9160161316394806E-2</v>
      </c>
      <c r="DB198">
        <v>0.12251274287700653</v>
      </c>
      <c r="DC198">
        <v>0.14510862529277802</v>
      </c>
      <c r="DD198">
        <v>0.12532764673233032</v>
      </c>
      <c r="DE198">
        <v>0.12082350999116898</v>
      </c>
      <c r="DF198">
        <v>9.4920814037322998E-2</v>
      </c>
      <c r="DG198">
        <v>6.5395951271057129E-2</v>
      </c>
      <c r="DH198">
        <v>7.7808171510696411E-2</v>
      </c>
      <c r="DI198">
        <v>9.4390265643596649E-2</v>
      </c>
      <c r="DJ198">
        <v>0.11146175116300583</v>
      </c>
      <c r="DK198">
        <v>0.1570478230714798</v>
      </c>
      <c r="DL198">
        <v>0.20325766503810883</v>
      </c>
      <c r="DM198">
        <v>0.17856521904468536</v>
      </c>
      <c r="DN198">
        <v>0.14253917336463928</v>
      </c>
      <c r="DO198">
        <v>0.20306563377380371</v>
      </c>
      <c r="DP198">
        <v>0.22959597408771515</v>
      </c>
      <c r="DQ198">
        <v>0.20010164380073547</v>
      </c>
      <c r="DR198">
        <v>0.18082353472709656</v>
      </c>
      <c r="DS198">
        <v>0.1993948370218277</v>
      </c>
      <c r="DT198">
        <v>0.13523711264133453</v>
      </c>
      <c r="DU198">
        <v>0.10177119076251984</v>
      </c>
      <c r="DV198">
        <v>0.12513460218906403</v>
      </c>
      <c r="DW198">
        <v>0.13077552616596222</v>
      </c>
      <c r="DX198">
        <v>0.12389162927865982</v>
      </c>
      <c r="DY198">
        <v>0.23753978312015533</v>
      </c>
      <c r="DZ198">
        <v>0.26845809817314148</v>
      </c>
      <c r="EA198">
        <v>0.28953635692596436</v>
      </c>
      <c r="EB198">
        <v>0.25670930743217468</v>
      </c>
      <c r="EC198">
        <v>0.25248774886131287</v>
      </c>
      <c r="ED198">
        <v>0.23692241311073303</v>
      </c>
      <c r="EE198">
        <v>0.20277248322963715</v>
      </c>
      <c r="EF198">
        <v>0.23218640685081482</v>
      </c>
      <c r="EG198">
        <v>0.25106468796730042</v>
      </c>
      <c r="EH198">
        <v>0.28848400712013245</v>
      </c>
      <c r="EI198">
        <v>0.32910701632499695</v>
      </c>
      <c r="EJ198">
        <v>0.40177661180496216</v>
      </c>
      <c r="EK198">
        <v>0.366717129945755</v>
      </c>
      <c r="EL198">
        <v>0.34252133965492249</v>
      </c>
      <c r="EM198">
        <v>0.38769650459289551</v>
      </c>
      <c r="EN198">
        <v>0.42339888215065002</v>
      </c>
      <c r="EO198">
        <v>0.38847815990447998</v>
      </c>
      <c r="EP198">
        <v>0.3660007119178772</v>
      </c>
      <c r="EQ198">
        <v>0.38240283727645874</v>
      </c>
      <c r="ER198">
        <v>0.32611194252967834</v>
      </c>
      <c r="ES198">
        <v>0.28451916575431824</v>
      </c>
      <c r="ET198">
        <v>0.3068159818649292</v>
      </c>
      <c r="EU198">
        <v>0.31703189015388489</v>
      </c>
      <c r="EV198">
        <v>0.30091103911399841</v>
      </c>
      <c r="EW198">
        <v>71.720375061035156</v>
      </c>
      <c r="EX198">
        <v>72.381660461425781</v>
      </c>
      <c r="EY198">
        <v>71.568702697753906</v>
      </c>
      <c r="EZ198">
        <v>70.721717834472656</v>
      </c>
      <c r="FA198">
        <v>70.103057861328125</v>
      </c>
      <c r="FB198">
        <v>69.53863525390625</v>
      </c>
      <c r="FC198">
        <v>69.669776916503906</v>
      </c>
      <c r="FD198">
        <v>75.361007690429688</v>
      </c>
      <c r="FE198">
        <v>84.782875061035156</v>
      </c>
      <c r="FF198">
        <v>89.340065002441406</v>
      </c>
      <c r="FG198">
        <v>93.299919128417969</v>
      </c>
      <c r="FH198">
        <v>94.762351989746094</v>
      </c>
      <c r="FI198">
        <v>97.698875427246094</v>
      </c>
      <c r="FJ198">
        <v>99.468795776367188</v>
      </c>
      <c r="FK198">
        <v>100.12103271484375</v>
      </c>
      <c r="FL198">
        <v>101.57025146484375</v>
      </c>
      <c r="FM198">
        <v>101.35427856445313</v>
      </c>
      <c r="FN198">
        <v>102.46054077148438</v>
      </c>
      <c r="FO198">
        <v>101.52355194091797</v>
      </c>
      <c r="FP198">
        <v>97.349143981933594</v>
      </c>
      <c r="FQ198">
        <v>87.855178833007813</v>
      </c>
      <c r="FR198">
        <v>81.997451782226563</v>
      </c>
      <c r="FS198">
        <v>79.095001220703125</v>
      </c>
      <c r="FT198">
        <v>77.058349609375</v>
      </c>
      <c r="FU198">
        <v>0.11456448584794998</v>
      </c>
      <c r="FV198">
        <v>0.15387667715549469</v>
      </c>
      <c r="FW198">
        <v>0.17081785202026367</v>
      </c>
      <c r="FX198">
        <v>0.11974161863327026</v>
      </c>
      <c r="FY198" s="45">
        <v>4.1100001335144043</v>
      </c>
      <c r="FZ198" s="38">
        <v>137.74</v>
      </c>
      <c r="GA198" s="38">
        <v>1</v>
      </c>
    </row>
    <row r="199" spans="1:183" x14ac:dyDescent="0.2">
      <c r="A199" t="s">
        <v>186</v>
      </c>
      <c r="B199" t="s">
        <v>222</v>
      </c>
      <c r="C199" t="s">
        <v>2</v>
      </c>
      <c r="D199" t="s">
        <v>203</v>
      </c>
      <c r="E199" t="s">
        <v>209</v>
      </c>
      <c r="F199" t="s">
        <v>185</v>
      </c>
      <c r="G199" t="s">
        <v>1</v>
      </c>
      <c r="H199">
        <v>105</v>
      </c>
      <c r="I199">
        <v>0.1040528416633606</v>
      </c>
      <c r="J199">
        <v>9.6596322953701019E-2</v>
      </c>
      <c r="K199">
        <v>9.6244491636753082E-2</v>
      </c>
      <c r="L199">
        <v>9.4017297029495239E-2</v>
      </c>
      <c r="M199">
        <v>8.255372941493988E-2</v>
      </c>
      <c r="N199">
        <v>9.2801153659820557E-2</v>
      </c>
      <c r="O199">
        <v>0.11834833770990372</v>
      </c>
      <c r="P199">
        <v>0.12155144661664963</v>
      </c>
      <c r="Q199">
        <v>0.13008448481559753</v>
      </c>
      <c r="R199">
        <v>0.14998619258403778</v>
      </c>
      <c r="S199">
        <v>0.16166575253009796</v>
      </c>
      <c r="T199">
        <v>0.21739368140697479</v>
      </c>
      <c r="U199">
        <v>0.23014853894710541</v>
      </c>
      <c r="V199">
        <v>0.27136042714118958</v>
      </c>
      <c r="W199">
        <v>0.3152182400226593</v>
      </c>
      <c r="X199">
        <v>0.32638600468635559</v>
      </c>
      <c r="Y199">
        <v>0.31436830759048462</v>
      </c>
      <c r="Z199">
        <v>0.34947475790977478</v>
      </c>
      <c r="AA199">
        <v>0.34840890765190125</v>
      </c>
      <c r="AB199">
        <v>0.31042924523353577</v>
      </c>
      <c r="AC199">
        <v>0.26220405101776123</v>
      </c>
      <c r="AD199">
        <v>0.22576718032360077</v>
      </c>
      <c r="AE199">
        <v>0.23333768546581268</v>
      </c>
      <c r="AF199">
        <v>0.20782123506069183</v>
      </c>
      <c r="AG199">
        <v>-0.2157382071018219</v>
      </c>
      <c r="AH199">
        <v>-0.22067619860172272</v>
      </c>
      <c r="AI199">
        <v>-0.18352368474006653</v>
      </c>
      <c r="AJ199">
        <v>-0.19953534007072449</v>
      </c>
      <c r="AK199">
        <v>-0.17532554268836975</v>
      </c>
      <c r="AL199">
        <v>-0.20085132122039795</v>
      </c>
      <c r="AM199">
        <v>-0.20529231429100037</v>
      </c>
      <c r="AN199">
        <v>-0.24188730120658875</v>
      </c>
      <c r="AO199">
        <v>-0.25853729248046875</v>
      </c>
      <c r="AP199">
        <v>-0.22392831742763519</v>
      </c>
      <c r="AQ199">
        <v>-0.21565867960453033</v>
      </c>
      <c r="AR199">
        <v>-0.21890643239021301</v>
      </c>
      <c r="AS199">
        <v>-0.27526810765266418</v>
      </c>
      <c r="AT199">
        <v>-0.25349333882331848</v>
      </c>
      <c r="AU199">
        <v>-0.24079407751560211</v>
      </c>
      <c r="AV199">
        <v>-0.26914119720458984</v>
      </c>
      <c r="AW199">
        <v>-0.29099959135055542</v>
      </c>
      <c r="AX199">
        <v>-0.29154706001281738</v>
      </c>
      <c r="AY199">
        <v>-0.29817172884941101</v>
      </c>
      <c r="AZ199">
        <v>-0.26385864615440369</v>
      </c>
      <c r="BA199">
        <v>-0.27778872847557068</v>
      </c>
      <c r="BB199">
        <v>-0.29948490858078003</v>
      </c>
      <c r="BC199">
        <v>-0.24250762164592743</v>
      </c>
      <c r="BD199">
        <v>-0.1928861141204834</v>
      </c>
      <c r="BE199">
        <v>-9.1899804770946503E-2</v>
      </c>
      <c r="BF199">
        <v>-9.1162130236625671E-2</v>
      </c>
      <c r="BG199">
        <v>-6.3980892300605774E-2</v>
      </c>
      <c r="BH199">
        <v>-7.4547864496707916E-2</v>
      </c>
      <c r="BI199">
        <v>-6.9625250995159149E-2</v>
      </c>
      <c r="BJ199">
        <v>-8.4085896611213684E-2</v>
      </c>
      <c r="BK199">
        <v>-7.0168964564800262E-2</v>
      </c>
      <c r="BL199">
        <v>-0.10665263235569</v>
      </c>
      <c r="BM199">
        <v>-0.10510945320129395</v>
      </c>
      <c r="BN199">
        <v>-8.0442443490028381E-2</v>
      </c>
      <c r="BO199">
        <v>-6.361553817987442E-2</v>
      </c>
      <c r="BP199">
        <v>-4.7067154198884964E-2</v>
      </c>
      <c r="BQ199">
        <v>-9.1182976961135864E-2</v>
      </c>
      <c r="BR199">
        <v>-7.4470691382884979E-2</v>
      </c>
      <c r="BS199">
        <v>-5.7216014713048935E-2</v>
      </c>
      <c r="BT199">
        <v>-9.0551689267158508E-2</v>
      </c>
      <c r="BU199">
        <v>-0.11479233205318451</v>
      </c>
      <c r="BV199">
        <v>-0.10421484708786011</v>
      </c>
      <c r="BW199">
        <v>-0.1128941997885704</v>
      </c>
      <c r="BX199">
        <v>-0.1041906550526619</v>
      </c>
      <c r="BY199">
        <v>-0.1129983589053154</v>
      </c>
      <c r="BZ199">
        <v>-0.13522137701511383</v>
      </c>
      <c r="CA199">
        <v>-7.9184122383594513E-2</v>
      </c>
      <c r="CB199">
        <v>-5.2414212375879288E-2</v>
      </c>
      <c r="CC199">
        <v>-6.129696499556303E-3</v>
      </c>
      <c r="CD199">
        <v>-1.4610765501856804E-3</v>
      </c>
      <c r="CE199">
        <v>1.8814079463481903E-2</v>
      </c>
      <c r="CF199">
        <v>1.2018075212836266E-2</v>
      </c>
      <c r="CG199">
        <v>3.5824454389512539E-3</v>
      </c>
      <c r="CH199">
        <v>-3.2145192380994558E-3</v>
      </c>
      <c r="CI199">
        <v>2.3417051881551743E-2</v>
      </c>
      <c r="CJ199">
        <v>-1.2989512644708157E-2</v>
      </c>
      <c r="CK199">
        <v>1.1541959829628468E-3</v>
      </c>
      <c r="CL199">
        <v>1.8935432657599449E-2</v>
      </c>
      <c r="CM199">
        <v>4.1689075529575348E-2</v>
      </c>
      <c r="CN199">
        <v>7.1948200464248657E-2</v>
      </c>
      <c r="CO199">
        <v>3.6313820630311966E-2</v>
      </c>
      <c r="CP199">
        <v>4.9519840627908707E-2</v>
      </c>
      <c r="CQ199">
        <v>6.9929592311382294E-2</v>
      </c>
      <c r="CR199">
        <v>3.313886746764183E-2</v>
      </c>
      <c r="CS199">
        <v>7.2482852265238762E-3</v>
      </c>
      <c r="CT199">
        <v>2.5530865415930748E-2</v>
      </c>
      <c r="CU199">
        <v>1.5428449958562851E-2</v>
      </c>
      <c r="CV199">
        <v>6.394912488758564E-3</v>
      </c>
      <c r="CW199">
        <v>1.1349417036399245E-3</v>
      </c>
      <c r="CX199">
        <v>-2.1452959626913071E-2</v>
      </c>
      <c r="CY199">
        <v>3.3933229744434357E-2</v>
      </c>
      <c r="CZ199">
        <v>4.4876199215650558E-2</v>
      </c>
      <c r="DA199">
        <v>7.9640410840511322E-2</v>
      </c>
      <c r="DB199">
        <v>8.8239975273609161E-2</v>
      </c>
      <c r="DC199">
        <v>0.10160905122756958</v>
      </c>
      <c r="DD199">
        <v>9.8584018647670746E-2</v>
      </c>
      <c r="DE199">
        <v>7.679014652967453E-2</v>
      </c>
      <c r="DF199">
        <v>7.7656857669353485E-2</v>
      </c>
      <c r="DG199">
        <v>0.11700306832790375</v>
      </c>
      <c r="DH199">
        <v>8.067360520362854E-2</v>
      </c>
      <c r="DI199">
        <v>0.10741784423589706</v>
      </c>
      <c r="DJ199">
        <v>0.11831331253051758</v>
      </c>
      <c r="DK199">
        <v>0.14699369668960571</v>
      </c>
      <c r="DL199">
        <v>0.19096355140209198</v>
      </c>
      <c r="DM199">
        <v>0.16381062567234039</v>
      </c>
      <c r="DN199">
        <v>0.17351037263870239</v>
      </c>
      <c r="DO199">
        <v>0.19707520306110382</v>
      </c>
      <c r="DP199">
        <v>0.15682941675186157</v>
      </c>
      <c r="DQ199">
        <v>0.12928889691829681</v>
      </c>
      <c r="DR199">
        <v>0.1552765816450119</v>
      </c>
      <c r="DS199">
        <v>0.14375109970569611</v>
      </c>
      <c r="DT199">
        <v>0.11698048561811447</v>
      </c>
      <c r="DU199">
        <v>0.11526824533939362</v>
      </c>
      <c r="DV199">
        <v>9.2315457761287689E-2</v>
      </c>
      <c r="DW199">
        <v>0.14705058932304382</v>
      </c>
      <c r="DX199">
        <v>0.1421666145324707</v>
      </c>
      <c r="DY199">
        <v>0.20347881317138672</v>
      </c>
      <c r="DZ199">
        <v>0.2177540510892868</v>
      </c>
      <c r="EA199">
        <v>0.22115184366703033</v>
      </c>
      <c r="EB199">
        <v>0.22357147932052612</v>
      </c>
      <c r="EC199">
        <v>0.18249043822288513</v>
      </c>
      <c r="ED199">
        <v>0.19442227482795715</v>
      </c>
      <c r="EE199">
        <v>0.25212642550468445</v>
      </c>
      <c r="EF199">
        <v>0.21590827405452728</v>
      </c>
      <c r="EG199">
        <v>0.26084569096565247</v>
      </c>
      <c r="EH199">
        <v>0.26179918646812439</v>
      </c>
      <c r="EI199">
        <v>0.29903683066368103</v>
      </c>
      <c r="EJ199">
        <v>0.36280283331871033</v>
      </c>
      <c r="EK199">
        <v>0.34789574146270752</v>
      </c>
      <c r="EL199">
        <v>0.3525330126285553</v>
      </c>
      <c r="EM199">
        <v>0.3806532621383667</v>
      </c>
      <c r="EN199">
        <v>0.3354189395904541</v>
      </c>
      <c r="EO199">
        <v>0.30549615621566772</v>
      </c>
      <c r="EP199">
        <v>0.34260877966880798</v>
      </c>
      <c r="EQ199">
        <v>0.32902863621711731</v>
      </c>
      <c r="ER199">
        <v>0.27664849162101746</v>
      </c>
      <c r="ES199">
        <v>0.2800585925579071</v>
      </c>
      <c r="ET199">
        <v>0.25657898187637329</v>
      </c>
      <c r="EU199">
        <v>0.31037408113479614</v>
      </c>
      <c r="EV199">
        <v>0.28263852000236511</v>
      </c>
      <c r="EW199">
        <v>78.423744201660156</v>
      </c>
      <c r="EX199">
        <v>75.521224975585938</v>
      </c>
      <c r="EY199">
        <v>74.822860717773438</v>
      </c>
      <c r="EZ199">
        <v>74.000770568847656</v>
      </c>
      <c r="FA199">
        <v>73.149848937988281</v>
      </c>
      <c r="FB199">
        <v>72.544754028320313</v>
      </c>
      <c r="FC199">
        <v>72.902572631835938</v>
      </c>
      <c r="FD199">
        <v>77.452156066894531</v>
      </c>
      <c r="FE199">
        <v>82.632469177246094</v>
      </c>
      <c r="FF199">
        <v>85.567481994628906</v>
      </c>
      <c r="FG199">
        <v>88.405204772949219</v>
      </c>
      <c r="FH199">
        <v>91.931488037109375</v>
      </c>
      <c r="FI199">
        <v>96.40045166015625</v>
      </c>
      <c r="FJ199">
        <v>98.494056701660156</v>
      </c>
      <c r="FK199">
        <v>100.5635986328125</v>
      </c>
      <c r="FL199">
        <v>101.91085815429688</v>
      </c>
      <c r="FM199">
        <v>103.17599487304688</v>
      </c>
      <c r="FN199">
        <v>103.58131408691406</v>
      </c>
      <c r="FO199">
        <v>102.2025146484375</v>
      </c>
      <c r="FP199">
        <v>99.468162536621094</v>
      </c>
      <c r="FQ199">
        <v>94.955329895019531</v>
      </c>
      <c r="FR199">
        <v>90.567878723144531</v>
      </c>
      <c r="FS199">
        <v>88.002120971679688</v>
      </c>
      <c r="FT199">
        <v>85.24700927734375</v>
      </c>
      <c r="FU199">
        <v>0.11100427806377411</v>
      </c>
      <c r="FV199">
        <v>0.1484837681055069</v>
      </c>
      <c r="FW199">
        <v>0.1582958996295929</v>
      </c>
      <c r="FX199">
        <v>0.10701623558998108</v>
      </c>
      <c r="FY199" s="45">
        <v>3.9900000095367432</v>
      </c>
      <c r="FZ199" s="38">
        <v>69.69</v>
      </c>
      <c r="GA199" s="38">
        <v>1</v>
      </c>
    </row>
    <row r="200" spans="1:183" x14ac:dyDescent="0.2">
      <c r="A200" t="s">
        <v>186</v>
      </c>
      <c r="B200" t="s">
        <v>222</v>
      </c>
      <c r="C200" t="s">
        <v>2</v>
      </c>
      <c r="D200" t="s">
        <v>203</v>
      </c>
      <c r="E200" t="s">
        <v>210</v>
      </c>
      <c r="F200" t="s">
        <v>1</v>
      </c>
      <c r="G200" t="s">
        <v>198</v>
      </c>
      <c r="H200">
        <v>4890</v>
      </c>
      <c r="I200">
        <v>3.6076476573944092</v>
      </c>
      <c r="J200">
        <v>3.0336098670959473</v>
      </c>
      <c r="K200">
        <v>2.6690659523010254</v>
      </c>
      <c r="L200">
        <v>2.4511799812316895</v>
      </c>
      <c r="M200">
        <v>2.3675229549407959</v>
      </c>
      <c r="N200">
        <v>2.4446837902069092</v>
      </c>
      <c r="O200">
        <v>2.7087974548339844</v>
      </c>
      <c r="P200">
        <v>3.0291628837585449</v>
      </c>
      <c r="Q200">
        <v>3.0559065341949463</v>
      </c>
      <c r="R200">
        <v>2.9687800407409668</v>
      </c>
      <c r="S200">
        <v>3.0962162017822266</v>
      </c>
      <c r="T200">
        <v>3.27286696434021</v>
      </c>
      <c r="U200">
        <v>3.6631417274475098</v>
      </c>
      <c r="V200">
        <v>4.0817766189575195</v>
      </c>
      <c r="W200">
        <v>4.1815533638000488</v>
      </c>
      <c r="X200">
        <v>4.6284275054931641</v>
      </c>
      <c r="Y200">
        <v>4.9129300117492676</v>
      </c>
      <c r="Z200">
        <v>5.5454964637756348</v>
      </c>
      <c r="AA200">
        <v>5.7628183364868164</v>
      </c>
      <c r="AB200">
        <v>5.9961857795715332</v>
      </c>
      <c r="AC200">
        <v>5.8534889221191406</v>
      </c>
      <c r="AD200">
        <v>5.7021899223327637</v>
      </c>
      <c r="AE200">
        <v>5.0625448226928711</v>
      </c>
      <c r="AF200">
        <v>4.2166070938110352</v>
      </c>
      <c r="AG200">
        <v>-1.3157967329025269</v>
      </c>
      <c r="AH200">
        <v>-1.1818268299102783</v>
      </c>
      <c r="AI200">
        <v>-1.1472309827804565</v>
      </c>
      <c r="AJ200">
        <v>-1.0205577611923218</v>
      </c>
      <c r="AK200">
        <v>-0.87731337547302246</v>
      </c>
      <c r="AL200">
        <v>-0.83068186044692993</v>
      </c>
      <c r="AM200">
        <v>-0.80047321319580078</v>
      </c>
      <c r="AN200">
        <v>-0.76000070571899414</v>
      </c>
      <c r="AO200">
        <v>-0.76891958713531494</v>
      </c>
      <c r="AP200">
        <v>-0.69226533174514771</v>
      </c>
      <c r="AQ200">
        <v>-0.62106168270111084</v>
      </c>
      <c r="AR200">
        <v>-0.61396408081054688</v>
      </c>
      <c r="AS200">
        <v>-0.40744620561599731</v>
      </c>
      <c r="AT200">
        <v>-0.29398000240325928</v>
      </c>
      <c r="AU200">
        <v>-0.33174040913581848</v>
      </c>
      <c r="AV200">
        <v>-6.4605161547660828E-2</v>
      </c>
      <c r="AW200">
        <v>-0.35625064373016357</v>
      </c>
      <c r="AX200">
        <v>-0.17240829765796661</v>
      </c>
      <c r="AY200">
        <v>-0.29183050990104675</v>
      </c>
      <c r="AZ200">
        <v>-0.64753240346908569</v>
      </c>
      <c r="BA200">
        <v>-0.9880223274230957</v>
      </c>
      <c r="BB200">
        <v>-1.2929095029830933</v>
      </c>
      <c r="BC200">
        <v>-1.4521297216415405</v>
      </c>
      <c r="BD200">
        <v>-1.3389118909835815</v>
      </c>
      <c r="BE200">
        <v>-0.9042479395866394</v>
      </c>
      <c r="BF200">
        <v>-0.80210721492767334</v>
      </c>
      <c r="BG200">
        <v>-0.78028637170791626</v>
      </c>
      <c r="BH200">
        <v>-0.67261660099029541</v>
      </c>
      <c r="BI200">
        <v>-0.55290687084197998</v>
      </c>
      <c r="BJ200">
        <v>-0.5072663426399231</v>
      </c>
      <c r="BK200">
        <v>-0.4691135585308075</v>
      </c>
      <c r="BL200">
        <v>-0.41103744506835938</v>
      </c>
      <c r="BM200">
        <v>-0.40467888116836548</v>
      </c>
      <c r="BN200">
        <v>-0.309578537940979</v>
      </c>
      <c r="BO200">
        <v>-0.22604042291641235</v>
      </c>
      <c r="BP200">
        <v>-0.20660093426704407</v>
      </c>
      <c r="BQ200">
        <v>8.1190317869186401E-3</v>
      </c>
      <c r="BR200">
        <v>0.15218310058116913</v>
      </c>
      <c r="BS200">
        <v>0.12372278422117233</v>
      </c>
      <c r="BT200">
        <v>0.39262562990188599</v>
      </c>
      <c r="BU200">
        <v>0.11508584767580032</v>
      </c>
      <c r="BV200">
        <v>0.31662014126777649</v>
      </c>
      <c r="BW200">
        <v>0.19718614220619202</v>
      </c>
      <c r="BX200">
        <v>-0.15961381793022156</v>
      </c>
      <c r="BY200">
        <v>-0.51076018810272217</v>
      </c>
      <c r="BZ200">
        <v>-0.82031059265136719</v>
      </c>
      <c r="CA200">
        <v>-0.99087268114089966</v>
      </c>
      <c r="CB200">
        <v>-0.91260772943496704</v>
      </c>
      <c r="CC200">
        <v>-0.61921054124832153</v>
      </c>
      <c r="CD200">
        <v>-0.53911453485488892</v>
      </c>
      <c r="CE200">
        <v>-0.52614164352416992</v>
      </c>
      <c r="CF200">
        <v>-0.4316335916519165</v>
      </c>
      <c r="CG200">
        <v>-0.32822385430335999</v>
      </c>
      <c r="CH200">
        <v>-0.28326979279518127</v>
      </c>
      <c r="CI200">
        <v>-0.23961487412452698</v>
      </c>
      <c r="CJ200">
        <v>-0.16934658586978912</v>
      </c>
      <c r="CK200">
        <v>-0.15240688621997833</v>
      </c>
      <c r="CL200">
        <v>-4.453083872795105E-2</v>
      </c>
      <c r="CM200">
        <v>4.7550085932016373E-2</v>
      </c>
      <c r="CN200">
        <v>7.5537540018558502E-2</v>
      </c>
      <c r="CO200">
        <v>0.29593825340270996</v>
      </c>
      <c r="CP200">
        <v>0.46119430661201477</v>
      </c>
      <c r="CQ200">
        <v>0.43917521834373474</v>
      </c>
      <c r="CR200">
        <v>0.70930230617523193</v>
      </c>
      <c r="CS200">
        <v>0.44153207540512085</v>
      </c>
      <c r="CT200">
        <v>0.65531975030899048</v>
      </c>
      <c r="CU200">
        <v>0.53587758541107178</v>
      </c>
      <c r="CV200">
        <v>0.17831712961196899</v>
      </c>
      <c r="CW200">
        <v>-0.18020990490913391</v>
      </c>
      <c r="CX200">
        <v>-0.49299007654190063</v>
      </c>
      <c r="CY200">
        <v>-0.67140746116638184</v>
      </c>
      <c r="CZ200">
        <v>-0.61735075712203979</v>
      </c>
      <c r="DA200">
        <v>-0.33417314291000366</v>
      </c>
      <c r="DB200">
        <v>-0.27612185478210449</v>
      </c>
      <c r="DC200">
        <v>-0.27199694514274597</v>
      </c>
      <c r="DD200">
        <v>-0.19065059721469879</v>
      </c>
      <c r="DE200">
        <v>-0.10354086756706238</v>
      </c>
      <c r="DF200">
        <v>-5.9273216873407364E-2</v>
      </c>
      <c r="DG200">
        <v>-1.0116181336343288E-2</v>
      </c>
      <c r="DH200">
        <v>7.2344288229942322E-2</v>
      </c>
      <c r="DI200">
        <v>9.986511617898941E-2</v>
      </c>
      <c r="DJ200">
        <v>0.2205168753862381</v>
      </c>
      <c r="DK200">
        <v>0.3211405873298645</v>
      </c>
      <c r="DL200">
        <v>0.35767599940299988</v>
      </c>
      <c r="DM200">
        <v>0.58375746011734009</v>
      </c>
      <c r="DN200">
        <v>0.77020549774169922</v>
      </c>
      <c r="DO200">
        <v>0.75462764501571655</v>
      </c>
      <c r="DP200">
        <v>1.0259789228439331</v>
      </c>
      <c r="DQ200">
        <v>0.76797831058502197</v>
      </c>
      <c r="DR200">
        <v>0.99401932954788208</v>
      </c>
      <c r="DS200">
        <v>0.87456905841827393</v>
      </c>
      <c r="DT200">
        <v>0.51624804735183716</v>
      </c>
      <c r="DU200">
        <v>0.15034039318561554</v>
      </c>
      <c r="DV200">
        <v>-0.16566953063011169</v>
      </c>
      <c r="DW200">
        <v>-0.3519422709941864</v>
      </c>
      <c r="DX200">
        <v>-0.32209378480911255</v>
      </c>
      <c r="DY200">
        <v>7.7375605702400208E-2</v>
      </c>
      <c r="DZ200">
        <v>0.10359779745340347</v>
      </c>
      <c r="EA200">
        <v>9.4947636127471924E-2</v>
      </c>
      <c r="EB200">
        <v>0.15729059278964996</v>
      </c>
      <c r="EC200">
        <v>0.22086568176746368</v>
      </c>
      <c r="ED200">
        <v>0.26414227485656738</v>
      </c>
      <c r="EE200">
        <v>0.32124349474906921</v>
      </c>
      <c r="EF200">
        <v>0.42130750417709351</v>
      </c>
      <c r="EG200">
        <v>0.46410581469535828</v>
      </c>
      <c r="EH200">
        <v>0.60320365428924561</v>
      </c>
      <c r="EI200">
        <v>0.71616184711456299</v>
      </c>
      <c r="EJ200">
        <v>0.76503914594650269</v>
      </c>
      <c r="EK200">
        <v>0.99932271242141724</v>
      </c>
      <c r="EL200">
        <v>1.2163686752319336</v>
      </c>
      <c r="EM200">
        <v>1.2100908756256104</v>
      </c>
      <c r="EN200">
        <v>1.4832097291946411</v>
      </c>
      <c r="EO200">
        <v>1.2393147945404053</v>
      </c>
      <c r="EP200">
        <v>1.4830478429794312</v>
      </c>
      <c r="EQ200">
        <v>1.3635857105255127</v>
      </c>
      <c r="ER200">
        <v>1.0041667222976685</v>
      </c>
      <c r="ES200">
        <v>0.62760251760482788</v>
      </c>
      <c r="ET200">
        <v>0.30692934989929199</v>
      </c>
      <c r="EU200">
        <v>0.10931474715471268</v>
      </c>
      <c r="EV200">
        <v>0.10421039164066315</v>
      </c>
      <c r="EW200">
        <v>71.595344543457031</v>
      </c>
      <c r="EX200">
        <v>70.191032409667969</v>
      </c>
      <c r="EY200">
        <v>68.79541015625</v>
      </c>
      <c r="EZ200">
        <v>67.446022033691406</v>
      </c>
      <c r="FA200">
        <v>65.791183471679688</v>
      </c>
      <c r="FB200">
        <v>64.85284423828125</v>
      </c>
      <c r="FC200">
        <v>64.636474609375</v>
      </c>
      <c r="FD200">
        <v>67.609085083007813</v>
      </c>
      <c r="FE200">
        <v>71.25164794921875</v>
      </c>
      <c r="FF200">
        <v>75.478652954101563</v>
      </c>
      <c r="FG200">
        <v>80.0909423828125</v>
      </c>
      <c r="FH200">
        <v>83.966751098632813</v>
      </c>
      <c r="FI200">
        <v>86.895225524902344</v>
      </c>
      <c r="FJ200">
        <v>89.757553100585938</v>
      </c>
      <c r="FK200">
        <v>91.619216918945313</v>
      </c>
      <c r="FL200">
        <v>92.181594848632813</v>
      </c>
      <c r="FM200">
        <v>92.032981872558594</v>
      </c>
      <c r="FN200">
        <v>90.084083557128906</v>
      </c>
      <c r="FO200">
        <v>86.848983764648438</v>
      </c>
      <c r="FP200">
        <v>82.732566833496094</v>
      </c>
      <c r="FQ200">
        <v>76.910186767578125</v>
      </c>
      <c r="FR200">
        <v>73.209075927734375</v>
      </c>
      <c r="FS200">
        <v>70.722305297851563</v>
      </c>
      <c r="FT200">
        <v>69.176155090332031</v>
      </c>
      <c r="FU200">
        <v>0.2789757251739502</v>
      </c>
      <c r="FV200">
        <v>0.38625025749206543</v>
      </c>
      <c r="FW200">
        <v>0.41980040073394775</v>
      </c>
      <c r="FX200">
        <v>0.29024553298950195</v>
      </c>
      <c r="FY200" s="45">
        <v>8.7200002670288086</v>
      </c>
      <c r="FZ200" s="38">
        <v>1589.6100000000001</v>
      </c>
      <c r="GA200" s="38">
        <v>1</v>
      </c>
    </row>
    <row r="201" spans="1:183" x14ac:dyDescent="0.2">
      <c r="A201" t="s">
        <v>186</v>
      </c>
      <c r="B201" t="s">
        <v>222</v>
      </c>
      <c r="C201" t="s">
        <v>2</v>
      </c>
      <c r="D201" t="s">
        <v>203</v>
      </c>
      <c r="E201" t="s">
        <v>210</v>
      </c>
      <c r="F201" t="s">
        <v>1</v>
      </c>
      <c r="G201" t="s">
        <v>200</v>
      </c>
      <c r="H201">
        <v>586</v>
      </c>
      <c r="I201">
        <v>0.5907863974571228</v>
      </c>
      <c r="J201">
        <v>0.46439605951309204</v>
      </c>
      <c r="K201">
        <v>0.40006163716316223</v>
      </c>
      <c r="L201">
        <v>0.39306062459945679</v>
      </c>
      <c r="M201">
        <v>0.37884795665740967</v>
      </c>
      <c r="N201">
        <v>0.39781472086906433</v>
      </c>
      <c r="O201">
        <v>0.40590271353721619</v>
      </c>
      <c r="P201">
        <v>0.38275876641273499</v>
      </c>
      <c r="Q201">
        <v>0.45564785599708557</v>
      </c>
      <c r="R201">
        <v>0.4793890118598938</v>
      </c>
      <c r="S201">
        <v>0.50423812866210938</v>
      </c>
      <c r="T201">
        <v>0.49446150660514832</v>
      </c>
      <c r="U201">
        <v>0.65741592645645142</v>
      </c>
      <c r="V201">
        <v>0.7485804557800293</v>
      </c>
      <c r="W201">
        <v>0.8216971755027771</v>
      </c>
      <c r="X201">
        <v>0.87552762031555176</v>
      </c>
      <c r="Y201">
        <v>0.98201936483383179</v>
      </c>
      <c r="Z201">
        <v>1.0076695680618286</v>
      </c>
      <c r="AA201">
        <v>1.0111885070800781</v>
      </c>
      <c r="AB201">
        <v>1.0204015970230103</v>
      </c>
      <c r="AC201">
        <v>1.0061819553375244</v>
      </c>
      <c r="AD201">
        <v>0.97938811779022217</v>
      </c>
      <c r="AE201">
        <v>0.86877399682998657</v>
      </c>
      <c r="AF201">
        <v>0.73880714178085327</v>
      </c>
      <c r="AG201">
        <v>-0.41230091452598572</v>
      </c>
      <c r="AH201">
        <v>-0.45858237147331238</v>
      </c>
      <c r="AI201">
        <v>-0.43241572380065918</v>
      </c>
      <c r="AJ201">
        <v>-0.40024808049201965</v>
      </c>
      <c r="AK201">
        <v>-0.37203130125999451</v>
      </c>
      <c r="AL201">
        <v>-0.33966010808944702</v>
      </c>
      <c r="AM201">
        <v>-0.38175669312477112</v>
      </c>
      <c r="AN201">
        <v>-0.42510730028152466</v>
      </c>
      <c r="AO201">
        <v>-0.3593585193157196</v>
      </c>
      <c r="AP201">
        <v>-0.39310789108276367</v>
      </c>
      <c r="AQ201">
        <v>-0.46426805853843689</v>
      </c>
      <c r="AR201">
        <v>-0.52709841728210449</v>
      </c>
      <c r="AS201">
        <v>-0.43154841661453247</v>
      </c>
      <c r="AT201">
        <v>-0.38983115553855896</v>
      </c>
      <c r="AU201">
        <v>-0.34370782971382141</v>
      </c>
      <c r="AV201">
        <v>-0.3364923894405365</v>
      </c>
      <c r="AW201">
        <v>-0.27344635128974915</v>
      </c>
      <c r="AX201">
        <v>-0.29637464880943298</v>
      </c>
      <c r="AY201">
        <v>-0.32717946171760559</v>
      </c>
      <c r="AZ201">
        <v>-0.37108698487281799</v>
      </c>
      <c r="BA201">
        <v>-0.40816044807434082</v>
      </c>
      <c r="BB201">
        <v>-0.43177255988121033</v>
      </c>
      <c r="BC201">
        <v>-0.43539875745773315</v>
      </c>
      <c r="BD201">
        <v>-0.42350327968597412</v>
      </c>
      <c r="BE201">
        <v>-0.17692358791828156</v>
      </c>
      <c r="BF201">
        <v>-0.23664261400699615</v>
      </c>
      <c r="BG201">
        <v>-0.21976381540298462</v>
      </c>
      <c r="BH201">
        <v>-0.19395256042480469</v>
      </c>
      <c r="BI201">
        <v>-0.17199519276618958</v>
      </c>
      <c r="BJ201">
        <v>-0.14746005833148956</v>
      </c>
      <c r="BK201">
        <v>-0.17700643837451935</v>
      </c>
      <c r="BL201">
        <v>-0.21383188664913177</v>
      </c>
      <c r="BM201">
        <v>-0.1448822021484375</v>
      </c>
      <c r="BN201">
        <v>-0.16444665193557739</v>
      </c>
      <c r="BO201">
        <v>-0.21792547404766083</v>
      </c>
      <c r="BP201">
        <v>-0.27626410126686096</v>
      </c>
      <c r="BQ201">
        <v>-0.1750156581401825</v>
      </c>
      <c r="BR201">
        <v>-0.12995311617851257</v>
      </c>
      <c r="BS201">
        <v>-7.8820884227752686E-2</v>
      </c>
      <c r="BT201">
        <v>-6.8688884377479553E-2</v>
      </c>
      <c r="BU201">
        <v>8.9900007878895849E-5</v>
      </c>
      <c r="BV201">
        <v>-2.382812462747097E-2</v>
      </c>
      <c r="BW201">
        <v>-5.0110705196857452E-2</v>
      </c>
      <c r="BX201">
        <v>-8.3095826208591461E-2</v>
      </c>
      <c r="BY201">
        <v>-0.12826038897037506</v>
      </c>
      <c r="BZ201">
        <v>-0.1567075103521347</v>
      </c>
      <c r="CA201">
        <v>-0.1803106963634491</v>
      </c>
      <c r="CB201">
        <v>-0.17918369174003601</v>
      </c>
      <c r="CC201">
        <v>-1.3901965692639351E-2</v>
      </c>
      <c r="CD201">
        <v>-8.2927800714969635E-2</v>
      </c>
      <c r="CE201">
        <v>-7.2481743991374969E-2</v>
      </c>
      <c r="CF201">
        <v>-5.1072906702756882E-2</v>
      </c>
      <c r="CG201">
        <v>-3.345080092549324E-2</v>
      </c>
      <c r="CH201">
        <v>-1.4342884533107281E-2</v>
      </c>
      <c r="CI201">
        <v>-3.5197027027606964E-2</v>
      </c>
      <c r="CJ201">
        <v>-6.7503184080123901E-2</v>
      </c>
      <c r="CK201">
        <v>3.6634572315961123E-3</v>
      </c>
      <c r="CL201">
        <v>-6.0765743255615234E-3</v>
      </c>
      <c r="CM201">
        <v>-4.7309357672929764E-2</v>
      </c>
      <c r="CN201">
        <v>-0.10253699123859406</v>
      </c>
      <c r="CO201">
        <v>2.6581513229757547E-3</v>
      </c>
      <c r="CP201">
        <v>5.0037626177072525E-2</v>
      </c>
      <c r="CQ201">
        <v>0.10463900864124298</v>
      </c>
      <c r="CR201">
        <v>0.1167910024523735</v>
      </c>
      <c r="CS201">
        <v>0.18954028189182281</v>
      </c>
      <c r="CT201">
        <v>0.16493676602840424</v>
      </c>
      <c r="CU201">
        <v>0.14178626239299774</v>
      </c>
      <c r="CV201">
        <v>0.11636596918106079</v>
      </c>
      <c r="CW201">
        <v>6.55975341796875E-2</v>
      </c>
      <c r="CX201">
        <v>3.3801712095737457E-2</v>
      </c>
      <c r="CY201">
        <v>-3.637498477473855E-3</v>
      </c>
      <c r="CZ201">
        <v>-9.9686821922659874E-3</v>
      </c>
      <c r="DA201">
        <v>0.14911964535713196</v>
      </c>
      <c r="DB201">
        <v>7.0787005126476288E-2</v>
      </c>
      <c r="DC201">
        <v>7.480032742023468E-2</v>
      </c>
      <c r="DD201">
        <v>9.1806747019290924E-2</v>
      </c>
      <c r="DE201">
        <v>0.10509359836578369</v>
      </c>
      <c r="DF201">
        <v>0.11877428740262985</v>
      </c>
      <c r="DG201">
        <v>0.10661238431930542</v>
      </c>
      <c r="DH201">
        <v>7.8825525939464569E-2</v>
      </c>
      <c r="DI201">
        <v>0.15220910310745239</v>
      </c>
      <c r="DJ201">
        <v>0.15229350328445435</v>
      </c>
      <c r="DK201">
        <v>0.1233067661523819</v>
      </c>
      <c r="DL201">
        <v>7.1190111339092255E-2</v>
      </c>
      <c r="DM201">
        <v>0.18033196032047272</v>
      </c>
      <c r="DN201">
        <v>0.23002837598323822</v>
      </c>
      <c r="DO201">
        <v>0.28809890151023865</v>
      </c>
      <c r="DP201">
        <v>0.30227088928222656</v>
      </c>
      <c r="DQ201">
        <v>0.37899065017700195</v>
      </c>
      <c r="DR201">
        <v>0.35370165109634399</v>
      </c>
      <c r="DS201">
        <v>0.33368322253227234</v>
      </c>
      <c r="DT201">
        <v>0.31582775712013245</v>
      </c>
      <c r="DU201">
        <v>0.25945544242858887</v>
      </c>
      <c r="DV201">
        <v>0.22431093454360962</v>
      </c>
      <c r="DW201">
        <v>0.17303571105003357</v>
      </c>
      <c r="DX201">
        <v>0.15924632549285889</v>
      </c>
      <c r="DY201">
        <v>0.38449698686599731</v>
      </c>
      <c r="DZ201">
        <v>0.2927267849445343</v>
      </c>
      <c r="EA201">
        <v>0.28745225071907043</v>
      </c>
      <c r="EB201">
        <v>0.29810228943824768</v>
      </c>
      <c r="EC201">
        <v>0.30512970685958862</v>
      </c>
      <c r="ED201">
        <v>0.31097432971000671</v>
      </c>
      <c r="EE201">
        <v>0.31136265397071838</v>
      </c>
      <c r="EF201">
        <v>0.29010093212127686</v>
      </c>
      <c r="EG201">
        <v>0.36668545007705688</v>
      </c>
      <c r="EH201">
        <v>0.38095474243164063</v>
      </c>
      <c r="EI201">
        <v>0.36964935064315796</v>
      </c>
      <c r="EJ201">
        <v>0.32202446460723877</v>
      </c>
      <c r="EK201">
        <v>0.43686473369598389</v>
      </c>
      <c r="EL201">
        <v>0.48990640044212341</v>
      </c>
      <c r="EM201">
        <v>0.55298584699630737</v>
      </c>
      <c r="EN201">
        <v>0.57007437944412231</v>
      </c>
      <c r="EO201">
        <v>0.65252691507339478</v>
      </c>
      <c r="EP201">
        <v>0.62624818086624146</v>
      </c>
      <c r="EQ201">
        <v>0.61075198650360107</v>
      </c>
      <c r="ER201">
        <v>0.60381889343261719</v>
      </c>
      <c r="ES201">
        <v>0.53935551643371582</v>
      </c>
      <c r="ET201">
        <v>0.49937599897384644</v>
      </c>
      <c r="EU201">
        <v>0.42812374234199524</v>
      </c>
      <c r="EV201">
        <v>0.403565913438797</v>
      </c>
      <c r="EW201">
        <v>72.972267150878906</v>
      </c>
      <c r="EX201">
        <v>71.51776123046875</v>
      </c>
      <c r="EY201">
        <v>70.183769226074219</v>
      </c>
      <c r="EZ201">
        <v>69.288352966308594</v>
      </c>
      <c r="FA201">
        <v>67.298995971679688</v>
      </c>
      <c r="FB201">
        <v>66.179206848144531</v>
      </c>
      <c r="FC201">
        <v>65.35791015625</v>
      </c>
      <c r="FD201">
        <v>68.046173095703125</v>
      </c>
      <c r="FE201">
        <v>72.91204833984375</v>
      </c>
      <c r="FF201">
        <v>78.168502807617188</v>
      </c>
      <c r="FG201">
        <v>83.261398315429688</v>
      </c>
      <c r="FH201">
        <v>87.539131164550781</v>
      </c>
      <c r="FI201">
        <v>90.666465759277344</v>
      </c>
      <c r="FJ201">
        <v>93.807708740234375</v>
      </c>
      <c r="FK201">
        <v>95.885490417480469</v>
      </c>
      <c r="FL201">
        <v>96.662910461425781</v>
      </c>
      <c r="FM201">
        <v>96.777534484863281</v>
      </c>
      <c r="FN201">
        <v>95.584228515625</v>
      </c>
      <c r="FO201">
        <v>92.675125122070313</v>
      </c>
      <c r="FP201">
        <v>88.177520751953125</v>
      </c>
      <c r="FQ201">
        <v>82.732139587402344</v>
      </c>
      <c r="FR201">
        <v>78.47137451171875</v>
      </c>
      <c r="FS201">
        <v>75.070175170898438</v>
      </c>
      <c r="FT201">
        <v>73.158714294433594</v>
      </c>
      <c r="FU201">
        <v>0.16695034503936768</v>
      </c>
      <c r="FV201">
        <v>0.21903152763843536</v>
      </c>
      <c r="FW201">
        <v>0.24820353090763092</v>
      </c>
      <c r="FX201">
        <v>0.17315679788589478</v>
      </c>
      <c r="FY201" s="45">
        <v>5.7100000381469727</v>
      </c>
      <c r="FZ201" s="38">
        <v>426.36</v>
      </c>
      <c r="GA201" s="38">
        <v>1</v>
      </c>
    </row>
    <row r="202" spans="1:183" x14ac:dyDescent="0.2">
      <c r="A202" t="s">
        <v>186</v>
      </c>
      <c r="B202" t="s">
        <v>222</v>
      </c>
      <c r="C202" t="s">
        <v>2</v>
      </c>
      <c r="D202" t="s">
        <v>203</v>
      </c>
      <c r="E202" t="s">
        <v>210</v>
      </c>
      <c r="F202" t="s">
        <v>1</v>
      </c>
      <c r="G202" t="s">
        <v>1</v>
      </c>
      <c r="H202">
        <v>5476</v>
      </c>
      <c r="I202">
        <v>4.2838039398193359</v>
      </c>
      <c r="J202">
        <v>3.5523438453674316</v>
      </c>
      <c r="K202">
        <v>3.1123409271240234</v>
      </c>
      <c r="L202">
        <v>2.8977494239807129</v>
      </c>
      <c r="M202">
        <v>2.7976236343383789</v>
      </c>
      <c r="N202">
        <v>2.8989880084991455</v>
      </c>
      <c r="O202">
        <v>3.1584954261779785</v>
      </c>
      <c r="P202">
        <v>3.4225647449493408</v>
      </c>
      <c r="Q202">
        <v>3.5597398281097412</v>
      </c>
      <c r="R202">
        <v>3.5147700309753418</v>
      </c>
      <c r="S202">
        <v>3.672215461730957</v>
      </c>
      <c r="T202">
        <v>3.8224174976348877</v>
      </c>
      <c r="U202">
        <v>4.4382414817810059</v>
      </c>
      <c r="V202">
        <v>4.970128059387207</v>
      </c>
      <c r="W202">
        <v>5.175971508026123</v>
      </c>
      <c r="X202">
        <v>5.6768264770507813</v>
      </c>
      <c r="Y202">
        <v>6.1068248748779297</v>
      </c>
      <c r="Z202">
        <v>6.7380208969116211</v>
      </c>
      <c r="AA202">
        <v>6.9467267990112305</v>
      </c>
      <c r="AB202">
        <v>7.179203987121582</v>
      </c>
      <c r="AC202">
        <v>7.0238399505615234</v>
      </c>
      <c r="AD202">
        <v>6.8410801887512207</v>
      </c>
      <c r="AE202">
        <v>6.0725240707397461</v>
      </c>
      <c r="AF202">
        <v>5.0812149047851563</v>
      </c>
      <c r="AG202">
        <v>-1.4361711740493774</v>
      </c>
      <c r="AH202">
        <v>-1.4088001251220703</v>
      </c>
      <c r="AI202">
        <v>-1.3521667718887329</v>
      </c>
      <c r="AJ202">
        <v>-1.1979310512542725</v>
      </c>
      <c r="AK202">
        <v>-1.035581111907959</v>
      </c>
      <c r="AL202">
        <v>-0.95275509357452393</v>
      </c>
      <c r="AM202">
        <v>-0.9704480767250061</v>
      </c>
      <c r="AN202">
        <v>-0.9855576753616333</v>
      </c>
      <c r="AO202">
        <v>-0.88414686918258667</v>
      </c>
      <c r="AP202">
        <v>-0.84028869867324829</v>
      </c>
      <c r="AQ202">
        <v>-0.85638648271560669</v>
      </c>
      <c r="AR202">
        <v>-0.93687272071838379</v>
      </c>
      <c r="AS202">
        <v>-0.58678561449050903</v>
      </c>
      <c r="AT202">
        <v>-0.40328428149223328</v>
      </c>
      <c r="AU202">
        <v>-0.35835510492324829</v>
      </c>
      <c r="AV202">
        <v>-9.2955268919467926E-2</v>
      </c>
      <c r="AW202">
        <v>-0.25719600915908813</v>
      </c>
      <c r="AX202">
        <v>-0.11724476516246796</v>
      </c>
      <c r="AY202">
        <v>-0.27013424038887024</v>
      </c>
      <c r="AZ202">
        <v>-0.65594428777694702</v>
      </c>
      <c r="BA202">
        <v>-1.0452860593795776</v>
      </c>
      <c r="BB202">
        <v>-1.3746017217636108</v>
      </c>
      <c r="BC202">
        <v>-1.5594139099121094</v>
      </c>
      <c r="BD202">
        <v>-1.4589617252349854</v>
      </c>
      <c r="BE202">
        <v>-0.9425235390663147</v>
      </c>
      <c r="BF202">
        <v>-0.94980919361114502</v>
      </c>
      <c r="BG202">
        <v>-0.9099690318107605</v>
      </c>
      <c r="BH202">
        <v>-0.77516293525695801</v>
      </c>
      <c r="BI202">
        <v>-0.63555938005447388</v>
      </c>
      <c r="BJ202">
        <v>-0.55945199728012085</v>
      </c>
      <c r="BK202">
        <v>-0.5615239143371582</v>
      </c>
      <c r="BL202">
        <v>-0.55824166536331177</v>
      </c>
      <c r="BM202">
        <v>-0.44268509745597839</v>
      </c>
      <c r="BN202">
        <v>-0.37397417426109314</v>
      </c>
      <c r="BO202">
        <v>-0.36715641617774963</v>
      </c>
      <c r="BP202">
        <v>-0.43483090400695801</v>
      </c>
      <c r="BQ202">
        <v>-7.4136845767498016E-2</v>
      </c>
      <c r="BR202">
        <v>0.13535454869270325</v>
      </c>
      <c r="BS202">
        <v>0.19120852649211884</v>
      </c>
      <c r="BT202">
        <v>0.46014505624771118</v>
      </c>
      <c r="BU202">
        <v>0.31108888983726501</v>
      </c>
      <c r="BV202">
        <v>0.4641413688659668</v>
      </c>
      <c r="BW202">
        <v>0.31452253460884094</v>
      </c>
      <c r="BX202">
        <v>-6.4068466424942017E-2</v>
      </c>
      <c r="BY202">
        <v>-0.46768298745155334</v>
      </c>
      <c r="BZ202">
        <v>-0.80420458316802979</v>
      </c>
      <c r="CA202">
        <v>-1.0124694108963013</v>
      </c>
      <c r="CB202">
        <v>-0.94724565744400024</v>
      </c>
      <c r="CC202">
        <v>-0.600624680519104</v>
      </c>
      <c r="CD202">
        <v>-0.63191348314285278</v>
      </c>
      <c r="CE202">
        <v>-0.60370427370071411</v>
      </c>
      <c r="CF202">
        <v>-0.48235496878623962</v>
      </c>
      <c r="CG202">
        <v>-0.35850551724433899</v>
      </c>
      <c r="CH202">
        <v>-0.28705143928527832</v>
      </c>
      <c r="CI202">
        <v>-0.27830430865287781</v>
      </c>
      <c r="CJ202">
        <v>-0.26228386163711548</v>
      </c>
      <c r="CK202">
        <v>-0.13693003356456757</v>
      </c>
      <c r="CL202">
        <v>-5.1006175577640533E-2</v>
      </c>
      <c r="CM202">
        <v>-2.8317194432020187E-2</v>
      </c>
      <c r="CN202">
        <v>-8.7118268013000488E-2</v>
      </c>
      <c r="CO202">
        <v>0.28092211484909058</v>
      </c>
      <c r="CP202">
        <v>0.50841414928436279</v>
      </c>
      <c r="CQ202">
        <v>0.57183462381362915</v>
      </c>
      <c r="CR202">
        <v>0.84322065114974976</v>
      </c>
      <c r="CS202">
        <v>0.70468127727508545</v>
      </c>
      <c r="CT202">
        <v>0.86680763959884644</v>
      </c>
      <c r="CU202">
        <v>0.71945405006408691</v>
      </c>
      <c r="CV202">
        <v>0.34586292505264282</v>
      </c>
      <c r="CW202">
        <v>-6.7636877298355103E-2</v>
      </c>
      <c r="CX202">
        <v>-0.40914919972419739</v>
      </c>
      <c r="CY202">
        <v>-0.63365721702575684</v>
      </c>
      <c r="CZ202">
        <v>-0.59283268451690674</v>
      </c>
      <c r="DA202">
        <v>-0.25872582197189331</v>
      </c>
      <c r="DB202">
        <v>-0.31401774287223816</v>
      </c>
      <c r="DC202">
        <v>-0.29743948578834534</v>
      </c>
      <c r="DD202">
        <v>-0.18954701721668243</v>
      </c>
      <c r="DE202">
        <v>-8.1451669335365295E-2</v>
      </c>
      <c r="DF202">
        <v>-1.4650900848209858E-2</v>
      </c>
      <c r="DG202">
        <v>4.9153012223541737E-3</v>
      </c>
      <c r="DH202">
        <v>3.367391973733902E-2</v>
      </c>
      <c r="DI202">
        <v>0.16882503032684326</v>
      </c>
      <c r="DJ202">
        <v>0.27196183800697327</v>
      </c>
      <c r="DK202">
        <v>0.31052204966545105</v>
      </c>
      <c r="DL202">
        <v>0.26059436798095703</v>
      </c>
      <c r="DM202">
        <v>0.63598108291625977</v>
      </c>
      <c r="DN202">
        <v>0.88147377967834473</v>
      </c>
      <c r="DO202">
        <v>0.95246070623397827</v>
      </c>
      <c r="DP202">
        <v>1.2262963056564331</v>
      </c>
      <c r="DQ202">
        <v>1.0982736349105835</v>
      </c>
      <c r="DR202">
        <v>1.2694739103317261</v>
      </c>
      <c r="DS202">
        <v>1.1243855953216553</v>
      </c>
      <c r="DT202">
        <v>0.75579428672790527</v>
      </c>
      <c r="DU202">
        <v>0.33240923285484314</v>
      </c>
      <c r="DV202">
        <v>-1.4093845151364803E-2</v>
      </c>
      <c r="DW202">
        <v>-0.25484505295753479</v>
      </c>
      <c r="DX202">
        <v>-0.23841971158981323</v>
      </c>
      <c r="DY202">
        <v>0.23492182791233063</v>
      </c>
      <c r="DZ202">
        <v>0.14497320353984833</v>
      </c>
      <c r="EA202">
        <v>0.1447581946849823</v>
      </c>
      <c r="EB202">
        <v>0.23322115838527679</v>
      </c>
      <c r="EC202">
        <v>0.31857007741928101</v>
      </c>
      <c r="ED202">
        <v>0.37865221500396729</v>
      </c>
      <c r="EE202">
        <v>0.4138394296169281</v>
      </c>
      <c r="EF202">
        <v>0.46098995208740234</v>
      </c>
      <c r="EG202">
        <v>0.61028677225112915</v>
      </c>
      <c r="EH202">
        <v>0.73827636241912842</v>
      </c>
      <c r="EI202">
        <v>0.79975205659866333</v>
      </c>
      <c r="EJ202">
        <v>0.76263618469238281</v>
      </c>
      <c r="EK202">
        <v>1.1486297845840454</v>
      </c>
      <c r="EL202">
        <v>1.4201126098632813</v>
      </c>
      <c r="EM202">
        <v>1.5020244121551514</v>
      </c>
      <c r="EN202">
        <v>1.7793965339660645</v>
      </c>
      <c r="EO202">
        <v>1.6665585041046143</v>
      </c>
      <c r="EP202">
        <v>1.8508599996566772</v>
      </c>
      <c r="EQ202">
        <v>1.7090423107147217</v>
      </c>
      <c r="ER202">
        <v>1.3476700782775879</v>
      </c>
      <c r="ES202">
        <v>0.91001230478286743</v>
      </c>
      <c r="ET202">
        <v>0.55630332231521606</v>
      </c>
      <c r="EU202">
        <v>0.29209950566291809</v>
      </c>
      <c r="EV202">
        <v>0.27329635620117188</v>
      </c>
      <c r="EW202">
        <v>71.857643127441406</v>
      </c>
      <c r="EX202">
        <v>70.45806884765625</v>
      </c>
      <c r="EY202">
        <v>69.06707763671875</v>
      </c>
      <c r="EZ202">
        <v>67.818519592285156</v>
      </c>
      <c r="FA202">
        <v>66.094268798828125</v>
      </c>
      <c r="FB202">
        <v>65.116867065429688</v>
      </c>
      <c r="FC202">
        <v>64.778953552246094</v>
      </c>
      <c r="FD202">
        <v>67.691268920898438</v>
      </c>
      <c r="FE202">
        <v>71.564033508300781</v>
      </c>
      <c r="FF202">
        <v>76.042167663574219</v>
      </c>
      <c r="FG202">
        <v>80.818061828613281</v>
      </c>
      <c r="FH202">
        <v>84.806159973144531</v>
      </c>
      <c r="FI202">
        <v>87.809173583984375</v>
      </c>
      <c r="FJ202">
        <v>90.733283996582031</v>
      </c>
      <c r="FK202">
        <v>92.641624450683594</v>
      </c>
      <c r="FL202">
        <v>93.264015197753906</v>
      </c>
      <c r="FM202">
        <v>93.103973388671875</v>
      </c>
      <c r="FN202">
        <v>91.298881530761719</v>
      </c>
      <c r="FO202">
        <v>88.100601196289063</v>
      </c>
      <c r="FP202">
        <v>83.841011047363281</v>
      </c>
      <c r="FQ202">
        <v>78.098411560058594</v>
      </c>
      <c r="FR202">
        <v>74.265151977539063</v>
      </c>
      <c r="FS202">
        <v>71.5926513671875</v>
      </c>
      <c r="FT202">
        <v>69.98486328125</v>
      </c>
      <c r="FU202">
        <v>0.34013450145721436</v>
      </c>
      <c r="FV202">
        <v>0.46192923188209534</v>
      </c>
      <c r="FW202">
        <v>0.50955790281295776</v>
      </c>
      <c r="FX202">
        <v>0.35346910357475281</v>
      </c>
      <c r="FY202" s="45">
        <v>8.7200002670288086</v>
      </c>
      <c r="FZ202" s="38">
        <v>2015.97</v>
      </c>
      <c r="GA202" s="38">
        <v>1</v>
      </c>
    </row>
    <row r="203" spans="1:183" x14ac:dyDescent="0.2">
      <c r="A203" t="s">
        <v>186</v>
      </c>
      <c r="B203" t="s">
        <v>222</v>
      </c>
      <c r="C203" t="s">
        <v>2</v>
      </c>
      <c r="D203" t="s">
        <v>203</v>
      </c>
      <c r="E203" t="s">
        <v>210</v>
      </c>
      <c r="F203" t="s">
        <v>178</v>
      </c>
      <c r="G203" t="s">
        <v>1</v>
      </c>
      <c r="H203">
        <v>3518</v>
      </c>
      <c r="I203">
        <v>2.4152247905731201</v>
      </c>
      <c r="J203">
        <v>2.0107431411743164</v>
      </c>
      <c r="K203">
        <v>1.732251763343811</v>
      </c>
      <c r="L203">
        <v>1.6190946102142334</v>
      </c>
      <c r="M203">
        <v>1.53330397605896</v>
      </c>
      <c r="N203">
        <v>1.5159701108932495</v>
      </c>
      <c r="O203">
        <v>1.6589595079421997</v>
      </c>
      <c r="P203">
        <v>1.9236270189285278</v>
      </c>
      <c r="Q203">
        <v>1.9199068546295166</v>
      </c>
      <c r="R203">
        <v>1.9184547662734985</v>
      </c>
      <c r="S203">
        <v>1.9766025543212891</v>
      </c>
      <c r="T203">
        <v>2.0253086090087891</v>
      </c>
      <c r="U203">
        <v>2.2152009010314941</v>
      </c>
      <c r="V203">
        <v>2.3532173633575439</v>
      </c>
      <c r="W203">
        <v>2.4501097202301025</v>
      </c>
      <c r="X203">
        <v>2.7118828296661377</v>
      </c>
      <c r="Y203">
        <v>2.9314725399017334</v>
      </c>
      <c r="Z203">
        <v>3.3053872585296631</v>
      </c>
      <c r="AA203">
        <v>3.4492943286895752</v>
      </c>
      <c r="AB203">
        <v>3.6486482620239258</v>
      </c>
      <c r="AC203">
        <v>3.5391604900360107</v>
      </c>
      <c r="AD203">
        <v>3.5738658905029297</v>
      </c>
      <c r="AE203">
        <v>3.1869308948516846</v>
      </c>
      <c r="AF203">
        <v>2.6800417900085449</v>
      </c>
      <c r="AG203">
        <v>-0.8421168327331543</v>
      </c>
      <c r="AH203">
        <v>-0.81152981519699097</v>
      </c>
      <c r="AI203">
        <v>-0.74845266342163086</v>
      </c>
      <c r="AJ203">
        <v>-0.64621865749359131</v>
      </c>
      <c r="AK203">
        <v>-0.56988674402236938</v>
      </c>
      <c r="AL203">
        <v>-0.55574411153793335</v>
      </c>
      <c r="AM203">
        <v>-0.57109522819519043</v>
      </c>
      <c r="AN203">
        <v>-0.4055054783821106</v>
      </c>
      <c r="AO203">
        <v>-0.4023205041885376</v>
      </c>
      <c r="AP203">
        <v>-0.31750661134719849</v>
      </c>
      <c r="AQ203">
        <v>-0.27413380146026611</v>
      </c>
      <c r="AR203">
        <v>-0.39484274387359619</v>
      </c>
      <c r="AS203">
        <v>-0.27697265148162842</v>
      </c>
      <c r="AT203">
        <v>-0.28626444935798645</v>
      </c>
      <c r="AU203">
        <v>-0.26012670993804932</v>
      </c>
      <c r="AV203">
        <v>-0.12388450652360916</v>
      </c>
      <c r="AW203">
        <v>-0.24231615662574768</v>
      </c>
      <c r="AX203">
        <v>-0.1608884334564209</v>
      </c>
      <c r="AY203">
        <v>-0.25312992930412292</v>
      </c>
      <c r="AZ203">
        <v>-0.3240903913974762</v>
      </c>
      <c r="BA203">
        <v>-0.6301342248916626</v>
      </c>
      <c r="BB203">
        <v>-0.86148637533187866</v>
      </c>
      <c r="BC203">
        <v>-0.96112352609634399</v>
      </c>
      <c r="BD203">
        <v>-0.99281638860702515</v>
      </c>
      <c r="BE203">
        <v>-0.57113111019134521</v>
      </c>
      <c r="BF203">
        <v>-0.55351227521896362</v>
      </c>
      <c r="BG203">
        <v>-0.50956636667251587</v>
      </c>
      <c r="BH203">
        <v>-0.41865140199661255</v>
      </c>
      <c r="BI203">
        <v>-0.36069980263710022</v>
      </c>
      <c r="BJ203">
        <v>-0.3518250584602356</v>
      </c>
      <c r="BK203">
        <v>-0.35857594013214111</v>
      </c>
      <c r="BL203">
        <v>-0.19501006603240967</v>
      </c>
      <c r="BM203">
        <v>-0.1861158162355423</v>
      </c>
      <c r="BN203">
        <v>-9.517032653093338E-2</v>
      </c>
      <c r="BO203">
        <v>-3.7815850228071213E-2</v>
      </c>
      <c r="BP203">
        <v>-0.14196281135082245</v>
      </c>
      <c r="BQ203">
        <v>-2.6700275018811226E-2</v>
      </c>
      <c r="BR203">
        <v>-2.7390375733375549E-2</v>
      </c>
      <c r="BS203">
        <v>1.2158075347542763E-2</v>
      </c>
      <c r="BT203">
        <v>0.1598404198884964</v>
      </c>
      <c r="BU203">
        <v>4.8452187329530716E-2</v>
      </c>
      <c r="BV203">
        <v>0.13575346767902374</v>
      </c>
      <c r="BW203">
        <v>4.6805277466773987E-2</v>
      </c>
      <c r="BX203">
        <v>-2.5378253310918808E-2</v>
      </c>
      <c r="BY203">
        <v>-0.33032900094985962</v>
      </c>
      <c r="BZ203">
        <v>-0.56693905591964722</v>
      </c>
      <c r="CA203">
        <v>-0.67026227712631226</v>
      </c>
      <c r="CB203">
        <v>-0.71487629413604736</v>
      </c>
      <c r="CC203">
        <v>-0.38344722986221313</v>
      </c>
      <c r="CD203">
        <v>-0.37481015920639038</v>
      </c>
      <c r="CE203">
        <v>-0.34411442279815674</v>
      </c>
      <c r="CF203">
        <v>-0.26103898882865906</v>
      </c>
      <c r="CG203">
        <v>-0.21581758558750153</v>
      </c>
      <c r="CH203">
        <v>-0.21059136092662811</v>
      </c>
      <c r="CI203">
        <v>-0.21138575673103333</v>
      </c>
      <c r="CJ203">
        <v>-4.9221590161323547E-2</v>
      </c>
      <c r="CK203">
        <v>-3.6373108625411987E-2</v>
      </c>
      <c r="CL203">
        <v>5.8819100260734558E-2</v>
      </c>
      <c r="CM203">
        <v>0.12585723400115967</v>
      </c>
      <c r="CN203">
        <v>3.3181056380271912E-2</v>
      </c>
      <c r="CO203">
        <v>0.14663761854171753</v>
      </c>
      <c r="CP203">
        <v>0.15190501511096954</v>
      </c>
      <c r="CQ203">
        <v>0.20074169337749481</v>
      </c>
      <c r="CR203">
        <v>0.35634744167327881</v>
      </c>
      <c r="CS203">
        <v>0.24983745813369751</v>
      </c>
      <c r="CT203">
        <v>0.34120672941207886</v>
      </c>
      <c r="CU203">
        <v>0.25453948974609375</v>
      </c>
      <c r="CV203">
        <v>0.18150885403156281</v>
      </c>
      <c r="CW203">
        <v>-0.1226847842335701</v>
      </c>
      <c r="CX203">
        <v>-0.36293649673461914</v>
      </c>
      <c r="CY203">
        <v>-0.46881267428398132</v>
      </c>
      <c r="CZ203">
        <v>-0.52237582206726074</v>
      </c>
      <c r="DA203">
        <v>-0.19576334953308105</v>
      </c>
      <c r="DB203">
        <v>-0.19610802829265594</v>
      </c>
      <c r="DC203">
        <v>-0.17866250872612</v>
      </c>
      <c r="DD203">
        <v>-0.10342657566070557</v>
      </c>
      <c r="DE203">
        <v>-7.0935361087322235E-2</v>
      </c>
      <c r="DF203">
        <v>-6.9357655942440033E-2</v>
      </c>
      <c r="DG203">
        <v>-6.419556587934494E-2</v>
      </c>
      <c r="DH203">
        <v>9.656689316034317E-2</v>
      </c>
      <c r="DI203">
        <v>0.11336959898471832</v>
      </c>
      <c r="DJ203">
        <v>0.21280853450298309</v>
      </c>
      <c r="DK203">
        <v>0.28953030705451965</v>
      </c>
      <c r="DL203">
        <v>0.20832492411136627</v>
      </c>
      <c r="DM203">
        <v>0.31997552514076233</v>
      </c>
      <c r="DN203">
        <v>0.33120039105415344</v>
      </c>
      <c r="DO203">
        <v>0.38932532072067261</v>
      </c>
      <c r="DP203">
        <v>0.55285447835922241</v>
      </c>
      <c r="DQ203">
        <v>0.45122271776199341</v>
      </c>
      <c r="DR203">
        <v>0.54666000604629517</v>
      </c>
      <c r="DS203">
        <v>0.46227368712425232</v>
      </c>
      <c r="DT203">
        <v>0.38839596509933472</v>
      </c>
      <c r="DU203">
        <v>8.4959425032138824E-2</v>
      </c>
      <c r="DV203">
        <v>-0.15893393754959106</v>
      </c>
      <c r="DW203">
        <v>-0.26736307144165039</v>
      </c>
      <c r="DX203">
        <v>-0.32987534999847412</v>
      </c>
      <c r="DY203">
        <v>7.5222358107566833E-2</v>
      </c>
      <c r="DZ203">
        <v>6.190948560833931E-2</v>
      </c>
      <c r="EA203">
        <v>6.0223791748285294E-2</v>
      </c>
      <c r="EB203">
        <v>0.12414070963859558</v>
      </c>
      <c r="EC203">
        <v>0.13825155794620514</v>
      </c>
      <c r="ED203">
        <v>0.13456138968467712</v>
      </c>
      <c r="EE203">
        <v>0.14832368493080139</v>
      </c>
      <c r="EF203">
        <v>0.3070622980594635</v>
      </c>
      <c r="EG203">
        <v>0.32957428693771362</v>
      </c>
      <c r="EH203">
        <v>0.4351448118686676</v>
      </c>
      <c r="EI203">
        <v>0.52584826946258545</v>
      </c>
      <c r="EJ203">
        <v>0.46120485663414001</v>
      </c>
      <c r="EK203">
        <v>0.57024788856506348</v>
      </c>
      <c r="EL203">
        <v>0.59007447957992554</v>
      </c>
      <c r="EM203">
        <v>0.66161012649536133</v>
      </c>
      <c r="EN203">
        <v>0.83657938241958618</v>
      </c>
      <c r="EO203">
        <v>0.74199110269546509</v>
      </c>
      <c r="EP203">
        <v>0.84330189228057861</v>
      </c>
      <c r="EQ203">
        <v>0.76220887899398804</v>
      </c>
      <c r="ER203">
        <v>0.68710809946060181</v>
      </c>
      <c r="ES203">
        <v>0.38476467132568359</v>
      </c>
      <c r="ET203">
        <v>0.13561338186264038</v>
      </c>
      <c r="EU203">
        <v>2.3498183116316795E-2</v>
      </c>
      <c r="EV203">
        <v>-5.1935277879238129E-2</v>
      </c>
      <c r="EW203">
        <v>71.819976806640625</v>
      </c>
      <c r="EX203">
        <v>70.131797790527344</v>
      </c>
      <c r="EY203">
        <v>68.959510803222656</v>
      </c>
      <c r="EZ203">
        <v>67.549713134765625</v>
      </c>
      <c r="FA203">
        <v>65.803718566894531</v>
      </c>
      <c r="FB203">
        <v>64.544807434082031</v>
      </c>
      <c r="FC203">
        <v>64.480995178222656</v>
      </c>
      <c r="FD203">
        <v>67.057342529296875</v>
      </c>
      <c r="FE203">
        <v>69.91522216796875</v>
      </c>
      <c r="FF203">
        <v>73.535064697265625</v>
      </c>
      <c r="FG203">
        <v>77.851165771484375</v>
      </c>
      <c r="FH203">
        <v>81.784614562988281</v>
      </c>
      <c r="FI203">
        <v>84.118034362792969</v>
      </c>
      <c r="FJ203">
        <v>87.094245910644531</v>
      </c>
      <c r="FK203">
        <v>88.77301025390625</v>
      </c>
      <c r="FL203">
        <v>89.086906433105469</v>
      </c>
      <c r="FM203">
        <v>88.667648315429688</v>
      </c>
      <c r="FN203">
        <v>86.157875061035156</v>
      </c>
      <c r="FO203">
        <v>82.102729797363281</v>
      </c>
      <c r="FP203">
        <v>77.31329345703125</v>
      </c>
      <c r="FQ203">
        <v>72.544441223144531</v>
      </c>
      <c r="FR203">
        <v>70.0855712890625</v>
      </c>
      <c r="FS203">
        <v>67.941307067871094</v>
      </c>
      <c r="FT203">
        <v>66.846145629882813</v>
      </c>
      <c r="FU203">
        <v>0.1715947687625885</v>
      </c>
      <c r="FV203">
        <v>0.23761072754859924</v>
      </c>
      <c r="FW203">
        <v>0.2539428174495697</v>
      </c>
      <c r="FX203">
        <v>0.18351037800312042</v>
      </c>
      <c r="FY203" s="45">
        <v>6.369999885559082</v>
      </c>
      <c r="FZ203" s="38">
        <v>1147.28</v>
      </c>
      <c r="GA203" s="38">
        <v>1</v>
      </c>
    </row>
    <row r="204" spans="1:183" x14ac:dyDescent="0.2">
      <c r="A204" t="s">
        <v>186</v>
      </c>
      <c r="B204" t="s">
        <v>222</v>
      </c>
      <c r="C204" t="s">
        <v>2</v>
      </c>
      <c r="D204" t="s">
        <v>203</v>
      </c>
      <c r="E204" t="s">
        <v>210</v>
      </c>
      <c r="F204" t="s">
        <v>179</v>
      </c>
      <c r="G204" t="s">
        <v>1</v>
      </c>
      <c r="H204">
        <v>185</v>
      </c>
      <c r="I204">
        <v>0.36074709892272949</v>
      </c>
      <c r="J204">
        <v>0.27968505024909973</v>
      </c>
      <c r="K204">
        <v>0.2603757381439209</v>
      </c>
      <c r="L204">
        <v>0.24714130163192749</v>
      </c>
      <c r="M204">
        <v>0.21084177494049072</v>
      </c>
      <c r="N204">
        <v>0.20796661078929901</v>
      </c>
      <c r="O204">
        <v>0.21935643255710602</v>
      </c>
      <c r="P204">
        <v>0.18328943848609924</v>
      </c>
      <c r="Q204">
        <v>0.20411306619644165</v>
      </c>
      <c r="R204">
        <v>0.26541119813919067</v>
      </c>
      <c r="S204">
        <v>0.24393552541732788</v>
      </c>
      <c r="T204">
        <v>0.28990402817726135</v>
      </c>
      <c r="U204">
        <v>0.35692310333251953</v>
      </c>
      <c r="V204">
        <v>0.46660637855529785</v>
      </c>
      <c r="W204">
        <v>0.43027600646018982</v>
      </c>
      <c r="X204">
        <v>0.50490432977676392</v>
      </c>
      <c r="Y204">
        <v>0.57673990726470947</v>
      </c>
      <c r="Z204">
        <v>0.64591491222381592</v>
      </c>
      <c r="AA204">
        <v>0.64006048440933228</v>
      </c>
      <c r="AB204">
        <v>0.65944379568099976</v>
      </c>
      <c r="AC204">
        <v>0.68842333555221558</v>
      </c>
      <c r="AD204">
        <v>0.67898184061050415</v>
      </c>
      <c r="AE204">
        <v>0.56379121541976929</v>
      </c>
      <c r="AF204">
        <v>0.46882539987564087</v>
      </c>
      <c r="AG204">
        <v>-0.25831145048141479</v>
      </c>
      <c r="AH204">
        <v>-0.29027831554412842</v>
      </c>
      <c r="AI204">
        <v>-0.31257367134094238</v>
      </c>
      <c r="AJ204">
        <v>-0.2723412811756134</v>
      </c>
      <c r="AK204">
        <v>-0.24915942549705505</v>
      </c>
      <c r="AL204">
        <v>-0.25508815050125122</v>
      </c>
      <c r="AM204">
        <v>-0.2641122043132782</v>
      </c>
      <c r="AN204">
        <v>-0.28055176138877869</v>
      </c>
      <c r="AO204">
        <v>-0.27282983064651489</v>
      </c>
      <c r="AP204">
        <v>-0.30959624052047729</v>
      </c>
      <c r="AQ204">
        <v>-0.35790902376174927</v>
      </c>
      <c r="AR204">
        <v>-0.26582276821136475</v>
      </c>
      <c r="AS204">
        <v>-0.31364628672599792</v>
      </c>
      <c r="AT204">
        <v>-0.27527534961700439</v>
      </c>
      <c r="AU204">
        <v>-0.30533576011657715</v>
      </c>
      <c r="AV204">
        <v>-0.21702142059803009</v>
      </c>
      <c r="AW204">
        <v>-0.21879328787326813</v>
      </c>
      <c r="AX204">
        <v>-0.25605744123458862</v>
      </c>
      <c r="AY204">
        <v>-0.29963332414627075</v>
      </c>
      <c r="AZ204">
        <v>-0.36154776811599731</v>
      </c>
      <c r="BA204">
        <v>-0.31968307495117188</v>
      </c>
      <c r="BB204">
        <v>-0.29349902272224426</v>
      </c>
      <c r="BC204">
        <v>-0.33565157651901245</v>
      </c>
      <c r="BD204">
        <v>-0.24729681015014648</v>
      </c>
      <c r="BE204">
        <v>-7.8863166272640228E-2</v>
      </c>
      <c r="BF204">
        <v>-0.11796851456165314</v>
      </c>
      <c r="BG204">
        <v>-0.12568682432174683</v>
      </c>
      <c r="BH204">
        <v>-0.10309221595525742</v>
      </c>
      <c r="BI204">
        <v>-9.2728763818740845E-2</v>
      </c>
      <c r="BJ204">
        <v>-9.5116801559925079E-2</v>
      </c>
      <c r="BK204">
        <v>-9.0453349053859711E-2</v>
      </c>
      <c r="BL204">
        <v>-0.11910524964332581</v>
      </c>
      <c r="BM204">
        <v>-0.11358773708343506</v>
      </c>
      <c r="BN204">
        <v>-0.10441071540117264</v>
      </c>
      <c r="BO204">
        <v>-0.15169636905193329</v>
      </c>
      <c r="BP204">
        <v>-8.0883637070655823E-2</v>
      </c>
      <c r="BQ204">
        <v>-0.1182074174284935</v>
      </c>
      <c r="BR204">
        <v>-5.8057885617017746E-2</v>
      </c>
      <c r="BS204">
        <v>-9.5477700233459473E-2</v>
      </c>
      <c r="BT204">
        <v>-4.2807357385754585E-3</v>
      </c>
      <c r="BU204">
        <v>1.0413475334644318E-2</v>
      </c>
      <c r="BV204">
        <v>-2.2669091820716858E-2</v>
      </c>
      <c r="BW204">
        <v>-5.9141766279935837E-2</v>
      </c>
      <c r="BX204">
        <v>-0.13655866682529449</v>
      </c>
      <c r="BY204">
        <v>-0.11166886240243912</v>
      </c>
      <c r="BZ204">
        <v>-7.3346123099327087E-2</v>
      </c>
      <c r="CA204">
        <v>-0.12497322261333466</v>
      </c>
      <c r="CB204">
        <v>-5.7791944593191147E-2</v>
      </c>
      <c r="CC204">
        <v>4.5422181487083435E-2</v>
      </c>
      <c r="CD204">
        <v>1.3727257028222084E-3</v>
      </c>
      <c r="CE204">
        <v>3.7504513747990131E-3</v>
      </c>
      <c r="CF204">
        <v>1.4129177667200565E-2</v>
      </c>
      <c r="CG204">
        <v>1.5614640899002552E-2</v>
      </c>
      <c r="CH204">
        <v>1.5678878873586655E-2</v>
      </c>
      <c r="CI204">
        <v>2.9822256416082382E-2</v>
      </c>
      <c r="CJ204">
        <v>-7.2878836654126644E-3</v>
      </c>
      <c r="CK204">
        <v>-3.2971631735563278E-3</v>
      </c>
      <c r="CL204">
        <v>3.7700150161981583E-2</v>
      </c>
      <c r="CM204">
        <v>-8.8741155341267586E-3</v>
      </c>
      <c r="CN204">
        <v>4.7204643487930298E-2</v>
      </c>
      <c r="CO204">
        <v>1.7152953892946243E-2</v>
      </c>
      <c r="CP204">
        <v>9.2386268079280853E-2</v>
      </c>
      <c r="CQ204">
        <v>4.9869343638420105E-2</v>
      </c>
      <c r="CR204">
        <v>0.14306281507015228</v>
      </c>
      <c r="CS204">
        <v>0.16916137933731079</v>
      </c>
      <c r="CT204">
        <v>0.13897496461868286</v>
      </c>
      <c r="CU204">
        <v>0.10742195695638657</v>
      </c>
      <c r="CV204">
        <v>1.92680973559618E-2</v>
      </c>
      <c r="CW204">
        <v>3.2401144504547119E-2</v>
      </c>
      <c r="CX204">
        <v>7.9131104052066803E-2</v>
      </c>
      <c r="CY204">
        <v>2.094196155667305E-2</v>
      </c>
      <c r="CZ204">
        <v>7.3458544909954071E-2</v>
      </c>
      <c r="DA204">
        <v>0.1697075217962265</v>
      </c>
      <c r="DB204">
        <v>0.1207139641046524</v>
      </c>
      <c r="DC204">
        <v>0.13318772614002228</v>
      </c>
      <c r="DD204">
        <v>0.13135057687759399</v>
      </c>
      <c r="DE204">
        <v>0.1239580437541008</v>
      </c>
      <c r="DF204">
        <v>0.12647455930709839</v>
      </c>
      <c r="DG204">
        <v>0.15009786188602448</v>
      </c>
      <c r="DH204">
        <v>0.1045294851064682</v>
      </c>
      <c r="DI204">
        <v>0.1069934144616127</v>
      </c>
      <c r="DJ204">
        <v>0.1798110157251358</v>
      </c>
      <c r="DK204">
        <v>0.13394813239574432</v>
      </c>
      <c r="DL204">
        <v>0.17529292404651642</v>
      </c>
      <c r="DM204">
        <v>0.15251332521438599</v>
      </c>
      <c r="DN204">
        <v>0.24283042550086975</v>
      </c>
      <c r="DO204">
        <v>0.19521638751029968</v>
      </c>
      <c r="DP204">
        <v>0.29040637612342834</v>
      </c>
      <c r="DQ204">
        <v>0.32790929079055786</v>
      </c>
      <c r="DR204">
        <v>0.30061903595924377</v>
      </c>
      <c r="DS204">
        <v>0.27398568391799927</v>
      </c>
      <c r="DT204">
        <v>0.1750948578119278</v>
      </c>
      <c r="DU204">
        <v>0.17647114396095276</v>
      </c>
      <c r="DV204">
        <v>0.23160833120346069</v>
      </c>
      <c r="DW204">
        <v>0.16685713827610016</v>
      </c>
      <c r="DX204">
        <v>0.20470903813838959</v>
      </c>
      <c r="DY204">
        <v>0.34915581345558167</v>
      </c>
      <c r="DZ204">
        <v>0.29302376508712769</v>
      </c>
      <c r="EA204">
        <v>0.32007458806037903</v>
      </c>
      <c r="EB204">
        <v>0.30059963464736938</v>
      </c>
      <c r="EC204">
        <v>0.28038871288299561</v>
      </c>
      <c r="ED204">
        <v>0.28644591569900513</v>
      </c>
      <c r="EE204">
        <v>0.32375672459602356</v>
      </c>
      <c r="EF204">
        <v>0.26597601175308228</v>
      </c>
      <c r="EG204">
        <v>0.26623550057411194</v>
      </c>
      <c r="EH204">
        <v>0.38499653339385986</v>
      </c>
      <c r="EI204">
        <v>0.3401607871055603</v>
      </c>
      <c r="EJ204">
        <v>0.36023205518722534</v>
      </c>
      <c r="EK204">
        <v>0.34795218706130981</v>
      </c>
      <c r="EL204">
        <v>0.46004787087440491</v>
      </c>
      <c r="EM204">
        <v>0.40507444739341736</v>
      </c>
      <c r="EN204">
        <v>0.50314706563949585</v>
      </c>
      <c r="EO204">
        <v>0.55711603164672852</v>
      </c>
      <c r="EP204">
        <v>0.53400737047195435</v>
      </c>
      <c r="EQ204">
        <v>0.51447725296020508</v>
      </c>
      <c r="ER204">
        <v>0.40008395910263062</v>
      </c>
      <c r="ES204">
        <v>0.38448536396026611</v>
      </c>
      <c r="ET204">
        <v>0.45176124572753906</v>
      </c>
      <c r="EU204">
        <v>0.37753549218177795</v>
      </c>
      <c r="EV204">
        <v>0.39421388506889343</v>
      </c>
      <c r="EW204">
        <v>85</v>
      </c>
      <c r="EX204">
        <v>82.5</v>
      </c>
      <c r="EY204">
        <v>81</v>
      </c>
      <c r="EZ204">
        <v>79.5</v>
      </c>
      <c r="FA204">
        <v>76.5</v>
      </c>
      <c r="FB204">
        <v>74.5</v>
      </c>
      <c r="FC204">
        <v>73.5</v>
      </c>
      <c r="FD204">
        <v>75.5</v>
      </c>
      <c r="FE204">
        <v>80</v>
      </c>
      <c r="FF204">
        <v>85.5</v>
      </c>
      <c r="FG204">
        <v>89.5</v>
      </c>
      <c r="FH204">
        <v>94</v>
      </c>
      <c r="FI204">
        <v>97.5</v>
      </c>
      <c r="FJ204">
        <v>101</v>
      </c>
      <c r="FK204">
        <v>103.5</v>
      </c>
      <c r="FL204">
        <v>106</v>
      </c>
      <c r="FM204">
        <v>107.5</v>
      </c>
      <c r="FN204">
        <v>107</v>
      </c>
      <c r="FO204">
        <v>107</v>
      </c>
      <c r="FP204">
        <v>104.5</v>
      </c>
      <c r="FQ204">
        <v>101</v>
      </c>
      <c r="FR204">
        <v>97</v>
      </c>
      <c r="FS204">
        <v>92.5</v>
      </c>
      <c r="FT204">
        <v>90</v>
      </c>
      <c r="FU204">
        <v>0.14225226640701294</v>
      </c>
      <c r="FV204">
        <v>0.18971069157123566</v>
      </c>
      <c r="FW204">
        <v>0.2164761871099472</v>
      </c>
      <c r="FX204">
        <v>0.1483951061964035</v>
      </c>
      <c r="FY204" s="45">
        <v>4.25</v>
      </c>
      <c r="FZ204" s="38">
        <v>84.42</v>
      </c>
      <c r="GA204" s="38">
        <v>1</v>
      </c>
    </row>
    <row r="205" spans="1:183" x14ac:dyDescent="0.2">
      <c r="A205" t="s">
        <v>186</v>
      </c>
      <c r="B205" t="s">
        <v>222</v>
      </c>
      <c r="C205" t="s">
        <v>2</v>
      </c>
      <c r="D205" t="s">
        <v>203</v>
      </c>
      <c r="E205" t="s">
        <v>210</v>
      </c>
      <c r="F205" t="s">
        <v>180</v>
      </c>
      <c r="G205" t="s">
        <v>1</v>
      </c>
      <c r="H205">
        <v>172</v>
      </c>
      <c r="I205">
        <v>0.10334616154432297</v>
      </c>
      <c r="J205">
        <v>7.9809427261352539E-2</v>
      </c>
      <c r="K205">
        <v>7.1387611329555511E-2</v>
      </c>
      <c r="L205">
        <v>4.0313903242349625E-2</v>
      </c>
      <c r="M205">
        <v>6.9890707731246948E-2</v>
      </c>
      <c r="N205">
        <v>6.3130952417850494E-2</v>
      </c>
      <c r="O205">
        <v>5.6466639041900635E-2</v>
      </c>
      <c r="P205">
        <v>0.10648870468139648</v>
      </c>
      <c r="Q205">
        <v>0.11507132649421692</v>
      </c>
      <c r="R205">
        <v>0.16549278795719147</v>
      </c>
      <c r="S205">
        <v>0.20695427060127258</v>
      </c>
      <c r="T205">
        <v>0.15356041491031647</v>
      </c>
      <c r="U205">
        <v>0.15191839635372162</v>
      </c>
      <c r="V205">
        <v>0.19480742514133453</v>
      </c>
      <c r="W205">
        <v>0.12980273365974426</v>
      </c>
      <c r="X205">
        <v>0.12403005361557007</v>
      </c>
      <c r="Y205">
        <v>0.17120139300823212</v>
      </c>
      <c r="Z205">
        <v>0.17116421461105347</v>
      </c>
      <c r="AA205">
        <v>0.21629761159420013</v>
      </c>
      <c r="AB205">
        <v>0.2094862163066864</v>
      </c>
      <c r="AC205">
        <v>0.21679715812206268</v>
      </c>
      <c r="AD205">
        <v>0.18516385555267334</v>
      </c>
      <c r="AE205">
        <v>0.16866810619831085</v>
      </c>
      <c r="AF205">
        <v>0.10760780423879623</v>
      </c>
      <c r="AG205">
        <v>-0.33030498027801514</v>
      </c>
      <c r="AH205">
        <v>-0.22591301798820496</v>
      </c>
      <c r="AI205">
        <v>-0.20702481269836426</v>
      </c>
      <c r="AJ205">
        <v>-0.25094395875930786</v>
      </c>
      <c r="AK205">
        <v>-0.19870893657207489</v>
      </c>
      <c r="AL205">
        <v>-0.20347058773040771</v>
      </c>
      <c r="AM205">
        <v>-0.29171958565711975</v>
      </c>
      <c r="AN205">
        <v>-0.27942383289337158</v>
      </c>
      <c r="AO205">
        <v>-0.29232203960418701</v>
      </c>
      <c r="AP205">
        <v>-0.24600785970687866</v>
      </c>
      <c r="AQ205">
        <v>-0.22213958203792572</v>
      </c>
      <c r="AR205">
        <v>-0.24451799690723419</v>
      </c>
      <c r="AS205">
        <v>-0.23897711932659149</v>
      </c>
      <c r="AT205">
        <v>-0.23655171692371368</v>
      </c>
      <c r="AU205">
        <v>-0.28155994415283203</v>
      </c>
      <c r="AV205">
        <v>-0.25212424993515015</v>
      </c>
      <c r="AW205">
        <v>-0.21663320064544678</v>
      </c>
      <c r="AX205">
        <v>-0.21353498101234436</v>
      </c>
      <c r="AY205">
        <v>-0.18886184692382813</v>
      </c>
      <c r="AZ205">
        <v>-0.23272989690303802</v>
      </c>
      <c r="BA205">
        <v>-0.27996432781219482</v>
      </c>
      <c r="BB205">
        <v>-0.24400642514228821</v>
      </c>
      <c r="BC205">
        <v>-0.28323796391487122</v>
      </c>
      <c r="BD205">
        <v>-0.24726083874702454</v>
      </c>
      <c r="BE205">
        <v>-0.14786957204341888</v>
      </c>
      <c r="BF205">
        <v>-0.10088969022035599</v>
      </c>
      <c r="BG205">
        <v>-9.0212903916835785E-2</v>
      </c>
      <c r="BH205">
        <v>-0.12666480243206024</v>
      </c>
      <c r="BI205">
        <v>-8.5758529603481293E-2</v>
      </c>
      <c r="BJ205">
        <v>-9.6056170761585236E-2</v>
      </c>
      <c r="BK205">
        <v>-0.15274128317832947</v>
      </c>
      <c r="BL205">
        <v>-0.12506240606307983</v>
      </c>
      <c r="BM205">
        <v>-0.12968999147415161</v>
      </c>
      <c r="BN205">
        <v>-7.4460692703723907E-2</v>
      </c>
      <c r="BO205">
        <v>-4.6720907092094421E-2</v>
      </c>
      <c r="BP205">
        <v>-8.3444245159626007E-2</v>
      </c>
      <c r="BQ205">
        <v>-8.2466810941696167E-2</v>
      </c>
      <c r="BR205">
        <v>-6.242389976978302E-2</v>
      </c>
      <c r="BS205">
        <v>-0.11234477162361145</v>
      </c>
      <c r="BT205">
        <v>-0.10145478695631027</v>
      </c>
      <c r="BU205">
        <v>-6.3245661556720734E-2</v>
      </c>
      <c r="BV205">
        <v>-6.674695760011673E-2</v>
      </c>
      <c r="BW205">
        <v>-3.0992256477475166E-2</v>
      </c>
      <c r="BX205">
        <v>-6.5096281468868256E-2</v>
      </c>
      <c r="BY205">
        <v>-8.8994286954402924E-2</v>
      </c>
      <c r="BZ205">
        <v>-8.5852034389972687E-2</v>
      </c>
      <c r="CA205">
        <v>-0.11031070351600647</v>
      </c>
      <c r="CB205">
        <v>-0.1047169417142868</v>
      </c>
      <c r="CC205">
        <v>-2.1515348926186562E-2</v>
      </c>
      <c r="CD205">
        <v>-1.4298905618488789E-2</v>
      </c>
      <c r="CE205">
        <v>-9.3093328177928925E-3</v>
      </c>
      <c r="CF205">
        <v>-4.058944433927536E-2</v>
      </c>
      <c r="CG205">
        <v>-7.5294259004294872E-3</v>
      </c>
      <c r="CH205">
        <v>-2.1661272272467613E-2</v>
      </c>
      <c r="CI205">
        <v>-5.6485339999198914E-2</v>
      </c>
      <c r="CJ205">
        <v>-1.815214566886425E-2</v>
      </c>
      <c r="CK205">
        <v>-1.7051521688699722E-2</v>
      </c>
      <c r="CL205">
        <v>4.4352352619171143E-2</v>
      </c>
      <c r="CM205">
        <v>7.4773535132408142E-2</v>
      </c>
      <c r="CN205">
        <v>2.8114946559071541E-2</v>
      </c>
      <c r="CO205">
        <v>2.5931753218173981E-2</v>
      </c>
      <c r="CP205">
        <v>5.8176498860120773E-2</v>
      </c>
      <c r="CQ205">
        <v>4.8531303182244301E-3</v>
      </c>
      <c r="CR205">
        <v>2.8984271921217442E-3</v>
      </c>
      <c r="CS205">
        <v>4.2990073561668396E-2</v>
      </c>
      <c r="CT205">
        <v>3.4917980432510376E-2</v>
      </c>
      <c r="CU205">
        <v>7.8347742557525635E-2</v>
      </c>
      <c r="CV205">
        <v>5.10062575340271E-2</v>
      </c>
      <c r="CW205">
        <v>4.3270979076623917E-2</v>
      </c>
      <c r="CX205">
        <v>2.3685216903686523E-2</v>
      </c>
      <c r="CY205">
        <v>9.4581963494420052E-3</v>
      </c>
      <c r="CZ205">
        <v>-5.9914812445640564E-3</v>
      </c>
      <c r="DA205">
        <v>0.10483887046575546</v>
      </c>
      <c r="DB205">
        <v>7.2291873395442963E-2</v>
      </c>
      <c r="DC205">
        <v>7.159423828125E-2</v>
      </c>
      <c r="DD205">
        <v>4.5485913753509521E-2</v>
      </c>
      <c r="DE205">
        <v>7.0699676871299744E-2</v>
      </c>
      <c r="DF205">
        <v>5.2733626216650009E-2</v>
      </c>
      <c r="DG205">
        <v>3.9770610630512238E-2</v>
      </c>
      <c r="DH205">
        <v>8.8758111000061035E-2</v>
      </c>
      <c r="DI205">
        <v>9.558694064617157E-2</v>
      </c>
      <c r="DJ205">
        <v>0.16316540539264679</v>
      </c>
      <c r="DK205">
        <v>0.19626797735691071</v>
      </c>
      <c r="DL205">
        <v>0.13967414200305939</v>
      </c>
      <c r="DM205">
        <v>0.13433031737804413</v>
      </c>
      <c r="DN205">
        <v>0.17877690494060516</v>
      </c>
      <c r="DO205">
        <v>0.12205103039741516</v>
      </c>
      <c r="DP205">
        <v>0.10725164413452148</v>
      </c>
      <c r="DQ205">
        <v>0.14922581613063812</v>
      </c>
      <c r="DR205">
        <v>0.13658291101455688</v>
      </c>
      <c r="DS205">
        <v>0.18768773972988129</v>
      </c>
      <c r="DT205">
        <v>0.16710878908634186</v>
      </c>
      <c r="DU205">
        <v>0.17553624510765076</v>
      </c>
      <c r="DV205">
        <v>0.13322247564792633</v>
      </c>
      <c r="DW205">
        <v>0.12922710180282593</v>
      </c>
      <c r="DX205">
        <v>9.2733979225158691E-2</v>
      </c>
      <c r="DY205">
        <v>0.28727430105209351</v>
      </c>
      <c r="DZ205">
        <v>0.19731521606445313</v>
      </c>
      <c r="EA205">
        <v>0.18840613961219788</v>
      </c>
      <c r="EB205">
        <v>0.16976505517959595</v>
      </c>
      <c r="EC205">
        <v>0.18365007638931274</v>
      </c>
      <c r="ED205">
        <v>0.16014803946018219</v>
      </c>
      <c r="EE205">
        <v>0.17874890565872192</v>
      </c>
      <c r="EF205">
        <v>0.24311955273151398</v>
      </c>
      <c r="EG205">
        <v>0.25821900367736816</v>
      </c>
      <c r="EH205">
        <v>0.33471256494522095</v>
      </c>
      <c r="EI205">
        <v>0.3716866672039032</v>
      </c>
      <c r="EJ205">
        <v>0.30074790120124817</v>
      </c>
      <c r="EK205">
        <v>0.29084062576293945</v>
      </c>
      <c r="EL205">
        <v>0.35290470719337463</v>
      </c>
      <c r="EM205">
        <v>0.29126620292663574</v>
      </c>
      <c r="EN205">
        <v>0.25792112946510315</v>
      </c>
      <c r="EO205">
        <v>0.30261334776878357</v>
      </c>
      <c r="EP205">
        <v>0.28337094187736511</v>
      </c>
      <c r="EQ205">
        <v>0.34555733203887939</v>
      </c>
      <c r="ER205">
        <v>0.33474242687225342</v>
      </c>
      <c r="ES205">
        <v>0.36650627851486206</v>
      </c>
      <c r="ET205">
        <v>0.29137685894966125</v>
      </c>
      <c r="EU205">
        <v>0.30215436220169067</v>
      </c>
      <c r="EV205">
        <v>0.23527787625789642</v>
      </c>
      <c r="EW205">
        <v>58.833492279052734</v>
      </c>
      <c r="EX205">
        <v>58.276760101318359</v>
      </c>
      <c r="EY205">
        <v>57.109420776367188</v>
      </c>
      <c r="EZ205">
        <v>56.429718017578125</v>
      </c>
      <c r="FA205">
        <v>56.306392669677734</v>
      </c>
      <c r="FB205">
        <v>55.763763427734375</v>
      </c>
      <c r="FC205">
        <v>55.668407440185547</v>
      </c>
      <c r="FD205">
        <v>60.579757690429688</v>
      </c>
      <c r="FE205">
        <v>67.045814514160156</v>
      </c>
      <c r="FF205">
        <v>71.121589660644531</v>
      </c>
      <c r="FG205">
        <v>74.350700378417969</v>
      </c>
      <c r="FH205">
        <v>79.189826965332031</v>
      </c>
      <c r="FI205">
        <v>83.121994018554688</v>
      </c>
      <c r="FJ205">
        <v>90.176284790039063</v>
      </c>
      <c r="FK205">
        <v>90.109024047851563</v>
      </c>
      <c r="FL205">
        <v>87.701065063476563</v>
      </c>
      <c r="FM205">
        <v>85.877159118652344</v>
      </c>
      <c r="FN205">
        <v>83.901313781738281</v>
      </c>
      <c r="FO205">
        <v>83.105339050292969</v>
      </c>
      <c r="FP205">
        <v>79.015357971191406</v>
      </c>
      <c r="FQ205">
        <v>73.013511657714844</v>
      </c>
      <c r="FR205">
        <v>67.624038696289063</v>
      </c>
      <c r="FS205">
        <v>61.137119293212891</v>
      </c>
      <c r="FT205">
        <v>59.973522186279297</v>
      </c>
      <c r="FU205">
        <v>0.10148670524358749</v>
      </c>
      <c r="FV205">
        <v>0.1305566132068634</v>
      </c>
      <c r="FW205">
        <v>0.15570560097694397</v>
      </c>
      <c r="FX205">
        <v>0.10767371207475662</v>
      </c>
      <c r="FY205" s="45">
        <v>2.809999942779541</v>
      </c>
      <c r="FZ205" s="38">
        <v>29.490000000000002</v>
      </c>
      <c r="GA205" s="38">
        <v>1</v>
      </c>
    </row>
    <row r="206" spans="1:183" x14ac:dyDescent="0.2">
      <c r="A206" t="s">
        <v>186</v>
      </c>
      <c r="B206" t="s">
        <v>222</v>
      </c>
      <c r="C206" t="s">
        <v>2</v>
      </c>
      <c r="D206" t="s">
        <v>203</v>
      </c>
      <c r="E206" t="s">
        <v>210</v>
      </c>
      <c r="F206" t="s">
        <v>181</v>
      </c>
      <c r="G206" t="s">
        <v>1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 s="45">
        <v>8.5</v>
      </c>
      <c r="FZ206" s="38">
        <v>40.770000000000003</v>
      </c>
      <c r="GA206" s="38">
        <v>0</v>
      </c>
    </row>
    <row r="207" spans="1:183" x14ac:dyDescent="0.2">
      <c r="A207" t="s">
        <v>186</v>
      </c>
      <c r="B207" t="s">
        <v>222</v>
      </c>
      <c r="C207" t="s">
        <v>2</v>
      </c>
      <c r="D207" t="s">
        <v>203</v>
      </c>
      <c r="E207" t="s">
        <v>210</v>
      </c>
      <c r="F207" t="s">
        <v>182</v>
      </c>
      <c r="G207" t="s">
        <v>1</v>
      </c>
      <c r="H207">
        <v>301</v>
      </c>
      <c r="I207">
        <v>0.21375676989555359</v>
      </c>
      <c r="J207">
        <v>0.18315854668617249</v>
      </c>
      <c r="K207">
        <v>0.16022284328937531</v>
      </c>
      <c r="L207">
        <v>0.14965477585792542</v>
      </c>
      <c r="M207">
        <v>0.16717557609081268</v>
      </c>
      <c r="N207">
        <v>0.18667161464691162</v>
      </c>
      <c r="O207">
        <v>0.19861049950122833</v>
      </c>
      <c r="P207">
        <v>0.19729992747306824</v>
      </c>
      <c r="Q207">
        <v>0.21393708884716034</v>
      </c>
      <c r="R207">
        <v>0.20086470246315002</v>
      </c>
      <c r="S207">
        <v>0.20780135691165924</v>
      </c>
      <c r="T207">
        <v>0.20400626957416534</v>
      </c>
      <c r="U207">
        <v>0.24851255118846893</v>
      </c>
      <c r="V207">
        <v>0.26621100306510925</v>
      </c>
      <c r="W207">
        <v>0.26824826002120972</v>
      </c>
      <c r="X207">
        <v>0.30288121104240417</v>
      </c>
      <c r="Y207">
        <v>0.30493375658988953</v>
      </c>
      <c r="Z207">
        <v>0.33537492156028748</v>
      </c>
      <c r="AA207">
        <v>0.32468205690383911</v>
      </c>
      <c r="AB207">
        <v>0.30746081471443176</v>
      </c>
      <c r="AC207">
        <v>0.36043283343315125</v>
      </c>
      <c r="AD207">
        <v>0.34915092587471008</v>
      </c>
      <c r="AE207">
        <v>0.30077829957008362</v>
      </c>
      <c r="AF207">
        <v>0.26966351270675659</v>
      </c>
      <c r="AG207">
        <v>-0.30939078330993652</v>
      </c>
      <c r="AH207">
        <v>-0.28056073188781738</v>
      </c>
      <c r="AI207">
        <v>-0.2946050763130188</v>
      </c>
      <c r="AJ207">
        <v>-0.28782230615615845</v>
      </c>
      <c r="AK207">
        <v>-0.2274552583694458</v>
      </c>
      <c r="AL207">
        <v>-0.20677568018436432</v>
      </c>
      <c r="AM207">
        <v>-0.24325589835643768</v>
      </c>
      <c r="AN207">
        <v>-0.28108701109886169</v>
      </c>
      <c r="AO207">
        <v>-0.2817915678024292</v>
      </c>
      <c r="AP207">
        <v>-0.3207530677318573</v>
      </c>
      <c r="AQ207">
        <v>-0.28109362721443176</v>
      </c>
      <c r="AR207">
        <v>-0.31030780076980591</v>
      </c>
      <c r="AS207">
        <v>-0.27241647243499756</v>
      </c>
      <c r="AT207">
        <v>-0.29921421408653259</v>
      </c>
      <c r="AU207">
        <v>-0.34991434216499329</v>
      </c>
      <c r="AV207">
        <v>-0.30630999803543091</v>
      </c>
      <c r="AW207">
        <v>-0.36834073066711426</v>
      </c>
      <c r="AX207">
        <v>-0.38881498575210571</v>
      </c>
      <c r="AY207">
        <v>-0.40057018399238586</v>
      </c>
      <c r="AZ207">
        <v>-0.41189476847648621</v>
      </c>
      <c r="BA207">
        <v>-0.29286715388298035</v>
      </c>
      <c r="BB207">
        <v>-0.27327165007591248</v>
      </c>
      <c r="BC207">
        <v>-0.28382310271263123</v>
      </c>
      <c r="BD207">
        <v>-0.23741874098777771</v>
      </c>
      <c r="BE207">
        <v>-0.16032059490680695</v>
      </c>
      <c r="BF207">
        <v>-0.14217105507850647</v>
      </c>
      <c r="BG207">
        <v>-0.15290525555610657</v>
      </c>
      <c r="BH207">
        <v>-0.1510951817035675</v>
      </c>
      <c r="BI207">
        <v>-0.10794448107481003</v>
      </c>
      <c r="BJ207">
        <v>-8.7551034986972809E-2</v>
      </c>
      <c r="BK207">
        <v>-0.11154693365097046</v>
      </c>
      <c r="BL207">
        <v>-0.13656623661518097</v>
      </c>
      <c r="BM207">
        <v>-0.1293664276599884</v>
      </c>
      <c r="BN207">
        <v>-0.15483845770359039</v>
      </c>
      <c r="BO207">
        <v>-0.1249115839600563</v>
      </c>
      <c r="BP207">
        <v>-0.14479327201843262</v>
      </c>
      <c r="BQ207">
        <v>-0.11772891134023666</v>
      </c>
      <c r="BR207">
        <v>-0.12478455901145935</v>
      </c>
      <c r="BS207">
        <v>-0.1659274697303772</v>
      </c>
      <c r="BT207">
        <v>-0.12833341956138611</v>
      </c>
      <c r="BU207">
        <v>-0.17689894139766693</v>
      </c>
      <c r="BV207">
        <v>-0.18911994993686676</v>
      </c>
      <c r="BW207">
        <v>-0.1982545405626297</v>
      </c>
      <c r="BX207">
        <v>-0.21659816801548004</v>
      </c>
      <c r="BY207">
        <v>-0.12234868109226227</v>
      </c>
      <c r="BZ207">
        <v>-0.1014193594455719</v>
      </c>
      <c r="CA207">
        <v>-0.1168164387345314</v>
      </c>
      <c r="CB207">
        <v>-9.7047686576843262E-2</v>
      </c>
      <c r="CC207">
        <v>-5.7075042277574539E-2</v>
      </c>
      <c r="CD207">
        <v>-4.6322792768478394E-2</v>
      </c>
      <c r="CE207">
        <v>-5.4764408618211746E-2</v>
      </c>
      <c r="CF207">
        <v>-5.6398376822471619E-2</v>
      </c>
      <c r="CG207">
        <v>-2.5171682238578796E-2</v>
      </c>
      <c r="CH207">
        <v>-4.9764141440391541E-3</v>
      </c>
      <c r="CI207">
        <v>-2.0325709134340286E-2</v>
      </c>
      <c r="CJ207">
        <v>-3.6471586674451828E-2</v>
      </c>
      <c r="CK207">
        <v>-2.3797240108251572E-2</v>
      </c>
      <c r="CL207">
        <v>-3.9926514029502869E-2</v>
      </c>
      <c r="CM207">
        <v>-1.6740385442972183E-2</v>
      </c>
      <c r="CN207">
        <v>-3.015841543674469E-2</v>
      </c>
      <c r="CO207">
        <v>-1.0592775419354439E-2</v>
      </c>
      <c r="CP207">
        <v>-3.975114319473505E-3</v>
      </c>
      <c r="CQ207">
        <v>-3.8498714566230774E-2</v>
      </c>
      <c r="CR207">
        <v>-5.0673712976276875E-3</v>
      </c>
      <c r="CS207">
        <v>-4.4306952506303787E-2</v>
      </c>
      <c r="CT207">
        <v>-5.0811797380447388E-2</v>
      </c>
      <c r="CU207">
        <v>-5.8131340891122818E-2</v>
      </c>
      <c r="CV207">
        <v>-8.1336356699466705E-2</v>
      </c>
      <c r="CW207">
        <v>-4.2481045238673687E-3</v>
      </c>
      <c r="CX207">
        <v>1.7605004832148552E-2</v>
      </c>
      <c r="CY207">
        <v>-1.1481299297884107E-3</v>
      </c>
      <c r="CZ207">
        <v>1.7287628725171089E-4</v>
      </c>
      <c r="DA207">
        <v>4.6170506626367569E-2</v>
      </c>
      <c r="DB207">
        <v>4.9525473266839981E-2</v>
      </c>
      <c r="DC207">
        <v>4.3376445770263672E-2</v>
      </c>
      <c r="DD207">
        <v>3.8298424333333969E-2</v>
      </c>
      <c r="DE207">
        <v>5.7601116597652435E-2</v>
      </c>
      <c r="DF207">
        <v>7.7598206698894501E-2</v>
      </c>
      <c r="DG207">
        <v>7.0895515382289886E-2</v>
      </c>
      <c r="DH207">
        <v>6.3623063266277313E-2</v>
      </c>
      <c r="DI207">
        <v>8.1771939992904663E-2</v>
      </c>
      <c r="DJ207">
        <v>7.4985429644584656E-2</v>
      </c>
      <c r="DK207">
        <v>9.1430813074111938E-2</v>
      </c>
      <c r="DL207">
        <v>8.4476448595523834E-2</v>
      </c>
      <c r="DM207">
        <v>9.6543356776237488E-2</v>
      </c>
      <c r="DN207">
        <v>0.11683432757854462</v>
      </c>
      <c r="DO207">
        <v>8.8930040597915649E-2</v>
      </c>
      <c r="DP207">
        <v>0.11819867044687271</v>
      </c>
      <c r="DQ207">
        <v>8.8285043835639954E-2</v>
      </c>
      <c r="DR207">
        <v>8.7496362626552582E-2</v>
      </c>
      <c r="DS207">
        <v>8.1991866230964661E-2</v>
      </c>
      <c r="DT207">
        <v>5.3925462067127228E-2</v>
      </c>
      <c r="DU207">
        <v>0.11385247111320496</v>
      </c>
      <c r="DV207">
        <v>0.1366293728351593</v>
      </c>
      <c r="DW207">
        <v>0.11452017724514008</v>
      </c>
      <c r="DX207">
        <v>9.7393438220024109E-2</v>
      </c>
      <c r="DY207">
        <v>0.19524069130420685</v>
      </c>
      <c r="DZ207">
        <v>0.1879151463508606</v>
      </c>
      <c r="EA207">
        <v>0.18507625162601471</v>
      </c>
      <c r="EB207">
        <v>0.1750255674123764</v>
      </c>
      <c r="EC207">
        <v>0.17711189389228821</v>
      </c>
      <c r="ED207">
        <v>0.19682285189628601</v>
      </c>
      <c r="EE207">
        <v>0.20260448753833771</v>
      </c>
      <c r="EF207">
        <v>0.20814383029937744</v>
      </c>
      <c r="EG207">
        <v>0.23419708013534546</v>
      </c>
      <c r="EH207">
        <v>0.24090002477169037</v>
      </c>
      <c r="EI207">
        <v>0.2476128488779068</v>
      </c>
      <c r="EJ207">
        <v>0.24999098479747772</v>
      </c>
      <c r="EK207">
        <v>0.25123092532157898</v>
      </c>
      <c r="EL207">
        <v>0.29126396775245667</v>
      </c>
      <c r="EM207">
        <v>0.27291691303253174</v>
      </c>
      <c r="EN207">
        <v>0.29617524147033691</v>
      </c>
      <c r="EO207">
        <v>0.27972683310508728</v>
      </c>
      <c r="EP207">
        <v>0.28719139099121094</v>
      </c>
      <c r="EQ207">
        <v>0.28430750966072083</v>
      </c>
      <c r="ER207">
        <v>0.2492220401763916</v>
      </c>
      <c r="ES207">
        <v>0.28437092900276184</v>
      </c>
      <c r="ET207">
        <v>0.30848166346549988</v>
      </c>
      <c r="EU207">
        <v>0.2815268337726593</v>
      </c>
      <c r="EV207">
        <v>0.23776449263095856</v>
      </c>
      <c r="EW207">
        <v>67.059043884277344</v>
      </c>
      <c r="EX207">
        <v>64.835502624511719</v>
      </c>
      <c r="EY207">
        <v>62.925136566162109</v>
      </c>
      <c r="EZ207">
        <v>61.392585754394531</v>
      </c>
      <c r="FA207">
        <v>59.438899993896484</v>
      </c>
      <c r="FB207">
        <v>58.489765167236328</v>
      </c>
      <c r="FC207">
        <v>57.702873229980469</v>
      </c>
      <c r="FD207">
        <v>63.448070526123047</v>
      </c>
      <c r="FE207">
        <v>68.968330383300781</v>
      </c>
      <c r="FF207">
        <v>74.728767395019531</v>
      </c>
      <c r="FG207">
        <v>80.5</v>
      </c>
      <c r="FH207">
        <v>85.333175659179688</v>
      </c>
      <c r="FI207">
        <v>89.559196472167969</v>
      </c>
      <c r="FJ207">
        <v>93.344856262207031</v>
      </c>
      <c r="FK207">
        <v>93.801704406738281</v>
      </c>
      <c r="FL207">
        <v>92.214065551757813</v>
      </c>
      <c r="FM207">
        <v>90.801193237304688</v>
      </c>
      <c r="FN207">
        <v>88.780227661132813</v>
      </c>
      <c r="FO207">
        <v>83.455101013183594</v>
      </c>
      <c r="FP207">
        <v>77.305160522460938</v>
      </c>
      <c r="FQ207">
        <v>69.259017944335938</v>
      </c>
      <c r="FR207">
        <v>65.655128479003906</v>
      </c>
      <c r="FS207">
        <v>63.40289306640625</v>
      </c>
      <c r="FT207">
        <v>61.859302520751953</v>
      </c>
      <c r="FU207">
        <v>0.10504970699548721</v>
      </c>
      <c r="FV207">
        <v>0.15172611176967621</v>
      </c>
      <c r="FW207">
        <v>0.15526115894317627</v>
      </c>
      <c r="FX207">
        <v>0.10670386999845505</v>
      </c>
      <c r="FY207" s="45">
        <v>6.4200000762939453</v>
      </c>
      <c r="FZ207" s="38">
        <v>103.46000000000001</v>
      </c>
      <c r="GA207" s="38">
        <v>1</v>
      </c>
    </row>
    <row r="208" spans="1:183" x14ac:dyDescent="0.2">
      <c r="A208" t="s">
        <v>186</v>
      </c>
      <c r="B208" t="s">
        <v>222</v>
      </c>
      <c r="C208" t="s">
        <v>2</v>
      </c>
      <c r="D208" t="s">
        <v>203</v>
      </c>
      <c r="E208" t="s">
        <v>210</v>
      </c>
      <c r="F208" t="s">
        <v>183</v>
      </c>
      <c r="G208" t="s">
        <v>1</v>
      </c>
      <c r="H208">
        <v>832</v>
      </c>
      <c r="I208">
        <v>0.67563521862030029</v>
      </c>
      <c r="J208">
        <v>0.56882727146148682</v>
      </c>
      <c r="K208">
        <v>0.50101560354232788</v>
      </c>
      <c r="L208">
        <v>0.49115598201751709</v>
      </c>
      <c r="M208">
        <v>0.47647684812545776</v>
      </c>
      <c r="N208">
        <v>0.57488018274307251</v>
      </c>
      <c r="O208">
        <v>0.62329947948455811</v>
      </c>
      <c r="P208">
        <v>0.60589379072189331</v>
      </c>
      <c r="Q208">
        <v>0.68321263790130615</v>
      </c>
      <c r="R208">
        <v>0.60441523790359497</v>
      </c>
      <c r="S208">
        <v>0.61851680278778076</v>
      </c>
      <c r="T208">
        <v>0.66078406572341919</v>
      </c>
      <c r="U208">
        <v>0.8465842604637146</v>
      </c>
      <c r="V208">
        <v>0.95066356658935547</v>
      </c>
      <c r="W208">
        <v>1.0612338781356812</v>
      </c>
      <c r="X208">
        <v>1.124082088470459</v>
      </c>
      <c r="Y208">
        <v>1.1562420129776001</v>
      </c>
      <c r="Z208">
        <v>1.3171474933624268</v>
      </c>
      <c r="AA208">
        <v>1.3432859182357788</v>
      </c>
      <c r="AB208">
        <v>1.3837531805038452</v>
      </c>
      <c r="AC208">
        <v>1.3483524322509766</v>
      </c>
      <c r="AD208">
        <v>1.1665863990783691</v>
      </c>
      <c r="AE208">
        <v>1.01100754737854</v>
      </c>
      <c r="AF208">
        <v>0.87535500526428223</v>
      </c>
      <c r="AG208">
        <v>-0.43218505382537842</v>
      </c>
      <c r="AH208">
        <v>-0.4292101263999939</v>
      </c>
      <c r="AI208">
        <v>-0.42820259928703308</v>
      </c>
      <c r="AJ208">
        <v>-0.3805602490901947</v>
      </c>
      <c r="AK208">
        <v>-0.36238521337509155</v>
      </c>
      <c r="AL208">
        <v>-0.32438120245933533</v>
      </c>
      <c r="AM208">
        <v>-0.33581063151359558</v>
      </c>
      <c r="AN208">
        <v>-0.42565977573394775</v>
      </c>
      <c r="AO208">
        <v>-0.38102513551712036</v>
      </c>
      <c r="AP208">
        <v>-0.42088142037391663</v>
      </c>
      <c r="AQ208">
        <v>-0.46518293023109436</v>
      </c>
      <c r="AR208">
        <v>-0.48171436786651611</v>
      </c>
      <c r="AS208">
        <v>-0.31092691421508789</v>
      </c>
      <c r="AT208">
        <v>-0.28365075588226318</v>
      </c>
      <c r="AU208">
        <v>-0.15165907144546509</v>
      </c>
      <c r="AV208">
        <v>-0.16806857287883759</v>
      </c>
      <c r="AW208">
        <v>-0.21990728378295898</v>
      </c>
      <c r="AX208">
        <v>-9.5217742025852203E-2</v>
      </c>
      <c r="AY208">
        <v>-0.1463036835193634</v>
      </c>
      <c r="AZ208">
        <v>-0.26015439629554749</v>
      </c>
      <c r="BA208">
        <v>-0.35599961876869202</v>
      </c>
      <c r="BB208">
        <v>-0.53313899040222168</v>
      </c>
      <c r="BC208">
        <v>-0.53895825147628784</v>
      </c>
      <c r="BD208">
        <v>-0.40442249178886414</v>
      </c>
      <c r="BE208">
        <v>-0.23013782501220703</v>
      </c>
      <c r="BF208">
        <v>-0.23335272073745728</v>
      </c>
      <c r="BG208">
        <v>-0.24120116233825684</v>
      </c>
      <c r="BH208">
        <v>-0.19687037169933319</v>
      </c>
      <c r="BI208">
        <v>-0.18418659269809723</v>
      </c>
      <c r="BJ208">
        <v>-0.13656386733055115</v>
      </c>
      <c r="BK208">
        <v>-0.14438380300998688</v>
      </c>
      <c r="BL208">
        <v>-0.22956892848014832</v>
      </c>
      <c r="BM208">
        <v>-0.16941508650779724</v>
      </c>
      <c r="BN208">
        <v>-0.21589730679988861</v>
      </c>
      <c r="BO208">
        <v>-0.24594797194004059</v>
      </c>
      <c r="BP208">
        <v>-0.25433334708213806</v>
      </c>
      <c r="BQ208">
        <v>-7.8471682965755463E-2</v>
      </c>
      <c r="BR208">
        <v>-4.3203715234994888E-2</v>
      </c>
      <c r="BS208">
        <v>9.2459626495838165E-2</v>
      </c>
      <c r="BT208">
        <v>7.8203588724136353E-2</v>
      </c>
      <c r="BU208">
        <v>2.3804277181625366E-2</v>
      </c>
      <c r="BV208">
        <v>0.15296471118927002</v>
      </c>
      <c r="BW208">
        <v>0.10533320903778076</v>
      </c>
      <c r="BX208">
        <v>1.1833167634904385E-2</v>
      </c>
      <c r="BY208">
        <v>-8.6817800998687744E-2</v>
      </c>
      <c r="BZ208">
        <v>-0.27447366714477539</v>
      </c>
      <c r="CA208">
        <v>-0.30471101403236389</v>
      </c>
      <c r="CB208">
        <v>-0.19255173206329346</v>
      </c>
      <c r="CC208">
        <v>-9.0200535953044891E-2</v>
      </c>
      <c r="CD208">
        <v>-9.7702495753765106E-2</v>
      </c>
      <c r="CE208">
        <v>-0.11168453097343445</v>
      </c>
      <c r="CF208">
        <v>-6.9647327065467834E-2</v>
      </c>
      <c r="CG208">
        <v>-6.0766782611608505E-2</v>
      </c>
      <c r="CH208">
        <v>-6.4821462146937847E-3</v>
      </c>
      <c r="CI208">
        <v>-1.1802148073911667E-2</v>
      </c>
      <c r="CJ208">
        <v>-9.3757003545761108E-2</v>
      </c>
      <c r="CK208">
        <v>-2.2854631766676903E-2</v>
      </c>
      <c r="CL208">
        <v>-7.3925942182540894E-2</v>
      </c>
      <c r="CM208">
        <v>-9.4106525182723999E-2</v>
      </c>
      <c r="CN208">
        <v>-9.6849940717220306E-2</v>
      </c>
      <c r="CO208">
        <v>8.252609521150589E-2</v>
      </c>
      <c r="CP208">
        <v>0.12332917004823685</v>
      </c>
      <c r="CQ208">
        <v>0.26153549551963806</v>
      </c>
      <c r="CR208">
        <v>0.24877093732357025</v>
      </c>
      <c r="CS208">
        <v>0.19259816408157349</v>
      </c>
      <c r="CT208">
        <v>0.32485511898994446</v>
      </c>
      <c r="CU208">
        <v>0.27961614727973938</v>
      </c>
      <c r="CV208">
        <v>0.20021092891693115</v>
      </c>
      <c r="CW208">
        <v>9.961671382188797E-2</v>
      </c>
      <c r="CX208">
        <v>-9.5322839915752411E-2</v>
      </c>
      <c r="CY208">
        <v>-0.14247210323810577</v>
      </c>
      <c r="CZ208">
        <v>-4.5810706913471222E-2</v>
      </c>
      <c r="DA208">
        <v>4.9736753106117249E-2</v>
      </c>
      <c r="DB208">
        <v>3.7947732955217361E-2</v>
      </c>
      <c r="DC208">
        <v>1.7832100391387939E-2</v>
      </c>
      <c r="DD208">
        <v>5.7575717568397522E-2</v>
      </c>
      <c r="DE208">
        <v>6.2653034925460815E-2</v>
      </c>
      <c r="DF208">
        <v>0.12359956651926041</v>
      </c>
      <c r="DG208">
        <v>0.12077949941158295</v>
      </c>
      <c r="DH208">
        <v>4.20549176633358E-2</v>
      </c>
      <c r="DI208">
        <v>0.12370582669973373</v>
      </c>
      <c r="DJ208">
        <v>6.8045422434806824E-2</v>
      </c>
      <c r="DK208">
        <v>5.7734929025173187E-2</v>
      </c>
      <c r="DL208">
        <v>6.0633458197116852E-2</v>
      </c>
      <c r="DM208">
        <v>0.24352386593818665</v>
      </c>
      <c r="DN208">
        <v>0.28986206650733948</v>
      </c>
      <c r="DO208">
        <v>0.43061137199401855</v>
      </c>
      <c r="DP208">
        <v>0.41933828592300415</v>
      </c>
      <c r="DQ208">
        <v>0.36139205098152161</v>
      </c>
      <c r="DR208">
        <v>0.4967455267906189</v>
      </c>
      <c r="DS208">
        <v>0.453899085521698</v>
      </c>
      <c r="DT208">
        <v>0.38858869671821594</v>
      </c>
      <c r="DU208">
        <v>0.28605124354362488</v>
      </c>
      <c r="DV208">
        <v>8.3827972412109375E-2</v>
      </c>
      <c r="DW208">
        <v>1.9766815006732941E-2</v>
      </c>
      <c r="DX208">
        <v>0.10093032568693161</v>
      </c>
      <c r="DY208">
        <v>0.25178396701812744</v>
      </c>
      <c r="DZ208">
        <v>0.23380511999130249</v>
      </c>
      <c r="EA208">
        <v>0.20483355224132538</v>
      </c>
      <c r="EB208">
        <v>0.24126559495925903</v>
      </c>
      <c r="EC208">
        <v>0.24085164070129395</v>
      </c>
      <c r="ED208">
        <v>0.31141689419746399</v>
      </c>
      <c r="EE208">
        <v>0.31220635771751404</v>
      </c>
      <c r="EF208">
        <v>0.23814575374126434</v>
      </c>
      <c r="EG208">
        <v>0.33531585335731506</v>
      </c>
      <c r="EH208">
        <v>0.27302953600883484</v>
      </c>
      <c r="EI208">
        <v>0.27696987986564636</v>
      </c>
      <c r="EJ208">
        <v>0.28801447153091431</v>
      </c>
      <c r="EK208">
        <v>0.47597908973693848</v>
      </c>
      <c r="EL208">
        <v>0.53030908107757568</v>
      </c>
      <c r="EM208">
        <v>0.67473006248474121</v>
      </c>
      <c r="EN208">
        <v>0.66561043262481689</v>
      </c>
      <c r="EO208">
        <v>0.60510361194610596</v>
      </c>
      <c r="EP208">
        <v>0.74492800235748291</v>
      </c>
      <c r="EQ208">
        <v>0.70553594827651978</v>
      </c>
      <c r="ER208">
        <v>0.66057628393173218</v>
      </c>
      <c r="ES208">
        <v>0.55523306131362915</v>
      </c>
      <c r="ET208">
        <v>0.34249329566955566</v>
      </c>
      <c r="EU208">
        <v>0.25401404500007629</v>
      </c>
      <c r="EV208">
        <v>0.3128010630607605</v>
      </c>
      <c r="EW208">
        <v>70.074066162109375</v>
      </c>
      <c r="EX208">
        <v>69.168083190917969</v>
      </c>
      <c r="EY208">
        <v>67.490859985351563</v>
      </c>
      <c r="EZ208">
        <v>66.538650512695313</v>
      </c>
      <c r="FA208">
        <v>65.70782470703125</v>
      </c>
      <c r="FB208">
        <v>65.098243713378906</v>
      </c>
      <c r="FC208">
        <v>64.606460571289063</v>
      </c>
      <c r="FD208">
        <v>66.803001403808594</v>
      </c>
      <c r="FE208">
        <v>70.217155456542969</v>
      </c>
      <c r="FF208">
        <v>74.27325439453125</v>
      </c>
      <c r="FG208">
        <v>79.003868103027344</v>
      </c>
      <c r="FH208">
        <v>84.032005310058594</v>
      </c>
      <c r="FI208">
        <v>87.615936279296875</v>
      </c>
      <c r="FJ208">
        <v>90.103187561035156</v>
      </c>
      <c r="FK208">
        <v>92.427520751953125</v>
      </c>
      <c r="FL208">
        <v>93.817451477050781</v>
      </c>
      <c r="FM208">
        <v>94.142837524414063</v>
      </c>
      <c r="FN208">
        <v>92.896934509277344</v>
      </c>
      <c r="FO208">
        <v>91.458824157714844</v>
      </c>
      <c r="FP208">
        <v>88.541938781738281</v>
      </c>
      <c r="FQ208">
        <v>82.523994445800781</v>
      </c>
      <c r="FR208">
        <v>77.280029296875</v>
      </c>
      <c r="FS208">
        <v>74.095619201660156</v>
      </c>
      <c r="FT208">
        <v>72.703727722167969</v>
      </c>
      <c r="FU208">
        <v>0.14705474674701691</v>
      </c>
      <c r="FV208">
        <v>0.19888749718666077</v>
      </c>
      <c r="FW208">
        <v>0.22648052871227264</v>
      </c>
      <c r="FX208">
        <v>0.1517246812582016</v>
      </c>
      <c r="FY208" s="45">
        <v>8.0200004577636719</v>
      </c>
      <c r="FZ208" s="38">
        <v>337.01</v>
      </c>
      <c r="GA208" s="38">
        <v>1</v>
      </c>
    </row>
    <row r="209" spans="1:183" x14ac:dyDescent="0.2">
      <c r="A209" t="s">
        <v>186</v>
      </c>
      <c r="B209" t="s">
        <v>222</v>
      </c>
      <c r="C209" t="s">
        <v>2</v>
      </c>
      <c r="D209" t="s">
        <v>203</v>
      </c>
      <c r="E209" t="s">
        <v>210</v>
      </c>
      <c r="F209" t="s">
        <v>184</v>
      </c>
      <c r="G209" t="s">
        <v>1</v>
      </c>
      <c r="H209">
        <v>257</v>
      </c>
      <c r="I209">
        <v>0.29818770289421082</v>
      </c>
      <c r="J209">
        <v>0.27407082915306091</v>
      </c>
      <c r="K209">
        <v>0.24732641875743866</v>
      </c>
      <c r="L209">
        <v>0.21298965811729431</v>
      </c>
      <c r="M209">
        <v>0.23781812191009521</v>
      </c>
      <c r="N209">
        <v>0.25229322910308838</v>
      </c>
      <c r="O209">
        <v>0.29786419868469238</v>
      </c>
      <c r="P209">
        <v>0.26699528098106384</v>
      </c>
      <c r="Q209">
        <v>0.27100110054016113</v>
      </c>
      <c r="R209">
        <v>0.25575125217437744</v>
      </c>
      <c r="S209">
        <v>0.30999097228050232</v>
      </c>
      <c r="T209">
        <v>0.40727362036705017</v>
      </c>
      <c r="U209">
        <v>0.48548480868339539</v>
      </c>
      <c r="V209">
        <v>0.55232292413711548</v>
      </c>
      <c r="W209">
        <v>0.588764488697052</v>
      </c>
      <c r="X209">
        <v>0.61963081359863281</v>
      </c>
      <c r="Y209">
        <v>0.65423411130905151</v>
      </c>
      <c r="Z209">
        <v>0.68244385719299316</v>
      </c>
      <c r="AA209">
        <v>0.65260535478591919</v>
      </c>
      <c r="AB209">
        <v>0.6511644721031189</v>
      </c>
      <c r="AC209">
        <v>0.68496572971343994</v>
      </c>
      <c r="AD209">
        <v>0.69634014368057251</v>
      </c>
      <c r="AE209">
        <v>0.64527279138565063</v>
      </c>
      <c r="AF209">
        <v>0.52011704444885254</v>
      </c>
      <c r="AG209">
        <v>-0.40914013981819153</v>
      </c>
      <c r="AH209">
        <v>-0.35346147418022156</v>
      </c>
      <c r="AI209">
        <v>-0.34010517597198486</v>
      </c>
      <c r="AJ209">
        <v>-0.33290588855743408</v>
      </c>
      <c r="AK209">
        <v>-0.29101574420928955</v>
      </c>
      <c r="AL209">
        <v>-0.2667677104473114</v>
      </c>
      <c r="AM209">
        <v>-0.21544846892356873</v>
      </c>
      <c r="AN209">
        <v>-0.31203034520149231</v>
      </c>
      <c r="AO209">
        <v>-0.28653556108474731</v>
      </c>
      <c r="AP209">
        <v>-0.29295748472213745</v>
      </c>
      <c r="AQ209">
        <v>-0.3397391140460968</v>
      </c>
      <c r="AR209">
        <v>-0.2727828323841095</v>
      </c>
      <c r="AS209">
        <v>-0.25209605693817139</v>
      </c>
      <c r="AT209">
        <v>-0.21189035475254059</v>
      </c>
      <c r="AU209">
        <v>-0.23993253707885742</v>
      </c>
      <c r="AV209">
        <v>-0.23252357542514801</v>
      </c>
      <c r="AW209">
        <v>-0.24607628583908081</v>
      </c>
      <c r="AX209">
        <v>-0.26068943738937378</v>
      </c>
      <c r="AY209">
        <v>-0.34304726123809814</v>
      </c>
      <c r="AZ209">
        <v>-0.46258988976478577</v>
      </c>
      <c r="BA209">
        <v>-0.41410821676254272</v>
      </c>
      <c r="BB209">
        <v>-0.35025343298912048</v>
      </c>
      <c r="BC209">
        <v>-0.33991751074790955</v>
      </c>
      <c r="BD209">
        <v>-0.30859136581420898</v>
      </c>
      <c r="BE209">
        <v>-0.22840976715087891</v>
      </c>
      <c r="BF209">
        <v>-0.18384797871112823</v>
      </c>
      <c r="BG209">
        <v>-0.17837832868099213</v>
      </c>
      <c r="BH209">
        <v>-0.17931671440601349</v>
      </c>
      <c r="BI209">
        <v>-0.14528240263462067</v>
      </c>
      <c r="BJ209">
        <v>-0.12267575412988663</v>
      </c>
      <c r="BK209">
        <v>-7.958405464887619E-2</v>
      </c>
      <c r="BL209">
        <v>-0.15697720646858215</v>
      </c>
      <c r="BM209">
        <v>-0.13456439971923828</v>
      </c>
      <c r="BN209">
        <v>-0.13706840574741364</v>
      </c>
      <c r="BO209">
        <v>-0.16705626249313354</v>
      </c>
      <c r="BP209">
        <v>-8.0329075455665588E-2</v>
      </c>
      <c r="BQ209">
        <v>-5.2486706525087357E-2</v>
      </c>
      <c r="BR209">
        <v>-8.8751465082168579E-3</v>
      </c>
      <c r="BS209">
        <v>-2.4282274767756462E-2</v>
      </c>
      <c r="BT209">
        <v>-1.9453130662441254E-2</v>
      </c>
      <c r="BU209">
        <v>-2.3954911157488823E-2</v>
      </c>
      <c r="BV209">
        <v>-3.4438539296388626E-2</v>
      </c>
      <c r="BW209">
        <v>-0.11356673389673233</v>
      </c>
      <c r="BX209">
        <v>-0.22490648925304413</v>
      </c>
      <c r="BY209">
        <v>-0.19437666237354279</v>
      </c>
      <c r="BZ209">
        <v>-0.12892022728919983</v>
      </c>
      <c r="CA209">
        <v>-0.12484624236822128</v>
      </c>
      <c r="CB209">
        <v>-0.10737314075231552</v>
      </c>
      <c r="CC209">
        <v>-0.10323645919561386</v>
      </c>
      <c r="CD209">
        <v>-6.637418270111084E-2</v>
      </c>
      <c r="CE209">
        <v>-6.6366814076900482E-2</v>
      </c>
      <c r="CF209">
        <v>-7.2941333055496216E-2</v>
      </c>
      <c r="CG209">
        <v>-4.4347949326038361E-2</v>
      </c>
      <c r="CH209">
        <v>-2.2878106683492661E-2</v>
      </c>
      <c r="CI209">
        <v>1.4515219256281853E-2</v>
      </c>
      <c r="CJ209">
        <v>-4.9587883055210114E-2</v>
      </c>
      <c r="CK209">
        <v>-2.9309641569852829E-2</v>
      </c>
      <c r="CL209">
        <v>-2.9100103303790092E-2</v>
      </c>
      <c r="CM209">
        <v>-4.7456648200750351E-2</v>
      </c>
      <c r="CN209">
        <v>5.2963819354772568E-2</v>
      </c>
      <c r="CO209">
        <v>8.5762128233909607E-2</v>
      </c>
      <c r="CP209">
        <v>0.13173256814479828</v>
      </c>
      <c r="CQ209">
        <v>0.12507644295692444</v>
      </c>
      <c r="CR209">
        <v>0.12811881303787231</v>
      </c>
      <c r="CS209">
        <v>0.12988567352294922</v>
      </c>
      <c r="CT209">
        <v>0.122262142598629</v>
      </c>
      <c r="CU209">
        <v>4.5370772480964661E-2</v>
      </c>
      <c r="CV209">
        <v>-6.0287691652774811E-2</v>
      </c>
      <c r="CW209">
        <v>-4.2191263288259506E-2</v>
      </c>
      <c r="CX209">
        <v>2.4374477565288544E-2</v>
      </c>
      <c r="CY209">
        <v>2.4111449718475342E-2</v>
      </c>
      <c r="CZ209">
        <v>3.1989995390176773E-2</v>
      </c>
      <c r="DA209">
        <v>2.1936850622296333E-2</v>
      </c>
      <c r="DB209">
        <v>5.1099609583616257E-2</v>
      </c>
      <c r="DC209">
        <v>4.5644704252481461E-2</v>
      </c>
      <c r="DD209">
        <v>3.3434052020311356E-2</v>
      </c>
      <c r="DE209">
        <v>5.6586511433124542E-2</v>
      </c>
      <c r="DF209">
        <v>7.6919540762901306E-2</v>
      </c>
      <c r="DG209">
        <v>0.10861449688673019</v>
      </c>
      <c r="DH209">
        <v>5.7801440358161926E-2</v>
      </c>
      <c r="DI209">
        <v>7.594512403011322E-2</v>
      </c>
      <c r="DJ209">
        <v>7.8868195414543152E-2</v>
      </c>
      <c r="DK209">
        <v>7.2142966091632843E-2</v>
      </c>
      <c r="DL209">
        <v>0.18625672161579132</v>
      </c>
      <c r="DM209">
        <v>0.22401095926761627</v>
      </c>
      <c r="DN209">
        <v>0.27234029769897461</v>
      </c>
      <c r="DO209">
        <v>0.27443516254425049</v>
      </c>
      <c r="DP209">
        <v>0.27569076418876648</v>
      </c>
      <c r="DQ209">
        <v>0.28372624516487122</v>
      </c>
      <c r="DR209">
        <v>0.27896282076835632</v>
      </c>
      <c r="DS209">
        <v>0.20430828630924225</v>
      </c>
      <c r="DT209">
        <v>0.1043311133980751</v>
      </c>
      <c r="DU209">
        <v>0.10999413579702377</v>
      </c>
      <c r="DV209">
        <v>0.17766918241977692</v>
      </c>
      <c r="DW209">
        <v>0.17306914925575256</v>
      </c>
      <c r="DX209">
        <v>0.17135313153266907</v>
      </c>
      <c r="DY209">
        <v>0.202667236328125</v>
      </c>
      <c r="DZ209">
        <v>0.22071310877799988</v>
      </c>
      <c r="EA209">
        <v>0.2073715478181839</v>
      </c>
      <c r="EB209">
        <v>0.18702322244644165</v>
      </c>
      <c r="EC209">
        <v>0.20231984555721283</v>
      </c>
      <c r="ED209">
        <v>0.22101148962974548</v>
      </c>
      <c r="EE209">
        <v>0.24447889626026154</v>
      </c>
      <c r="EF209">
        <v>0.21285456418991089</v>
      </c>
      <c r="EG209">
        <v>0.22791628539562225</v>
      </c>
      <c r="EH209">
        <v>0.23475727438926697</v>
      </c>
      <c r="EI209">
        <v>0.2448258101940155</v>
      </c>
      <c r="EJ209">
        <v>0.37871047854423523</v>
      </c>
      <c r="EK209">
        <v>0.4236203134059906</v>
      </c>
      <c r="EL209">
        <v>0.47535550594329834</v>
      </c>
      <c r="EM209">
        <v>0.4900854229927063</v>
      </c>
      <c r="EN209">
        <v>0.48876121640205383</v>
      </c>
      <c r="EO209">
        <v>0.50584763288497925</v>
      </c>
      <c r="EP209">
        <v>0.50521373748779297</v>
      </c>
      <c r="EQ209">
        <v>0.43378880620002747</v>
      </c>
      <c r="ER209">
        <v>0.34201452136039734</v>
      </c>
      <c r="ES209">
        <v>0.32972568273544312</v>
      </c>
      <c r="ET209">
        <v>0.39900237321853638</v>
      </c>
      <c r="EU209">
        <v>0.38814041018486023</v>
      </c>
      <c r="EV209">
        <v>0.37257137894630432</v>
      </c>
      <c r="EW209">
        <v>69.364006042480469</v>
      </c>
      <c r="EX209">
        <v>69.444267272949219</v>
      </c>
      <c r="EY209">
        <v>67.132240295410156</v>
      </c>
      <c r="EZ209">
        <v>66.892066955566406</v>
      </c>
      <c r="FA209">
        <v>65.170249938964844</v>
      </c>
      <c r="FB209">
        <v>65.242515563964844</v>
      </c>
      <c r="FC209">
        <v>65.232154846191406</v>
      </c>
      <c r="FD209">
        <v>70.355461120605469</v>
      </c>
      <c r="FE209">
        <v>79.376960754394531</v>
      </c>
      <c r="FF209">
        <v>88.019927978515625</v>
      </c>
      <c r="FG209">
        <v>92.696014404296875</v>
      </c>
      <c r="FH209">
        <v>95.679580688476563</v>
      </c>
      <c r="FI209">
        <v>97.727760314941406</v>
      </c>
      <c r="FJ209">
        <v>99.231147766113281</v>
      </c>
      <c r="FK209">
        <v>100.49542236328125</v>
      </c>
      <c r="FL209">
        <v>101.57590484619141</v>
      </c>
      <c r="FM209">
        <v>102.47309875488281</v>
      </c>
      <c r="FN209">
        <v>102.38902282714844</v>
      </c>
      <c r="FO209">
        <v>100.74861907958984</v>
      </c>
      <c r="FP209">
        <v>95.508460998535156</v>
      </c>
      <c r="FQ209">
        <v>85.223220825195313</v>
      </c>
      <c r="FR209">
        <v>79.394638061523438</v>
      </c>
      <c r="FS209">
        <v>76.175865173339844</v>
      </c>
      <c r="FT209">
        <v>74.319648742675781</v>
      </c>
      <c r="FU209">
        <v>0.13162437081336975</v>
      </c>
      <c r="FV209">
        <v>0.17721797525882721</v>
      </c>
      <c r="FW209">
        <v>0.1977863609790802</v>
      </c>
      <c r="FX209">
        <v>0.1341002881526947</v>
      </c>
      <c r="FY209" s="45">
        <v>8.7200002670288086</v>
      </c>
      <c r="FZ209" s="38">
        <v>181.85</v>
      </c>
      <c r="GA209" s="38">
        <v>1</v>
      </c>
    </row>
    <row r="210" spans="1:183" x14ac:dyDescent="0.2">
      <c r="A210" t="s">
        <v>186</v>
      </c>
      <c r="B210" t="s">
        <v>222</v>
      </c>
      <c r="C210" t="s">
        <v>2</v>
      </c>
      <c r="D210" t="s">
        <v>203</v>
      </c>
      <c r="E210" t="s">
        <v>210</v>
      </c>
      <c r="F210" t="s">
        <v>185</v>
      </c>
      <c r="G210" t="s">
        <v>1</v>
      </c>
      <c r="H210">
        <v>131</v>
      </c>
      <c r="I210">
        <v>0.18546567857265472</v>
      </c>
      <c r="J210">
        <v>0.15906038880348206</v>
      </c>
      <c r="K210">
        <v>0.14242053031921387</v>
      </c>
      <c r="L210">
        <v>0.12660674750804901</v>
      </c>
      <c r="M210">
        <v>0.10385176539421082</v>
      </c>
      <c r="N210">
        <v>0.10707417875528336</v>
      </c>
      <c r="O210">
        <v>0.12018703669309616</v>
      </c>
      <c r="P210">
        <v>0.13426308333873749</v>
      </c>
      <c r="Q210">
        <v>0.15400438010692596</v>
      </c>
      <c r="R210">
        <v>0.15459071099758148</v>
      </c>
      <c r="S210">
        <v>0.15500815212726593</v>
      </c>
      <c r="T210">
        <v>0.12612022459506989</v>
      </c>
      <c r="U210">
        <v>0.19028052687644958</v>
      </c>
      <c r="V210">
        <v>0.28441357612609863</v>
      </c>
      <c r="W210">
        <v>0.29484140872955322</v>
      </c>
      <c r="X210">
        <v>0.35973209142684937</v>
      </c>
      <c r="Y210">
        <v>0.41060614585876465</v>
      </c>
      <c r="Z210">
        <v>0.40228897333145142</v>
      </c>
      <c r="AA210">
        <v>0.46141210198402405</v>
      </c>
      <c r="AB210">
        <v>0.42856454849243164</v>
      </c>
      <c r="AC210">
        <v>0.33135366439819336</v>
      </c>
      <c r="AD210">
        <v>0.29599881172180176</v>
      </c>
      <c r="AE210">
        <v>0.26096823811531067</v>
      </c>
      <c r="AF210">
        <v>0.20025680959224701</v>
      </c>
      <c r="AG210">
        <v>-0.23184549808502197</v>
      </c>
      <c r="AH210">
        <v>-0.24029272794723511</v>
      </c>
      <c r="AI210">
        <v>-0.23652163147926331</v>
      </c>
      <c r="AJ210">
        <v>-0.2023586630821228</v>
      </c>
      <c r="AK210">
        <v>-0.2178800106048584</v>
      </c>
      <c r="AL210">
        <v>-0.19344253838062286</v>
      </c>
      <c r="AM210">
        <v>-0.19119778275489807</v>
      </c>
      <c r="AN210">
        <v>-0.23310549557209015</v>
      </c>
      <c r="AO210">
        <v>-0.24043120443820953</v>
      </c>
      <c r="AP210">
        <v>-0.26165631413459778</v>
      </c>
      <c r="AQ210">
        <v>-0.34045535326004028</v>
      </c>
      <c r="AR210">
        <v>-0.37815752625465393</v>
      </c>
      <c r="AS210">
        <v>-0.36504590511322021</v>
      </c>
      <c r="AT210">
        <v>-0.32413578033447266</v>
      </c>
      <c r="AU210">
        <v>-0.31999042630195618</v>
      </c>
      <c r="AV210">
        <v>-0.28937458992004395</v>
      </c>
      <c r="AW210">
        <v>-0.27842223644256592</v>
      </c>
      <c r="AX210">
        <v>-0.29568624496459961</v>
      </c>
      <c r="AY210">
        <v>-0.20610372722148895</v>
      </c>
      <c r="AZ210">
        <v>-0.23716570436954498</v>
      </c>
      <c r="BA210">
        <v>-0.29369157552719116</v>
      </c>
      <c r="BB210">
        <v>-0.29845187067985535</v>
      </c>
      <c r="BC210">
        <v>-0.25679504871368408</v>
      </c>
      <c r="BD210">
        <v>-0.29222044348716736</v>
      </c>
      <c r="BE210">
        <v>-8.3068564534187317E-2</v>
      </c>
      <c r="BF210">
        <v>-0.10127390921115875</v>
      </c>
      <c r="BG210">
        <v>-9.6135377883911133E-2</v>
      </c>
      <c r="BH210">
        <v>-7.6883912086486816E-2</v>
      </c>
      <c r="BI210">
        <v>-9.1690786182880402E-2</v>
      </c>
      <c r="BJ210">
        <v>-8.5296139121055603E-2</v>
      </c>
      <c r="BK210">
        <v>-7.8835606575012207E-2</v>
      </c>
      <c r="BL210">
        <v>-0.101092129945755</v>
      </c>
      <c r="BM210">
        <v>-0.10206146538257599</v>
      </c>
      <c r="BN210">
        <v>-0.12026713788509369</v>
      </c>
      <c r="BO210">
        <v>-0.16990220546722412</v>
      </c>
      <c r="BP210">
        <v>-0.20911942422389984</v>
      </c>
      <c r="BQ210">
        <v>-0.18252693116664886</v>
      </c>
      <c r="BR210">
        <v>-0.13504804670810699</v>
      </c>
      <c r="BS210">
        <v>-0.13677391409873962</v>
      </c>
      <c r="BT210">
        <v>-0.10115682333707809</v>
      </c>
      <c r="BU210">
        <v>-8.367958664894104E-2</v>
      </c>
      <c r="BV210">
        <v>-9.8442055284976959E-2</v>
      </c>
      <c r="BW210">
        <v>-2.5885500013828278E-2</v>
      </c>
      <c r="BX210">
        <v>-5.5621001869440079E-2</v>
      </c>
      <c r="BY210">
        <v>-0.12490168213844299</v>
      </c>
      <c r="BZ210">
        <v>-0.12034709006547928</v>
      </c>
      <c r="CA210">
        <v>-9.5195524394512177E-2</v>
      </c>
      <c r="CB210">
        <v>-0.12688151001930237</v>
      </c>
      <c r="CC210">
        <v>1.99738759547472E-2</v>
      </c>
      <c r="CD210">
        <v>-4.9898982979357243E-3</v>
      </c>
      <c r="CE210">
        <v>1.0957175400108099E-3</v>
      </c>
      <c r="CF210">
        <v>1.0019515641033649E-2</v>
      </c>
      <c r="CG210">
        <v>-4.2925109155476093E-3</v>
      </c>
      <c r="CH210">
        <v>-1.039427425712347E-2</v>
      </c>
      <c r="CI210">
        <v>-1.0139087680727243E-3</v>
      </c>
      <c r="CJ210">
        <v>-9.6600735560059547E-3</v>
      </c>
      <c r="CK210">
        <v>-6.2270066700875759E-3</v>
      </c>
      <c r="CL210">
        <v>-2.2341420873999596E-2</v>
      </c>
      <c r="CM210">
        <v>-5.1777619868516922E-2</v>
      </c>
      <c r="CN210">
        <v>-9.2044159770011902E-2</v>
      </c>
      <c r="CO210">
        <v>-5.6114856153726578E-2</v>
      </c>
      <c r="CP210">
        <v>-4.0864655748009682E-3</v>
      </c>
      <c r="CQ210">
        <v>-9.8787099123001099E-3</v>
      </c>
      <c r="CR210">
        <v>2.9202224686741829E-2</v>
      </c>
      <c r="CS210">
        <v>5.1198586821556091E-2</v>
      </c>
      <c r="CT210">
        <v>3.8168676197528839E-2</v>
      </c>
      <c r="CU210">
        <v>9.8933093249797821E-2</v>
      </c>
      <c r="CV210">
        <v>7.0116303861141205E-2</v>
      </c>
      <c r="CW210">
        <v>-7.9983202740550041E-3</v>
      </c>
      <c r="CX210">
        <v>3.0077435076236725E-3</v>
      </c>
      <c r="CY210">
        <v>1.6727812588214874E-2</v>
      </c>
      <c r="CZ210">
        <v>-1.2368276715278625E-2</v>
      </c>
      <c r="DA210">
        <v>0.12301632016897202</v>
      </c>
      <c r="DB210">
        <v>9.129410982131958E-2</v>
      </c>
      <c r="DC210">
        <v>9.8326809704303741E-2</v>
      </c>
      <c r="DD210">
        <v>9.6922941505908966E-2</v>
      </c>
      <c r="DE210">
        <v>8.3105765283107758E-2</v>
      </c>
      <c r="DF210">
        <v>6.450759619474411E-2</v>
      </c>
      <c r="DG210">
        <v>7.6807789504528046E-2</v>
      </c>
      <c r="DH210">
        <v>8.1771984696388245E-2</v>
      </c>
      <c r="DI210">
        <v>8.9607454836368561E-2</v>
      </c>
      <c r="DJ210">
        <v>7.5584292411804199E-2</v>
      </c>
      <c r="DK210">
        <v>6.6346965730190277E-2</v>
      </c>
      <c r="DL210">
        <v>2.5031108409166336E-2</v>
      </c>
      <c r="DM210">
        <v>7.0297218859195709E-2</v>
      </c>
      <c r="DN210">
        <v>0.12687511742115021</v>
      </c>
      <c r="DO210">
        <v>0.1170164942741394</v>
      </c>
      <c r="DP210">
        <v>0.15956127643585205</v>
      </c>
      <c r="DQ210">
        <v>0.18607676029205322</v>
      </c>
      <c r="DR210">
        <v>0.17477941513061523</v>
      </c>
      <c r="DS210">
        <v>0.22375167906284332</v>
      </c>
      <c r="DT210">
        <v>0.19585360586643219</v>
      </c>
      <c r="DU210">
        <v>0.10890503972768784</v>
      </c>
      <c r="DV210">
        <v>0.12636257708072662</v>
      </c>
      <c r="DW210">
        <v>0.12865114212036133</v>
      </c>
      <c r="DX210">
        <v>0.10214495658874512</v>
      </c>
      <c r="DY210">
        <v>0.27179324626922607</v>
      </c>
      <c r="DZ210">
        <v>0.23031292855739594</v>
      </c>
      <c r="EA210">
        <v>0.23871307075023651</v>
      </c>
      <c r="EB210">
        <v>0.22239768505096436</v>
      </c>
      <c r="EC210">
        <v>0.20929498970508575</v>
      </c>
      <c r="ED210">
        <v>0.17265398800373077</v>
      </c>
      <c r="EE210">
        <v>0.18916995823383331</v>
      </c>
      <c r="EF210">
        <v>0.21378535032272339</v>
      </c>
      <c r="EG210">
        <v>0.22797718644142151</v>
      </c>
      <c r="EH210">
        <v>0.21697346866130829</v>
      </c>
      <c r="EI210">
        <v>0.23690010607242584</v>
      </c>
      <c r="EJ210">
        <v>0.19406920671463013</v>
      </c>
      <c r="EK210">
        <v>0.25281617045402527</v>
      </c>
      <c r="EL210">
        <v>0.31596285104751587</v>
      </c>
      <c r="EM210">
        <v>0.30023300647735596</v>
      </c>
      <c r="EN210">
        <v>0.3477790355682373</v>
      </c>
      <c r="EO210">
        <v>0.3808194100856781</v>
      </c>
      <c r="EP210">
        <v>0.37202361226081848</v>
      </c>
      <c r="EQ210">
        <v>0.40396991372108459</v>
      </c>
      <c r="ER210">
        <v>0.37739831209182739</v>
      </c>
      <c r="ES210">
        <v>0.2776949405670166</v>
      </c>
      <c r="ET210">
        <v>0.30446735024452209</v>
      </c>
      <c r="EU210">
        <v>0.29025065898895264</v>
      </c>
      <c r="EV210">
        <v>0.26748389005661011</v>
      </c>
      <c r="EW210">
        <v>79.034820556640625</v>
      </c>
      <c r="EX210">
        <v>78.120674133300781</v>
      </c>
      <c r="EY210">
        <v>76.50177001953125</v>
      </c>
      <c r="EZ210">
        <v>74.869438171386719</v>
      </c>
      <c r="FA210">
        <v>73.001190185546875</v>
      </c>
      <c r="FB210">
        <v>73.511772155761719</v>
      </c>
      <c r="FC210">
        <v>74.040885925292969</v>
      </c>
      <c r="FD210">
        <v>75.975860595703125</v>
      </c>
      <c r="FE210">
        <v>80.567138671875</v>
      </c>
      <c r="FF210">
        <v>85.90277099609375</v>
      </c>
      <c r="FG210">
        <v>89.337776184082031</v>
      </c>
      <c r="FH210">
        <v>92.393356323242188</v>
      </c>
      <c r="FI210">
        <v>94.966751098632813</v>
      </c>
      <c r="FJ210">
        <v>98.107040405273438</v>
      </c>
      <c r="FK210">
        <v>101.07626342773438</v>
      </c>
      <c r="FL210">
        <v>102.49111175537109</v>
      </c>
      <c r="FM210">
        <v>103.25753021240234</v>
      </c>
      <c r="FN210">
        <v>102.85688018798828</v>
      </c>
      <c r="FO210">
        <v>100.73465728759766</v>
      </c>
      <c r="FP210">
        <v>95.201431274414063</v>
      </c>
      <c r="FQ210">
        <v>89.885047912597656</v>
      </c>
      <c r="FR210">
        <v>85.771392822265625</v>
      </c>
      <c r="FS210">
        <v>82.209625244140625</v>
      </c>
      <c r="FT210">
        <v>79.707939147949219</v>
      </c>
      <c r="FU210">
        <v>0.1159069687128067</v>
      </c>
      <c r="FV210">
        <v>0.15455296635627747</v>
      </c>
      <c r="FW210">
        <v>0.16664205491542816</v>
      </c>
      <c r="FX210">
        <v>0.11157334595918655</v>
      </c>
      <c r="FY210" s="45">
        <v>5.4000000953674316</v>
      </c>
      <c r="FZ210" s="38">
        <v>91.7</v>
      </c>
      <c r="GA210" s="38">
        <v>1</v>
      </c>
    </row>
    <row r="211" spans="1:183" x14ac:dyDescent="0.2">
      <c r="A211" t="s">
        <v>186</v>
      </c>
      <c r="B211" t="s">
        <v>222</v>
      </c>
      <c r="C211" t="s">
        <v>2</v>
      </c>
      <c r="D211" t="s">
        <v>203</v>
      </c>
      <c r="E211" t="s">
        <v>211</v>
      </c>
      <c r="F211" t="s">
        <v>1</v>
      </c>
      <c r="G211" t="s">
        <v>198</v>
      </c>
      <c r="H211">
        <v>5822</v>
      </c>
      <c r="I211">
        <v>4.4881644248962402</v>
      </c>
      <c r="J211">
        <v>3.7661983966827393</v>
      </c>
      <c r="K211">
        <v>3.3451671600341797</v>
      </c>
      <c r="L211">
        <v>3.1506633758544922</v>
      </c>
      <c r="M211">
        <v>3.0015668869018555</v>
      </c>
      <c r="N211">
        <v>3.1622884273529053</v>
      </c>
      <c r="O211">
        <v>3.6081602573394775</v>
      </c>
      <c r="P211">
        <v>3.7839322090148926</v>
      </c>
      <c r="Q211">
        <v>3.7630047798156738</v>
      </c>
      <c r="R211">
        <v>3.7713725566864014</v>
      </c>
      <c r="S211">
        <v>3.9967405796051025</v>
      </c>
      <c r="T211">
        <v>4.2147560119628906</v>
      </c>
      <c r="U211">
        <v>4.6712455749511719</v>
      </c>
      <c r="V211">
        <v>5.1354246139526367</v>
      </c>
      <c r="W211">
        <v>5.5979204177856445</v>
      </c>
      <c r="X211">
        <v>5.9468708038330078</v>
      </c>
      <c r="Y211">
        <v>6.4382548332214355</v>
      </c>
      <c r="Z211">
        <v>7.3164763450622559</v>
      </c>
      <c r="AA211">
        <v>7.9773402214050293</v>
      </c>
      <c r="AB211">
        <v>8.0001382827758789</v>
      </c>
      <c r="AC211">
        <v>7.9175481796264648</v>
      </c>
      <c r="AD211">
        <v>7.3485550880432129</v>
      </c>
      <c r="AE211">
        <v>6.0854463577270508</v>
      </c>
      <c r="AF211">
        <v>4.9680728912353516</v>
      </c>
      <c r="AG211">
        <v>-1.3229295015335083</v>
      </c>
      <c r="AH211">
        <v>-1.2593541145324707</v>
      </c>
      <c r="AI211">
        <v>-1.1841170787811279</v>
      </c>
      <c r="AJ211">
        <v>-0.9873155951499939</v>
      </c>
      <c r="AK211">
        <v>-0.84153330326080322</v>
      </c>
      <c r="AL211">
        <v>-0.73519247770309448</v>
      </c>
      <c r="AM211">
        <v>-0.61720931529998779</v>
      </c>
      <c r="AN211">
        <v>-0.85726058483123779</v>
      </c>
      <c r="AO211">
        <v>-0.76001828908920288</v>
      </c>
      <c r="AP211">
        <v>-0.7660871148109436</v>
      </c>
      <c r="AQ211">
        <v>-0.49050527811050415</v>
      </c>
      <c r="AR211">
        <v>-0.53058421611785889</v>
      </c>
      <c r="AS211">
        <v>-0.54007947444915771</v>
      </c>
      <c r="AT211">
        <v>-0.24218504130840302</v>
      </c>
      <c r="AU211">
        <v>5.2400343120098114E-2</v>
      </c>
      <c r="AV211">
        <v>-0.11526256799697876</v>
      </c>
      <c r="AW211">
        <v>-7.0644676685333252E-2</v>
      </c>
      <c r="AX211">
        <v>0.22738936543464661</v>
      </c>
      <c r="AY211">
        <v>0.37352722883224487</v>
      </c>
      <c r="AZ211">
        <v>-0.26169824600219727</v>
      </c>
      <c r="BA211">
        <v>-0.53556180000305176</v>
      </c>
      <c r="BB211">
        <v>-1.0720702409744263</v>
      </c>
      <c r="BC211">
        <v>-1.3074122667312622</v>
      </c>
      <c r="BD211">
        <v>-1.2462937831878662</v>
      </c>
      <c r="BE211">
        <v>-0.88776707649230957</v>
      </c>
      <c r="BF211">
        <v>-0.85695457458496094</v>
      </c>
      <c r="BG211">
        <v>-0.80270731449127197</v>
      </c>
      <c r="BH211">
        <v>-0.62484413385391235</v>
      </c>
      <c r="BI211">
        <v>-0.4998440146446228</v>
      </c>
      <c r="BJ211">
        <v>-0.39632764458656311</v>
      </c>
      <c r="BK211">
        <v>-0.26302400231361389</v>
      </c>
      <c r="BL211">
        <v>-0.47846198081970215</v>
      </c>
      <c r="BM211">
        <v>-0.35596409440040588</v>
      </c>
      <c r="BN211">
        <v>-0.3386390209197998</v>
      </c>
      <c r="BO211">
        <v>-5.4449886083602905E-2</v>
      </c>
      <c r="BP211">
        <v>-8.1941626965999603E-2</v>
      </c>
      <c r="BQ211">
        <v>-6.4670868217945099E-2</v>
      </c>
      <c r="BR211">
        <v>0.25002634525299072</v>
      </c>
      <c r="BS211">
        <v>0.56282484531402588</v>
      </c>
      <c r="BT211">
        <v>0.41433459520339966</v>
      </c>
      <c r="BU211">
        <v>0.46449816226959229</v>
      </c>
      <c r="BV211">
        <v>0.76964432001113892</v>
      </c>
      <c r="BW211">
        <v>0.91133779287338257</v>
      </c>
      <c r="BX211">
        <v>0.25443971157073975</v>
      </c>
      <c r="BY211">
        <v>-1.6869889572262764E-2</v>
      </c>
      <c r="BZ211">
        <v>-0.56327533721923828</v>
      </c>
      <c r="CA211">
        <v>-0.81650334596633911</v>
      </c>
      <c r="CB211">
        <v>-0.78807550668716431</v>
      </c>
      <c r="CC211">
        <v>-0.58637487888336182</v>
      </c>
      <c r="CD211">
        <v>-0.57825386524200439</v>
      </c>
      <c r="CE211">
        <v>-0.53854411840438843</v>
      </c>
      <c r="CF211">
        <v>-0.37379747629165649</v>
      </c>
      <c r="CG211">
        <v>-0.26319107413291931</v>
      </c>
      <c r="CH211">
        <v>-0.16163088381290436</v>
      </c>
      <c r="CI211">
        <v>-1.7716346308588982E-2</v>
      </c>
      <c r="CJ211">
        <v>-0.21610723435878754</v>
      </c>
      <c r="CK211">
        <v>-7.6117381453514099E-2</v>
      </c>
      <c r="CL211">
        <v>-4.2589776217937469E-2</v>
      </c>
      <c r="CM211">
        <v>0.24756075441837311</v>
      </c>
      <c r="CN211">
        <v>0.22878685593605042</v>
      </c>
      <c r="CO211">
        <v>0.26459568738937378</v>
      </c>
      <c r="CP211">
        <v>0.59093046188354492</v>
      </c>
      <c r="CQ211">
        <v>0.91634327173233032</v>
      </c>
      <c r="CR211">
        <v>0.78113198280334473</v>
      </c>
      <c r="CS211">
        <v>0.83513647317886353</v>
      </c>
      <c r="CT211">
        <v>1.145208477973938</v>
      </c>
      <c r="CU211">
        <v>1.2838237285614014</v>
      </c>
      <c r="CV211">
        <v>0.61191529035568237</v>
      </c>
      <c r="CW211">
        <v>0.34237456321716309</v>
      </c>
      <c r="CX211">
        <v>-0.21088556945323944</v>
      </c>
      <c r="CY211">
        <v>-0.47650131583213806</v>
      </c>
      <c r="CZ211">
        <v>-0.47071486711502075</v>
      </c>
      <c r="DA211">
        <v>-0.28498268127441406</v>
      </c>
      <c r="DB211">
        <v>-0.29955315589904785</v>
      </c>
      <c r="DC211">
        <v>-0.27438092231750488</v>
      </c>
      <c r="DD211">
        <v>-0.12275083363056183</v>
      </c>
      <c r="DE211">
        <v>-2.6538128033280373E-2</v>
      </c>
      <c r="DF211">
        <v>7.3065862059593201E-2</v>
      </c>
      <c r="DG211">
        <v>0.22759132087230682</v>
      </c>
      <c r="DH211">
        <v>4.6247523277997971E-2</v>
      </c>
      <c r="DI211">
        <v>0.20372931659221649</v>
      </c>
      <c r="DJ211">
        <v>0.25345945358276367</v>
      </c>
      <c r="DK211">
        <v>0.54957139492034912</v>
      </c>
      <c r="DL211">
        <v>0.53951531648635864</v>
      </c>
      <c r="DM211">
        <v>0.59386223554611206</v>
      </c>
      <c r="DN211">
        <v>0.93183457851409912</v>
      </c>
      <c r="DO211">
        <v>1.2698616981506348</v>
      </c>
      <c r="DP211">
        <v>1.147929310798645</v>
      </c>
      <c r="DQ211">
        <v>1.2057747840881348</v>
      </c>
      <c r="DR211">
        <v>1.5207725763320923</v>
      </c>
      <c r="DS211">
        <v>1.6563097238540649</v>
      </c>
      <c r="DT211">
        <v>0.969390869140625</v>
      </c>
      <c r="DU211">
        <v>0.70161902904510498</v>
      </c>
      <c r="DV211">
        <v>0.1415041983127594</v>
      </c>
      <c r="DW211">
        <v>-0.13649930059909821</v>
      </c>
      <c r="DX211">
        <v>-0.15335424244403839</v>
      </c>
      <c r="DY211">
        <v>0.15017977356910706</v>
      </c>
      <c r="DZ211">
        <v>0.10284639149904251</v>
      </c>
      <c r="EA211">
        <v>0.10702880471944809</v>
      </c>
      <c r="EB211">
        <v>0.2397206574678421</v>
      </c>
      <c r="EC211">
        <v>0.3151511549949646</v>
      </c>
      <c r="ED211">
        <v>0.41193068027496338</v>
      </c>
      <c r="EE211">
        <v>0.58177661895751953</v>
      </c>
      <c r="EF211">
        <v>0.42504611611366272</v>
      </c>
      <c r="EG211">
        <v>0.60778349637985229</v>
      </c>
      <c r="EH211">
        <v>0.68090754747390747</v>
      </c>
      <c r="EI211">
        <v>0.98562681674957275</v>
      </c>
      <c r="EJ211">
        <v>0.98815792798995972</v>
      </c>
      <c r="EK211">
        <v>1.0692708492279053</v>
      </c>
      <c r="EL211">
        <v>1.4240459203720093</v>
      </c>
      <c r="EM211">
        <v>1.7802861928939819</v>
      </c>
      <c r="EN211">
        <v>1.677526593208313</v>
      </c>
      <c r="EO211">
        <v>1.7409175634384155</v>
      </c>
      <c r="EP211">
        <v>2.0630276203155518</v>
      </c>
      <c r="EQ211">
        <v>2.1941201686859131</v>
      </c>
      <c r="ER211">
        <v>1.485528826713562</v>
      </c>
      <c r="ES211">
        <v>1.2203109264373779</v>
      </c>
      <c r="ET211">
        <v>0.650299072265625</v>
      </c>
      <c r="EU211">
        <v>0.3544096052646637</v>
      </c>
      <c r="EV211">
        <v>0.30486407876014709</v>
      </c>
      <c r="EW211">
        <v>74.00433349609375</v>
      </c>
      <c r="EX211">
        <v>72.401771545410156</v>
      </c>
      <c r="EY211">
        <v>70.776901245117188</v>
      </c>
      <c r="EZ211">
        <v>69.014106750488281</v>
      </c>
      <c r="FA211">
        <v>67.395492553710938</v>
      </c>
      <c r="FB211">
        <v>66.1865234375</v>
      </c>
      <c r="FC211">
        <v>65.592216491699219</v>
      </c>
      <c r="FD211">
        <v>67.23199462890625</v>
      </c>
      <c r="FE211">
        <v>71.527381896972656</v>
      </c>
      <c r="FF211">
        <v>75.571807861328125</v>
      </c>
      <c r="FG211">
        <v>79.859954833984375</v>
      </c>
      <c r="FH211">
        <v>83.606864929199219</v>
      </c>
      <c r="FI211">
        <v>86.651634216308594</v>
      </c>
      <c r="FJ211">
        <v>89.165641784667969</v>
      </c>
      <c r="FK211">
        <v>91.167510986328125</v>
      </c>
      <c r="FL211">
        <v>92.138999938964844</v>
      </c>
      <c r="FM211">
        <v>91.655120849609375</v>
      </c>
      <c r="FN211">
        <v>89.807991027832031</v>
      </c>
      <c r="FO211">
        <v>86.230743408203125</v>
      </c>
      <c r="FP211">
        <v>80.948287963867188</v>
      </c>
      <c r="FQ211">
        <v>75.40155029296875</v>
      </c>
      <c r="FR211">
        <v>71.751296997070313</v>
      </c>
      <c r="FS211">
        <v>69.034332275390625</v>
      </c>
      <c r="FT211">
        <v>67.492408752441406</v>
      </c>
      <c r="FU211">
        <v>0.30582451820373535</v>
      </c>
      <c r="FV211">
        <v>0.4295581579208374</v>
      </c>
      <c r="FW211">
        <v>0.45359355211257935</v>
      </c>
      <c r="FX211">
        <v>0.31013825535774231</v>
      </c>
      <c r="FY211" s="45">
        <v>8.3199996948242188</v>
      </c>
      <c r="FZ211" s="38">
        <v>1918.04</v>
      </c>
      <c r="GA211" s="38">
        <v>1</v>
      </c>
    </row>
    <row r="212" spans="1:183" x14ac:dyDescent="0.2">
      <c r="A212" t="s">
        <v>186</v>
      </c>
      <c r="B212" t="s">
        <v>222</v>
      </c>
      <c r="C212" t="s">
        <v>2</v>
      </c>
      <c r="D212" t="s">
        <v>203</v>
      </c>
      <c r="E212" t="s">
        <v>211</v>
      </c>
      <c r="F212" t="s">
        <v>1</v>
      </c>
      <c r="G212" t="s">
        <v>200</v>
      </c>
      <c r="H212">
        <v>647</v>
      </c>
      <c r="I212">
        <v>0.64785194396972656</v>
      </c>
      <c r="J212">
        <v>0.55657392740249634</v>
      </c>
      <c r="K212">
        <v>0.52556902170181274</v>
      </c>
      <c r="L212">
        <v>0.46010571718215942</v>
      </c>
      <c r="M212">
        <v>0.46047785878181458</v>
      </c>
      <c r="N212">
        <v>0.44188866019248962</v>
      </c>
      <c r="O212">
        <v>0.47606489062309265</v>
      </c>
      <c r="P212">
        <v>0.50692939758300781</v>
      </c>
      <c r="Q212">
        <v>0.48799923062324524</v>
      </c>
      <c r="R212">
        <v>0.51533740758895874</v>
      </c>
      <c r="S212">
        <v>0.58456826210021973</v>
      </c>
      <c r="T212">
        <v>0.69502174854278564</v>
      </c>
      <c r="U212">
        <v>0.72944480180740356</v>
      </c>
      <c r="V212">
        <v>0.84487080574035645</v>
      </c>
      <c r="W212">
        <v>0.9222303032875061</v>
      </c>
      <c r="X212">
        <v>0.98172646760940552</v>
      </c>
      <c r="Y212">
        <v>1.0502101182937622</v>
      </c>
      <c r="Z212">
        <v>1.1089192628860474</v>
      </c>
      <c r="AA212">
        <v>1.1065295934677124</v>
      </c>
      <c r="AB212">
        <v>1.0238724946975708</v>
      </c>
      <c r="AC212">
        <v>1.1045458316802979</v>
      </c>
      <c r="AD212">
        <v>1.155840277671814</v>
      </c>
      <c r="AE212">
        <v>0.96902972459793091</v>
      </c>
      <c r="AF212">
        <v>0.80801469087600708</v>
      </c>
      <c r="AG212">
        <v>-0.45713746547698975</v>
      </c>
      <c r="AH212">
        <v>-0.45127028226852417</v>
      </c>
      <c r="AI212">
        <v>-0.39598831534385681</v>
      </c>
      <c r="AJ212">
        <v>-0.36155280470848083</v>
      </c>
      <c r="AK212">
        <v>-0.34631025791168213</v>
      </c>
      <c r="AL212">
        <v>-0.34687057137489319</v>
      </c>
      <c r="AM212">
        <v>-0.38527747988700867</v>
      </c>
      <c r="AN212">
        <v>-0.37116584181785583</v>
      </c>
      <c r="AO212">
        <v>-0.40923780202865601</v>
      </c>
      <c r="AP212">
        <v>-0.44584909081459045</v>
      </c>
      <c r="AQ212">
        <v>-0.46831607818603516</v>
      </c>
      <c r="AR212">
        <v>-0.42344659566879272</v>
      </c>
      <c r="AS212">
        <v>-0.53097426891326904</v>
      </c>
      <c r="AT212">
        <v>-0.47755098342895508</v>
      </c>
      <c r="AU212">
        <v>-0.3989584743976593</v>
      </c>
      <c r="AV212">
        <v>-0.40265387296676636</v>
      </c>
      <c r="AW212">
        <v>-0.38144224882125854</v>
      </c>
      <c r="AX212">
        <v>-0.37280821800231934</v>
      </c>
      <c r="AY212">
        <v>-0.45415294170379639</v>
      </c>
      <c r="AZ212">
        <v>-0.60445815324783325</v>
      </c>
      <c r="BA212">
        <v>-0.58326631784439087</v>
      </c>
      <c r="BB212">
        <v>-0.48109212517738342</v>
      </c>
      <c r="BC212">
        <v>-0.43152257800102234</v>
      </c>
      <c r="BD212">
        <v>-0.40140634775161743</v>
      </c>
      <c r="BE212">
        <v>-0.21207192540168762</v>
      </c>
      <c r="BF212">
        <v>-0.21701836585998535</v>
      </c>
      <c r="BG212">
        <v>-0.17706972360610962</v>
      </c>
      <c r="BH212">
        <v>-0.15751092135906219</v>
      </c>
      <c r="BI212">
        <v>-0.14094747602939606</v>
      </c>
      <c r="BJ212">
        <v>-0.14784979820251465</v>
      </c>
      <c r="BK212">
        <v>-0.17019431293010712</v>
      </c>
      <c r="BL212">
        <v>-0.15624512732028961</v>
      </c>
      <c r="BM212">
        <v>-0.1817990243434906</v>
      </c>
      <c r="BN212">
        <v>-0.20298764109611511</v>
      </c>
      <c r="BO212">
        <v>-0.20675583183765411</v>
      </c>
      <c r="BP212">
        <v>-0.16034193336963654</v>
      </c>
      <c r="BQ212">
        <v>-0.24129903316497803</v>
      </c>
      <c r="BR212">
        <v>-0.18198603391647339</v>
      </c>
      <c r="BS212">
        <v>-0.11099609732627869</v>
      </c>
      <c r="BT212">
        <v>-0.1077466681599617</v>
      </c>
      <c r="BU212">
        <v>-8.2755185663700104E-2</v>
      </c>
      <c r="BV212">
        <v>-7.9228498041629791E-2</v>
      </c>
      <c r="BW212">
        <v>-0.16541296243667603</v>
      </c>
      <c r="BX212">
        <v>-0.31733852624893188</v>
      </c>
      <c r="BY212">
        <v>-0.29116499423980713</v>
      </c>
      <c r="BZ212">
        <v>-0.19306804239749908</v>
      </c>
      <c r="CA212">
        <v>-0.15692342817783356</v>
      </c>
      <c r="CB212">
        <v>-0.14422315359115601</v>
      </c>
      <c r="CC212">
        <v>-4.2340293526649475E-2</v>
      </c>
      <c r="CD212">
        <v>-5.4776199162006378E-2</v>
      </c>
      <c r="CE212">
        <v>-2.5447359308600426E-2</v>
      </c>
      <c r="CF212">
        <v>-1.6192128881812096E-2</v>
      </c>
      <c r="CG212">
        <v>1.2861461145803332E-3</v>
      </c>
      <c r="CH212">
        <v>-1.0008635930716991E-2</v>
      </c>
      <c r="CI212">
        <v>-2.1228371188044548E-2</v>
      </c>
      <c r="CJ212">
        <v>-7.3916837573051453E-3</v>
      </c>
      <c r="CK212">
        <v>-2.4275621399283409E-2</v>
      </c>
      <c r="CL212">
        <v>-3.4782536327838898E-2</v>
      </c>
      <c r="CM212">
        <v>-2.5599990040063858E-2</v>
      </c>
      <c r="CN212">
        <v>2.1883556619286537E-2</v>
      </c>
      <c r="CO212">
        <v>-4.0670830756425858E-2</v>
      </c>
      <c r="CP212">
        <v>2.2721339017152786E-2</v>
      </c>
      <c r="CQ212">
        <v>8.8445775210857391E-2</v>
      </c>
      <c r="CR212">
        <v>9.6505157649517059E-2</v>
      </c>
      <c r="CS212">
        <v>0.12411455810070038</v>
      </c>
      <c r="CT212">
        <v>0.12410392612218857</v>
      </c>
      <c r="CU212">
        <v>3.4567460417747498E-2</v>
      </c>
      <c r="CV212">
        <v>-0.11848036199808121</v>
      </c>
      <c r="CW212">
        <v>-8.8856503367424011E-2</v>
      </c>
      <c r="CX212">
        <v>6.4165713265538216E-3</v>
      </c>
      <c r="CY212">
        <v>3.326309472322464E-2</v>
      </c>
      <c r="CZ212">
        <v>3.3901140093803406E-2</v>
      </c>
      <c r="DA212">
        <v>0.12739133834838867</v>
      </c>
      <c r="DB212">
        <v>0.1074659675359726</v>
      </c>
      <c r="DC212">
        <v>0.12617500126361847</v>
      </c>
      <c r="DD212">
        <v>0.12512665987014771</v>
      </c>
      <c r="DE212">
        <v>0.14351977407932281</v>
      </c>
      <c r="DF212">
        <v>0.12783253192901611</v>
      </c>
      <c r="DG212">
        <v>0.12773758172988892</v>
      </c>
      <c r="DH212">
        <v>0.14146175980567932</v>
      </c>
      <c r="DI212">
        <v>0.13324779272079468</v>
      </c>
      <c r="DJ212">
        <v>0.13342256844043732</v>
      </c>
      <c r="DK212">
        <v>0.1555558443069458</v>
      </c>
      <c r="DL212">
        <v>0.20410904288291931</v>
      </c>
      <c r="DM212">
        <v>0.15995736420154572</v>
      </c>
      <c r="DN212">
        <v>0.22742871940135956</v>
      </c>
      <c r="DO212">
        <v>0.28788763284683228</v>
      </c>
      <c r="DP212">
        <v>0.30075699090957642</v>
      </c>
      <c r="DQ212">
        <v>0.33098429441452026</v>
      </c>
      <c r="DR212">
        <v>0.32743635773658752</v>
      </c>
      <c r="DS212">
        <v>0.23454788327217102</v>
      </c>
      <c r="DT212">
        <v>8.037780225276947E-2</v>
      </c>
      <c r="DU212">
        <v>0.11345198005437851</v>
      </c>
      <c r="DV212">
        <v>0.20590119063854218</v>
      </c>
      <c r="DW212">
        <v>0.22344961762428284</v>
      </c>
      <c r="DX212">
        <v>0.21202543377876282</v>
      </c>
      <c r="DY212">
        <v>0.3724568784236908</v>
      </c>
      <c r="DZ212">
        <v>0.34171789884567261</v>
      </c>
      <c r="EA212">
        <v>0.34509360790252686</v>
      </c>
      <c r="EB212">
        <v>0.32916855812072754</v>
      </c>
      <c r="EC212">
        <v>0.3488825261592865</v>
      </c>
      <c r="ED212">
        <v>0.32685327529907227</v>
      </c>
      <c r="EE212">
        <v>0.34282073378562927</v>
      </c>
      <c r="EF212">
        <v>0.35638248920440674</v>
      </c>
      <c r="EG212">
        <v>0.36068657040596008</v>
      </c>
      <c r="EH212">
        <v>0.37628403306007385</v>
      </c>
      <c r="EI212">
        <v>0.41711610555648804</v>
      </c>
      <c r="EJ212">
        <v>0.46721372008323669</v>
      </c>
      <c r="EK212">
        <v>0.44963264465332031</v>
      </c>
      <c r="EL212">
        <v>0.52299362421035767</v>
      </c>
      <c r="EM212">
        <v>0.57585000991821289</v>
      </c>
      <c r="EN212">
        <v>0.59566420316696167</v>
      </c>
      <c r="EO212">
        <v>0.62967133522033691</v>
      </c>
      <c r="EP212">
        <v>0.62101608514785767</v>
      </c>
      <c r="EQ212">
        <v>0.52328783273696899</v>
      </c>
      <c r="ER212">
        <v>0.36749741435050964</v>
      </c>
      <c r="ES212">
        <v>0.40555331110954285</v>
      </c>
      <c r="ET212">
        <v>0.49392527341842651</v>
      </c>
      <c r="EU212">
        <v>0.49804875254631042</v>
      </c>
      <c r="EV212">
        <v>0.46920862793922424</v>
      </c>
      <c r="EW212">
        <v>74.935165405273438</v>
      </c>
      <c r="EX212">
        <v>73.296562194824219</v>
      </c>
      <c r="EY212">
        <v>71.977851867675781</v>
      </c>
      <c r="EZ212">
        <v>70.2906494140625</v>
      </c>
      <c r="FA212">
        <v>69.134201049804688</v>
      </c>
      <c r="FB212">
        <v>67.50634765625</v>
      </c>
      <c r="FC212">
        <v>66.529739379882813</v>
      </c>
      <c r="FD212">
        <v>68.217750549316406</v>
      </c>
      <c r="FE212">
        <v>72.654029846191406</v>
      </c>
      <c r="FF212">
        <v>77.252555847167969</v>
      </c>
      <c r="FG212">
        <v>82.349067687988281</v>
      </c>
      <c r="FH212">
        <v>87.234352111816406</v>
      </c>
      <c r="FI212">
        <v>90.154136657714844</v>
      </c>
      <c r="FJ212">
        <v>93.206802368164063</v>
      </c>
      <c r="FK212">
        <v>95.838897705078125</v>
      </c>
      <c r="FL212">
        <v>97.186309814453125</v>
      </c>
      <c r="FM212">
        <v>97.031150817871094</v>
      </c>
      <c r="FN212">
        <v>95.927696228027344</v>
      </c>
      <c r="FO212">
        <v>93.009300231933594</v>
      </c>
      <c r="FP212">
        <v>87.526161193847656</v>
      </c>
      <c r="FQ212">
        <v>81.891960144042969</v>
      </c>
      <c r="FR212">
        <v>77.85015869140625</v>
      </c>
      <c r="FS212">
        <v>74.236152648925781</v>
      </c>
      <c r="FT212">
        <v>72.481338500976563</v>
      </c>
      <c r="FU212">
        <v>0.17780923843383789</v>
      </c>
      <c r="FV212">
        <v>0.23824867606163025</v>
      </c>
      <c r="FW212">
        <v>0.26228490471839905</v>
      </c>
      <c r="FX212">
        <v>0.18072862923145294</v>
      </c>
      <c r="FY212" s="45">
        <v>5.820000171661377</v>
      </c>
      <c r="FZ212" s="38">
        <v>514.83000000000004</v>
      </c>
      <c r="GA212" s="38">
        <v>1</v>
      </c>
    </row>
    <row r="213" spans="1:183" x14ac:dyDescent="0.2">
      <c r="A213" t="s">
        <v>186</v>
      </c>
      <c r="B213" t="s">
        <v>222</v>
      </c>
      <c r="C213" t="s">
        <v>2</v>
      </c>
      <c r="D213" t="s">
        <v>203</v>
      </c>
      <c r="E213" t="s">
        <v>211</v>
      </c>
      <c r="F213" t="s">
        <v>1</v>
      </c>
      <c r="G213" t="s">
        <v>1</v>
      </c>
      <c r="H213">
        <v>6469</v>
      </c>
      <c r="I213">
        <v>5.2301383018493652</v>
      </c>
      <c r="J213">
        <v>4.4099206924438477</v>
      </c>
      <c r="K213">
        <v>3.9678499698638916</v>
      </c>
      <c r="L213">
        <v>3.6801993846893311</v>
      </c>
      <c r="M213">
        <v>3.5421710014343262</v>
      </c>
      <c r="N213">
        <v>3.6612904071807861</v>
      </c>
      <c r="O213">
        <v>4.1316323280334473</v>
      </c>
      <c r="P213">
        <v>4.3454227447509766</v>
      </c>
      <c r="Q213">
        <v>4.295081615447998</v>
      </c>
      <c r="R213">
        <v>4.3474607467651367</v>
      </c>
      <c r="S213">
        <v>4.6699557304382324</v>
      </c>
      <c r="T213">
        <v>5.0528631210327148</v>
      </c>
      <c r="U213">
        <v>5.5334806442260742</v>
      </c>
      <c r="V213">
        <v>6.1533913612365723</v>
      </c>
      <c r="W213">
        <v>6.7096381187438965</v>
      </c>
      <c r="X213">
        <v>7.13116455078125</v>
      </c>
      <c r="Y213">
        <v>7.6997928619384766</v>
      </c>
      <c r="Z213">
        <v>8.6121721267700195</v>
      </c>
      <c r="AA213">
        <v>9.2227697372436523</v>
      </c>
      <c r="AB213">
        <v>9.109126091003418</v>
      </c>
      <c r="AC213">
        <v>9.1639366149902344</v>
      </c>
      <c r="AD213">
        <v>8.7185440063476563</v>
      </c>
      <c r="AE213">
        <v>7.2393040657043457</v>
      </c>
      <c r="AF213">
        <v>5.9376564025878906</v>
      </c>
      <c r="AG213">
        <v>-1.5003830194473267</v>
      </c>
      <c r="AH213">
        <v>-1.456384539604187</v>
      </c>
      <c r="AI213">
        <v>-1.3242624998092651</v>
      </c>
      <c r="AJ213">
        <v>-1.1119377613067627</v>
      </c>
      <c r="AK213">
        <v>-0.95544999837875366</v>
      </c>
      <c r="AL213">
        <v>-0.86733931303024292</v>
      </c>
      <c r="AM213">
        <v>-0.79298114776611328</v>
      </c>
      <c r="AN213">
        <v>-0.98638176918029785</v>
      </c>
      <c r="AO213">
        <v>-0.93297415971755981</v>
      </c>
      <c r="AP213">
        <v>-0.96948784589767456</v>
      </c>
      <c r="AQ213">
        <v>-0.72056019306182861</v>
      </c>
      <c r="AR213">
        <v>-0.67877262830734253</v>
      </c>
      <c r="AS213">
        <v>-0.81743472814559937</v>
      </c>
      <c r="AT213">
        <v>-0.43994539976119995</v>
      </c>
      <c r="AU213">
        <v>-4.3651767075061798E-2</v>
      </c>
      <c r="AV213">
        <v>-0.19030369818210602</v>
      </c>
      <c r="AW213">
        <v>-0.10718322545289993</v>
      </c>
      <c r="AX213">
        <v>0.17823167145252228</v>
      </c>
      <c r="AY213">
        <v>0.17304021120071411</v>
      </c>
      <c r="AZ213">
        <v>-0.67069172859191895</v>
      </c>
      <c r="BA213">
        <v>-0.88275688886642456</v>
      </c>
      <c r="BB213">
        <v>-1.2235610485076904</v>
      </c>
      <c r="BC213">
        <v>-1.3859943151473999</v>
      </c>
      <c r="BD213">
        <v>-1.3142892122268677</v>
      </c>
      <c r="BE213">
        <v>-0.97688126564025879</v>
      </c>
      <c r="BF213">
        <v>-0.96640199422836304</v>
      </c>
      <c r="BG213">
        <v>-0.86225640773773193</v>
      </c>
      <c r="BH213">
        <v>-0.67594999074935913</v>
      </c>
      <c r="BI213">
        <v>-0.53430843353271484</v>
      </c>
      <c r="BJ213">
        <v>-0.4533475935459137</v>
      </c>
      <c r="BK213">
        <v>-0.35467419028282166</v>
      </c>
      <c r="BL213">
        <v>-0.52946341037750244</v>
      </c>
      <c r="BM213">
        <v>-0.44697815179824829</v>
      </c>
      <c r="BN213">
        <v>-0.45362737774848938</v>
      </c>
      <c r="BO213">
        <v>-0.18352198600769043</v>
      </c>
      <c r="BP213">
        <v>-0.13097116351127625</v>
      </c>
      <c r="BQ213">
        <v>-0.22832947969436646</v>
      </c>
      <c r="BR213">
        <v>0.16650824248790741</v>
      </c>
      <c r="BS213">
        <v>0.57078194618225098</v>
      </c>
      <c r="BT213">
        <v>0.44426172971725464</v>
      </c>
      <c r="BU213">
        <v>0.53455191850662231</v>
      </c>
      <c r="BV213">
        <v>0.82167106866836548</v>
      </c>
      <c r="BW213">
        <v>0.80939954519271851</v>
      </c>
      <c r="BX213">
        <v>-5.2475113421678543E-2</v>
      </c>
      <c r="BY213">
        <v>-0.25877243280410767</v>
      </c>
      <c r="BZ213">
        <v>-0.61033815145492554</v>
      </c>
      <c r="CA213">
        <v>-0.79684710502624512</v>
      </c>
      <c r="CB213">
        <v>-0.76371222734451294</v>
      </c>
      <c r="CC213">
        <v>-0.61430555582046509</v>
      </c>
      <c r="CD213">
        <v>-0.62704157829284668</v>
      </c>
      <c r="CE213">
        <v>-0.54227244853973389</v>
      </c>
      <c r="CF213">
        <v>-0.37398621439933777</v>
      </c>
      <c r="CG213">
        <v>-0.24262700974941254</v>
      </c>
      <c r="CH213">
        <v>-0.16661815345287323</v>
      </c>
      <c r="CI213">
        <v>-5.1104161888360977E-2</v>
      </c>
      <c r="CJ213">
        <v>-0.21300318837165833</v>
      </c>
      <c r="CK213">
        <v>-0.11037880182266235</v>
      </c>
      <c r="CL213">
        <v>-9.6343964338302612E-2</v>
      </c>
      <c r="CM213">
        <v>0.18842904269695282</v>
      </c>
      <c r="CN213">
        <v>0.24843445420265198</v>
      </c>
      <c r="CO213">
        <v>0.17968302965164185</v>
      </c>
      <c r="CP213">
        <v>0.58653616905212402</v>
      </c>
      <c r="CQ213">
        <v>0.99633681774139404</v>
      </c>
      <c r="CR213">
        <v>0.88375979661941528</v>
      </c>
      <c r="CS213">
        <v>0.97901570796966553</v>
      </c>
      <c r="CT213">
        <v>1.2673152685165405</v>
      </c>
      <c r="CU213">
        <v>1.2501400709152222</v>
      </c>
      <c r="CV213">
        <v>0.37569984793663025</v>
      </c>
      <c r="CW213">
        <v>0.17339728772640228</v>
      </c>
      <c r="CX213">
        <v>-0.18562184274196625</v>
      </c>
      <c r="CY213">
        <v>-0.38880559802055359</v>
      </c>
      <c r="CZ213">
        <v>-0.38238424062728882</v>
      </c>
      <c r="DA213">
        <v>-0.25172984600067139</v>
      </c>
      <c r="DB213">
        <v>-0.28768116235733032</v>
      </c>
      <c r="DC213">
        <v>-0.22228848934173584</v>
      </c>
      <c r="DD213">
        <v>-7.2022423148155212E-2</v>
      </c>
      <c r="DE213">
        <v>4.9054384231567383E-2</v>
      </c>
      <c r="DF213">
        <v>0.12011127173900604</v>
      </c>
      <c r="DG213">
        <v>0.2524658739566803</v>
      </c>
      <c r="DH213">
        <v>0.10345705598592758</v>
      </c>
      <c r="DI213">
        <v>0.22622054815292358</v>
      </c>
      <c r="DJ213">
        <v>0.26093944907188416</v>
      </c>
      <c r="DK213">
        <v>0.56038004159927368</v>
      </c>
      <c r="DL213">
        <v>0.62784010171890259</v>
      </c>
      <c r="DM213">
        <v>0.58769553899765015</v>
      </c>
      <c r="DN213">
        <v>1.0065641403198242</v>
      </c>
      <c r="DO213">
        <v>1.4218916893005371</v>
      </c>
      <c r="DP213">
        <v>1.3232579231262207</v>
      </c>
      <c r="DQ213">
        <v>1.4234795570373535</v>
      </c>
      <c r="DR213">
        <v>1.7129594087600708</v>
      </c>
      <c r="DS213">
        <v>1.6908806562423706</v>
      </c>
      <c r="DT213">
        <v>0.80387479066848755</v>
      </c>
      <c r="DU213">
        <v>0.60556703805923462</v>
      </c>
      <c r="DV213">
        <v>0.23909446597099304</v>
      </c>
      <c r="DW213">
        <v>1.9235918298363686E-2</v>
      </c>
      <c r="DX213">
        <v>-1.0562685783952475E-3</v>
      </c>
      <c r="DY213">
        <v>0.2717718780040741</v>
      </c>
      <c r="DZ213">
        <v>0.20230135321617126</v>
      </c>
      <c r="EA213">
        <v>0.23971754312515259</v>
      </c>
      <c r="EB213">
        <v>0.36396533250808716</v>
      </c>
      <c r="EC213">
        <v>0.47019597887992859</v>
      </c>
      <c r="ED213">
        <v>0.53410303592681885</v>
      </c>
      <c r="EE213">
        <v>0.69077277183532715</v>
      </c>
      <c r="EF213">
        <v>0.5603753924369812</v>
      </c>
      <c r="EG213">
        <v>0.71221655607223511</v>
      </c>
      <c r="EH213">
        <v>0.77679991722106934</v>
      </c>
      <c r="EI213">
        <v>1.0974183082580566</v>
      </c>
      <c r="EJ213">
        <v>1.1756415367126465</v>
      </c>
      <c r="EK213">
        <v>1.1768008470535278</v>
      </c>
      <c r="EL213">
        <v>1.6130176782608032</v>
      </c>
      <c r="EM213">
        <v>2.0363254547119141</v>
      </c>
      <c r="EN213">
        <v>1.9578232765197754</v>
      </c>
      <c r="EO213">
        <v>2.0652146339416504</v>
      </c>
      <c r="EP213">
        <v>2.3563988208770752</v>
      </c>
      <c r="EQ213">
        <v>2.327239990234375</v>
      </c>
      <c r="ER213">
        <v>1.4220914840698242</v>
      </c>
      <c r="ES213">
        <v>1.2295514345169067</v>
      </c>
      <c r="ET213">
        <v>0.85231739282608032</v>
      </c>
      <c r="EU213">
        <v>0.60838305950164795</v>
      </c>
      <c r="EV213">
        <v>0.54952073097229004</v>
      </c>
      <c r="EW213">
        <v>74.183662414550781</v>
      </c>
      <c r="EX213">
        <v>72.578941345214844</v>
      </c>
      <c r="EY213">
        <v>71.016258239746094</v>
      </c>
      <c r="EZ213">
        <v>69.258766174316406</v>
      </c>
      <c r="FA213">
        <v>67.7396240234375</v>
      </c>
      <c r="FB213">
        <v>66.440704345703125</v>
      </c>
      <c r="FC213">
        <v>65.7740478515625</v>
      </c>
      <c r="FD213">
        <v>67.413436889648438</v>
      </c>
      <c r="FE213">
        <v>71.741104125976563</v>
      </c>
      <c r="FF213">
        <v>75.911239624023438</v>
      </c>
      <c r="FG213">
        <v>80.412811279296875</v>
      </c>
      <c r="FH213">
        <v>84.43597412109375</v>
      </c>
      <c r="FI213">
        <v>87.473533630371094</v>
      </c>
      <c r="FJ213">
        <v>90.139266967773438</v>
      </c>
      <c r="FK213">
        <v>92.279647827148438</v>
      </c>
      <c r="FL213">
        <v>93.305694580078125</v>
      </c>
      <c r="FM213">
        <v>92.863616943359375</v>
      </c>
      <c r="FN213">
        <v>91.146583557128906</v>
      </c>
      <c r="FO213">
        <v>87.717575073242188</v>
      </c>
      <c r="FP213">
        <v>82.351905822753906</v>
      </c>
      <c r="FQ213">
        <v>76.807014465332031</v>
      </c>
      <c r="FR213">
        <v>73.03564453125</v>
      </c>
      <c r="FS213">
        <v>70.075332641601563</v>
      </c>
      <c r="FT213">
        <v>68.489280700683594</v>
      </c>
      <c r="FU213">
        <v>0.37221413850784302</v>
      </c>
      <c r="FV213">
        <v>0.5139777660369873</v>
      </c>
      <c r="FW213">
        <v>0.55094224214553833</v>
      </c>
      <c r="FX213">
        <v>0.3777850866317749</v>
      </c>
      <c r="FY213" s="45">
        <v>8.3199996948242188</v>
      </c>
      <c r="FZ213" s="38">
        <v>2432.87</v>
      </c>
      <c r="GA213" s="38">
        <v>1</v>
      </c>
    </row>
    <row r="214" spans="1:183" x14ac:dyDescent="0.2">
      <c r="A214" t="s">
        <v>186</v>
      </c>
      <c r="B214" t="s">
        <v>222</v>
      </c>
      <c r="C214" t="s">
        <v>2</v>
      </c>
      <c r="D214" t="s">
        <v>203</v>
      </c>
      <c r="E214" t="s">
        <v>211</v>
      </c>
      <c r="F214" t="s">
        <v>178</v>
      </c>
      <c r="G214" t="s">
        <v>1</v>
      </c>
      <c r="H214">
        <v>4231</v>
      </c>
      <c r="I214">
        <v>3.0250711441040039</v>
      </c>
      <c r="J214">
        <v>2.5283746719360352</v>
      </c>
      <c r="K214">
        <v>2.3000922203063965</v>
      </c>
      <c r="L214">
        <v>2.143883228302002</v>
      </c>
      <c r="M214">
        <v>2.0194573402404785</v>
      </c>
      <c r="N214">
        <v>2.0958023071289063</v>
      </c>
      <c r="O214">
        <v>2.2565798759460449</v>
      </c>
      <c r="P214">
        <v>2.4141561985015869</v>
      </c>
      <c r="Q214">
        <v>2.4131143093109131</v>
      </c>
      <c r="R214">
        <v>2.4050979614257813</v>
      </c>
      <c r="S214">
        <v>2.5442464351654053</v>
      </c>
      <c r="T214">
        <v>2.6749091148376465</v>
      </c>
      <c r="U214">
        <v>2.9760675430297852</v>
      </c>
      <c r="V214">
        <v>3.1900269985198975</v>
      </c>
      <c r="W214">
        <v>3.4126384258270264</v>
      </c>
      <c r="X214">
        <v>3.5597317218780518</v>
      </c>
      <c r="Y214">
        <v>3.8346726894378662</v>
      </c>
      <c r="Z214">
        <v>4.340240478515625</v>
      </c>
      <c r="AA214">
        <v>4.6996164321899414</v>
      </c>
      <c r="AB214">
        <v>4.7887754440307617</v>
      </c>
      <c r="AC214">
        <v>4.8153314590454102</v>
      </c>
      <c r="AD214">
        <v>4.6747293472290039</v>
      </c>
      <c r="AE214">
        <v>4.0428018569946289</v>
      </c>
      <c r="AF214">
        <v>3.2309308052062988</v>
      </c>
      <c r="AG214">
        <v>-0.94100439548492432</v>
      </c>
      <c r="AH214">
        <v>-0.96024000644683838</v>
      </c>
      <c r="AI214">
        <v>-0.81546735763549805</v>
      </c>
      <c r="AJ214">
        <v>-0.63772284984588623</v>
      </c>
      <c r="AK214">
        <v>-0.52329450845718384</v>
      </c>
      <c r="AL214">
        <v>-0.43756675720214844</v>
      </c>
      <c r="AM214">
        <v>-0.44862142205238342</v>
      </c>
      <c r="AN214">
        <v>-0.5427480936050415</v>
      </c>
      <c r="AO214">
        <v>-0.47320026159286499</v>
      </c>
      <c r="AP214">
        <v>-0.44180050492286682</v>
      </c>
      <c r="AQ214">
        <v>-0.32727691531181335</v>
      </c>
      <c r="AR214">
        <v>-0.33946597576141357</v>
      </c>
      <c r="AS214">
        <v>-0.34923633933067322</v>
      </c>
      <c r="AT214">
        <v>-0.24989962577819824</v>
      </c>
      <c r="AU214">
        <v>-0.12069779634475708</v>
      </c>
      <c r="AV214">
        <v>-0.28585276007652283</v>
      </c>
      <c r="AW214">
        <v>-0.23011031746864319</v>
      </c>
      <c r="AX214">
        <v>-6.4758367836475372E-2</v>
      </c>
      <c r="AY214">
        <v>-9.964258223772049E-2</v>
      </c>
      <c r="AZ214">
        <v>-0.49146613478660583</v>
      </c>
      <c r="BA214">
        <v>-0.63534188270568848</v>
      </c>
      <c r="BB214">
        <v>-0.86616414785385132</v>
      </c>
      <c r="BC214">
        <v>-0.83003926277160645</v>
      </c>
      <c r="BD214">
        <v>-0.90286803245544434</v>
      </c>
      <c r="BE214">
        <v>-0.65127956867218018</v>
      </c>
      <c r="BF214">
        <v>-0.67988395690917969</v>
      </c>
      <c r="BG214">
        <v>-0.55201882123947144</v>
      </c>
      <c r="BH214">
        <v>-0.39432445168495178</v>
      </c>
      <c r="BI214">
        <v>-0.29989561438560486</v>
      </c>
      <c r="BJ214">
        <v>-0.21514774858951569</v>
      </c>
      <c r="BK214">
        <v>-0.22706344723701477</v>
      </c>
      <c r="BL214">
        <v>-0.31343236565589905</v>
      </c>
      <c r="BM214">
        <v>-0.23531830310821533</v>
      </c>
      <c r="BN214">
        <v>-0.1922299712896347</v>
      </c>
      <c r="BO214">
        <v>-6.2731169164180756E-2</v>
      </c>
      <c r="BP214">
        <v>-7.0290699601173401E-2</v>
      </c>
      <c r="BQ214">
        <v>-6.9025561213493347E-2</v>
      </c>
      <c r="BR214">
        <v>5.2458927035331726E-2</v>
      </c>
      <c r="BS214">
        <v>0.18667684495449066</v>
      </c>
      <c r="BT214">
        <v>3.1779997050762177E-2</v>
      </c>
      <c r="BU214">
        <v>9.1424040496349335E-2</v>
      </c>
      <c r="BV214">
        <v>0.2629738450050354</v>
      </c>
      <c r="BW214">
        <v>0.229159876704216</v>
      </c>
      <c r="BX214">
        <v>-0.16742166876792908</v>
      </c>
      <c r="BY214">
        <v>-0.31478017568588257</v>
      </c>
      <c r="BZ214">
        <v>-0.5432782769203186</v>
      </c>
      <c r="CA214">
        <v>-0.52777481079101563</v>
      </c>
      <c r="CB214">
        <v>-0.61277985572814941</v>
      </c>
      <c r="CC214">
        <v>-0.45061707496643066</v>
      </c>
      <c r="CD214">
        <v>-0.48571020364761353</v>
      </c>
      <c r="CE214">
        <v>-0.36955517530441284</v>
      </c>
      <c r="CF214">
        <v>-0.22574745118618011</v>
      </c>
      <c r="CG214">
        <v>-0.14517024159431458</v>
      </c>
      <c r="CH214">
        <v>-6.1101026833057404E-2</v>
      </c>
      <c r="CI214">
        <v>-7.3613069951534271E-2</v>
      </c>
      <c r="CJ214">
        <v>-0.15460897982120514</v>
      </c>
      <c r="CK214">
        <v>-7.0561982691287994E-2</v>
      </c>
      <c r="CL214">
        <v>-1.9378175958991051E-2</v>
      </c>
      <c r="CM214">
        <v>0.12049240618944168</v>
      </c>
      <c r="CN214">
        <v>0.11613928526639938</v>
      </c>
      <c r="CO214">
        <v>0.12504757940769196</v>
      </c>
      <c r="CP214">
        <v>0.26187154650688171</v>
      </c>
      <c r="CQ214">
        <v>0.39956358075141907</v>
      </c>
      <c r="CR214">
        <v>0.251771479845047</v>
      </c>
      <c r="CS214">
        <v>0.31411775946617126</v>
      </c>
      <c r="CT214">
        <v>0.48996016383171082</v>
      </c>
      <c r="CU214">
        <v>0.45688745379447937</v>
      </c>
      <c r="CV214">
        <v>5.7010527700185776E-2</v>
      </c>
      <c r="CW214">
        <v>-9.2760108411312103E-2</v>
      </c>
      <c r="CX214">
        <v>-0.31964847445487976</v>
      </c>
      <c r="CY214">
        <v>-0.31842741370201111</v>
      </c>
      <c r="CZ214">
        <v>-0.4118657112121582</v>
      </c>
      <c r="DA214">
        <v>-0.24995456635951996</v>
      </c>
      <c r="DB214">
        <v>-0.29153645038604736</v>
      </c>
      <c r="DC214">
        <v>-0.18709152936935425</v>
      </c>
      <c r="DD214">
        <v>-5.7170454412698746E-2</v>
      </c>
      <c r="DE214">
        <v>9.555143304169178E-3</v>
      </c>
      <c r="DF214">
        <v>9.2945694923400879E-2</v>
      </c>
      <c r="DG214">
        <v>7.9837307333946228E-2</v>
      </c>
      <c r="DH214">
        <v>4.2143934406340122E-3</v>
      </c>
      <c r="DI214">
        <v>9.4194337725639343E-2</v>
      </c>
      <c r="DJ214">
        <v>0.1534736156463623</v>
      </c>
      <c r="DK214">
        <v>0.30371597409248352</v>
      </c>
      <c r="DL214">
        <v>0.30256927013397217</v>
      </c>
      <c r="DM214">
        <v>0.31912070512771606</v>
      </c>
      <c r="DN214">
        <v>0.47128415107727051</v>
      </c>
      <c r="DO214">
        <v>0.61245030164718628</v>
      </c>
      <c r="DP214">
        <v>0.47176295518875122</v>
      </c>
      <c r="DQ214">
        <v>0.5368114709854126</v>
      </c>
      <c r="DR214">
        <v>0.71694648265838623</v>
      </c>
      <c r="DS214">
        <v>0.68461501598358154</v>
      </c>
      <c r="DT214">
        <v>0.28144273161888123</v>
      </c>
      <c r="DU214">
        <v>0.12925995886325836</v>
      </c>
      <c r="DV214">
        <v>-9.6018679440021515E-2</v>
      </c>
      <c r="DW214">
        <v>-0.1090799942612648</v>
      </c>
      <c r="DX214">
        <v>-0.2109515368938446</v>
      </c>
      <c r="DY214">
        <v>3.9770219475030899E-2</v>
      </c>
      <c r="DZ214">
        <v>-1.1180425062775612E-2</v>
      </c>
      <c r="EA214">
        <v>7.6356999576091766E-2</v>
      </c>
      <c r="EB214">
        <v>0.18622796237468719</v>
      </c>
      <c r="EC214">
        <v>0.23295402526855469</v>
      </c>
      <c r="ED214">
        <v>0.31536468863487244</v>
      </c>
      <c r="EE214">
        <v>0.30139526724815369</v>
      </c>
      <c r="EF214">
        <v>0.23353011906147003</v>
      </c>
      <c r="EG214">
        <v>0.33207628130912781</v>
      </c>
      <c r="EH214">
        <v>0.40304413437843323</v>
      </c>
      <c r="EI214">
        <v>0.56826174259185791</v>
      </c>
      <c r="EJ214">
        <v>0.57174456119537354</v>
      </c>
      <c r="EK214">
        <v>0.59933149814605713</v>
      </c>
      <c r="EL214">
        <v>0.77364271879196167</v>
      </c>
      <c r="EM214">
        <v>0.91982495784759521</v>
      </c>
      <c r="EN214">
        <v>0.78939574956893921</v>
      </c>
      <c r="EO214">
        <v>0.85834580659866333</v>
      </c>
      <c r="EP214">
        <v>1.0446786880493164</v>
      </c>
      <c r="EQ214">
        <v>1.0134174823760986</v>
      </c>
      <c r="ER214">
        <v>0.6054871678352356</v>
      </c>
      <c r="ES214">
        <v>0.44982168078422546</v>
      </c>
      <c r="ET214">
        <v>0.22686722874641418</v>
      </c>
      <c r="EU214">
        <v>0.19318442046642303</v>
      </c>
      <c r="EV214">
        <v>7.913661003112793E-2</v>
      </c>
      <c r="EW214">
        <v>74.689170837402344</v>
      </c>
      <c r="EX214">
        <v>73.196052551269531</v>
      </c>
      <c r="EY214">
        <v>71.450813293457031</v>
      </c>
      <c r="EZ214">
        <v>69.369003295898438</v>
      </c>
      <c r="FA214">
        <v>67.205535888671875</v>
      </c>
      <c r="FB214">
        <v>65.947830200195313</v>
      </c>
      <c r="FC214">
        <v>65.401809692382813</v>
      </c>
      <c r="FD214">
        <v>66.948776245117188</v>
      </c>
      <c r="FE214">
        <v>70.858169555664063</v>
      </c>
      <c r="FF214">
        <v>74.363113403320313</v>
      </c>
      <c r="FG214">
        <v>78.140472412109375</v>
      </c>
      <c r="FH214">
        <v>81.207893371582031</v>
      </c>
      <c r="FI214">
        <v>84.379829406738281</v>
      </c>
      <c r="FJ214">
        <v>87.02392578125</v>
      </c>
      <c r="FK214">
        <v>88.965461730957031</v>
      </c>
      <c r="FL214">
        <v>90.263771057128906</v>
      </c>
      <c r="FM214">
        <v>89.383743286132813</v>
      </c>
      <c r="FN214">
        <v>87.147659301757813</v>
      </c>
      <c r="FO214">
        <v>82.812095642089844</v>
      </c>
      <c r="FP214">
        <v>77.452720642089844</v>
      </c>
      <c r="FQ214">
        <v>72.024383544921875</v>
      </c>
      <c r="FR214">
        <v>68.799217224121094</v>
      </c>
      <c r="FS214">
        <v>66.348190307617188</v>
      </c>
      <c r="FT214">
        <v>64.952255249023438</v>
      </c>
      <c r="FU214">
        <v>0.18734107911586761</v>
      </c>
      <c r="FV214">
        <v>0.26156806945800781</v>
      </c>
      <c r="FW214">
        <v>0.27749520540237427</v>
      </c>
      <c r="FX214">
        <v>0.19544734060764313</v>
      </c>
      <c r="FY214" s="45">
        <v>7.1999998092651367</v>
      </c>
      <c r="FZ214" s="38">
        <v>1417.1100000000001</v>
      </c>
      <c r="GA214" s="38">
        <v>1</v>
      </c>
    </row>
    <row r="215" spans="1:183" x14ac:dyDescent="0.2">
      <c r="A215" t="s">
        <v>186</v>
      </c>
      <c r="B215" t="s">
        <v>222</v>
      </c>
      <c r="C215" t="s">
        <v>2</v>
      </c>
      <c r="D215" t="s">
        <v>203</v>
      </c>
      <c r="E215" t="s">
        <v>211</v>
      </c>
      <c r="F215" t="s">
        <v>179</v>
      </c>
      <c r="G215" t="s">
        <v>1</v>
      </c>
      <c r="H215">
        <v>218</v>
      </c>
      <c r="I215">
        <v>0.26543372869491577</v>
      </c>
      <c r="J215">
        <v>0.21939481794834137</v>
      </c>
      <c r="K215">
        <v>0.21670559048652649</v>
      </c>
      <c r="L215">
        <v>0.19004897773265839</v>
      </c>
      <c r="M215">
        <v>0.17074410617351532</v>
      </c>
      <c r="N215">
        <v>0.19752591848373413</v>
      </c>
      <c r="O215">
        <v>0.21794189512729645</v>
      </c>
      <c r="P215">
        <v>0.19191490113735199</v>
      </c>
      <c r="Q215">
        <v>0.17689366638660431</v>
      </c>
      <c r="R215">
        <v>0.23003765940666199</v>
      </c>
      <c r="S215">
        <v>0.26950499415397644</v>
      </c>
      <c r="T215">
        <v>0.36941853165626526</v>
      </c>
      <c r="U215">
        <v>0.42693018913269043</v>
      </c>
      <c r="V215">
        <v>0.6266862154006958</v>
      </c>
      <c r="W215">
        <v>0.59331351518630981</v>
      </c>
      <c r="X215">
        <v>0.72208648920059204</v>
      </c>
      <c r="Y215">
        <v>0.78149360418319702</v>
      </c>
      <c r="Z215">
        <v>0.85524511337280273</v>
      </c>
      <c r="AA215">
        <v>0.9056282639503479</v>
      </c>
      <c r="AB215">
        <v>0.74130463600158691</v>
      </c>
      <c r="AC215">
        <v>0.73125624656677246</v>
      </c>
      <c r="AD215">
        <v>0.71007269620895386</v>
      </c>
      <c r="AE215">
        <v>0.56075191497802734</v>
      </c>
      <c r="AF215">
        <v>0.47858068346977234</v>
      </c>
      <c r="AG215">
        <v>-0.43134850263595581</v>
      </c>
      <c r="AH215">
        <v>-0.42813962697982788</v>
      </c>
      <c r="AI215">
        <v>-0.38262706995010376</v>
      </c>
      <c r="AJ215">
        <v>-0.34608104825019836</v>
      </c>
      <c r="AK215">
        <v>-0.36794894933700562</v>
      </c>
      <c r="AL215">
        <v>-0.33570462465286255</v>
      </c>
      <c r="AM215">
        <v>-0.37493720650672913</v>
      </c>
      <c r="AN215">
        <v>-0.31567573547363281</v>
      </c>
      <c r="AO215">
        <v>-0.3571922779083252</v>
      </c>
      <c r="AP215">
        <v>-0.32400962710380554</v>
      </c>
      <c r="AQ215">
        <v>-0.38629284501075745</v>
      </c>
      <c r="AR215">
        <v>-0.36581477522850037</v>
      </c>
      <c r="AS215">
        <v>-0.39506071805953979</v>
      </c>
      <c r="AT215">
        <v>-0.23453818261623383</v>
      </c>
      <c r="AU215">
        <v>-0.35997122526168823</v>
      </c>
      <c r="AV215">
        <v>-0.28097537159919739</v>
      </c>
      <c r="AW215">
        <v>-0.24410885572433472</v>
      </c>
      <c r="AX215">
        <v>-0.24857909977436066</v>
      </c>
      <c r="AY215">
        <v>-0.29780983924865723</v>
      </c>
      <c r="AZ215">
        <v>-0.47146549820899963</v>
      </c>
      <c r="BA215">
        <v>-0.47880867123603821</v>
      </c>
      <c r="BB215">
        <v>-0.39481985569000244</v>
      </c>
      <c r="BC215">
        <v>-0.41955101490020752</v>
      </c>
      <c r="BD215">
        <v>-0.38064950704574585</v>
      </c>
      <c r="BE215">
        <v>-0.23754219710826874</v>
      </c>
      <c r="BF215">
        <v>-0.24199303984642029</v>
      </c>
      <c r="BG215">
        <v>-0.21086534857749939</v>
      </c>
      <c r="BH215">
        <v>-0.17563195526599884</v>
      </c>
      <c r="BI215">
        <v>-0.19226141273975372</v>
      </c>
      <c r="BJ215">
        <v>-0.16684523224830627</v>
      </c>
      <c r="BK215">
        <v>-0.18908454477787018</v>
      </c>
      <c r="BL215">
        <v>-0.15218046307563782</v>
      </c>
      <c r="BM215">
        <v>-0.18012331426143646</v>
      </c>
      <c r="BN215">
        <v>-0.13092958927154541</v>
      </c>
      <c r="BO215">
        <v>-0.18349744379520416</v>
      </c>
      <c r="BP215">
        <v>-0.15354721248149872</v>
      </c>
      <c r="BQ215">
        <v>-0.17276829481124878</v>
      </c>
      <c r="BR215">
        <v>1.9653262570500374E-3</v>
      </c>
      <c r="BS215">
        <v>-9.8113387823104858E-2</v>
      </c>
      <c r="BT215">
        <v>-1.3694140128791332E-2</v>
      </c>
      <c r="BU215">
        <v>3.3555828034877777E-2</v>
      </c>
      <c r="BV215">
        <v>1.5946874395012856E-2</v>
      </c>
      <c r="BW215">
        <v>-3.3600576221942902E-2</v>
      </c>
      <c r="BX215">
        <v>-0.22309567034244537</v>
      </c>
      <c r="BY215">
        <v>-0.23787376284599304</v>
      </c>
      <c r="BZ215">
        <v>-0.18029095232486725</v>
      </c>
      <c r="CA215">
        <v>-0.2007066011428833</v>
      </c>
      <c r="CB215">
        <v>-0.17485080659389496</v>
      </c>
      <c r="CC215">
        <v>-0.10331253707408905</v>
      </c>
      <c r="CD215">
        <v>-0.11306848376989365</v>
      </c>
      <c r="CE215">
        <v>-9.1903701424598694E-2</v>
      </c>
      <c r="CF215">
        <v>-5.7579431682825089E-2</v>
      </c>
      <c r="CG215">
        <v>-7.0580780506134033E-2</v>
      </c>
      <c r="CH215">
        <v>-4.9893733114004135E-2</v>
      </c>
      <c r="CI215">
        <v>-6.0363553464412689E-2</v>
      </c>
      <c r="CJ215">
        <v>-3.8944140076637268E-2</v>
      </c>
      <c r="CK215">
        <v>-5.7485893368721008E-2</v>
      </c>
      <c r="CL215">
        <v>2.7970506343990564E-3</v>
      </c>
      <c r="CM215">
        <v>-4.304196685552597E-2</v>
      </c>
      <c r="CN215">
        <v>-6.5313368104398251E-3</v>
      </c>
      <c r="CO215">
        <v>-1.8809223547577858E-2</v>
      </c>
      <c r="CP215">
        <v>0.16576693952083588</v>
      </c>
      <c r="CQ215">
        <v>8.3248555660247803E-2</v>
      </c>
      <c r="CR215">
        <v>0.17142403125762939</v>
      </c>
      <c r="CS215">
        <v>0.22586554288864136</v>
      </c>
      <c r="CT215">
        <v>0.19915676116943359</v>
      </c>
      <c r="CU215">
        <v>0.14938995242118835</v>
      </c>
      <c r="CV215">
        <v>-5.107547715306282E-2</v>
      </c>
      <c r="CW215">
        <v>-7.1002975106239319E-2</v>
      </c>
      <c r="CX215">
        <v>-3.1708907335996628E-2</v>
      </c>
      <c r="CY215">
        <v>-4.9135629087686539E-2</v>
      </c>
      <c r="CZ215">
        <v>-3.231525793671608E-2</v>
      </c>
      <c r="DA215">
        <v>3.0917121097445488E-2</v>
      </c>
      <c r="DB215">
        <v>1.5856076031923294E-2</v>
      </c>
      <c r="DC215">
        <v>2.7057947590947151E-2</v>
      </c>
      <c r="DD215">
        <v>6.0473091900348663E-2</v>
      </c>
      <c r="DE215">
        <v>5.1099859178066254E-2</v>
      </c>
      <c r="DF215">
        <v>6.7057766020298004E-2</v>
      </c>
      <c r="DG215">
        <v>6.83574378490448E-2</v>
      </c>
      <c r="DH215">
        <v>7.4292182922363281E-2</v>
      </c>
      <c r="DI215">
        <v>6.5151527523994446E-2</v>
      </c>
      <c r="DJ215">
        <v>0.13652369379997253</v>
      </c>
      <c r="DK215">
        <v>9.7413510084152222E-2</v>
      </c>
      <c r="DL215">
        <v>0.14048454165458679</v>
      </c>
      <c r="DM215">
        <v>0.13514983654022217</v>
      </c>
      <c r="DN215">
        <v>0.32956856489181519</v>
      </c>
      <c r="DO215">
        <v>0.26461049914360046</v>
      </c>
      <c r="DP215">
        <v>0.3565421998500824</v>
      </c>
      <c r="DQ215">
        <v>0.41817525029182434</v>
      </c>
      <c r="DR215">
        <v>0.38236665725708008</v>
      </c>
      <c r="DS215">
        <v>0.33238047361373901</v>
      </c>
      <c r="DT215">
        <v>0.12094470858573914</v>
      </c>
      <c r="DU215">
        <v>9.5867812633514404E-2</v>
      </c>
      <c r="DV215">
        <v>0.11687314510345459</v>
      </c>
      <c r="DW215">
        <v>0.10243534296751022</v>
      </c>
      <c r="DX215">
        <v>0.1102202907204628</v>
      </c>
      <c r="DY215">
        <v>0.22472342848777771</v>
      </c>
      <c r="DZ215">
        <v>0.20200265944004059</v>
      </c>
      <c r="EA215">
        <v>0.19881966710090637</v>
      </c>
      <c r="EB215">
        <v>0.23092219233512878</v>
      </c>
      <c r="EC215">
        <v>0.22678737342357635</v>
      </c>
      <c r="ED215">
        <v>0.23591715097427368</v>
      </c>
      <c r="EE215">
        <v>0.25421011447906494</v>
      </c>
      <c r="EF215">
        <v>0.23778745532035828</v>
      </c>
      <c r="EG215">
        <v>0.24222049117088318</v>
      </c>
      <c r="EH215">
        <v>0.32960373163223267</v>
      </c>
      <c r="EI215">
        <v>0.3002089262008667</v>
      </c>
      <c r="EJ215">
        <v>0.35275208950042725</v>
      </c>
      <c r="EK215">
        <v>0.35744228959083557</v>
      </c>
      <c r="EL215">
        <v>0.56607204675674438</v>
      </c>
      <c r="EM215">
        <v>0.52646833658218384</v>
      </c>
      <c r="EN215">
        <v>0.62382346391677856</v>
      </c>
      <c r="EO215">
        <v>0.69583994150161743</v>
      </c>
      <c r="EP215">
        <v>0.64689260721206665</v>
      </c>
      <c r="EQ215">
        <v>0.59658974409103394</v>
      </c>
      <c r="ER215">
        <v>0.36931455135345459</v>
      </c>
      <c r="ES215">
        <v>0.33680272102355957</v>
      </c>
      <c r="ET215">
        <v>0.33140203356742859</v>
      </c>
      <c r="EU215">
        <v>0.32127976417541504</v>
      </c>
      <c r="EV215">
        <v>0.31601899862289429</v>
      </c>
      <c r="EW215">
        <v>84</v>
      </c>
      <c r="EX215">
        <v>82.5</v>
      </c>
      <c r="EY215">
        <v>81.5</v>
      </c>
      <c r="EZ215">
        <v>80</v>
      </c>
      <c r="FA215">
        <v>78.5</v>
      </c>
      <c r="FB215">
        <v>76</v>
      </c>
      <c r="FC215">
        <v>76</v>
      </c>
      <c r="FD215">
        <v>77.5</v>
      </c>
      <c r="FE215">
        <v>81</v>
      </c>
      <c r="FF215">
        <v>85.5</v>
      </c>
      <c r="FG215">
        <v>91</v>
      </c>
      <c r="FH215">
        <v>96</v>
      </c>
      <c r="FI215">
        <v>100.5</v>
      </c>
      <c r="FJ215">
        <v>104</v>
      </c>
      <c r="FK215">
        <v>105.5</v>
      </c>
      <c r="FL215">
        <v>107.5</v>
      </c>
      <c r="FM215">
        <v>108</v>
      </c>
      <c r="FN215">
        <v>107.5</v>
      </c>
      <c r="FO215">
        <v>106.5</v>
      </c>
      <c r="FP215">
        <v>103.5</v>
      </c>
      <c r="FQ215">
        <v>100.5</v>
      </c>
      <c r="FR215">
        <v>96</v>
      </c>
      <c r="FS215">
        <v>91.5</v>
      </c>
      <c r="FT215">
        <v>89</v>
      </c>
      <c r="FU215">
        <v>0.1575181633234024</v>
      </c>
      <c r="FV215">
        <v>0.2147742360830307</v>
      </c>
      <c r="FW215">
        <v>0.2306477278470993</v>
      </c>
      <c r="FX215">
        <v>0.15262366831302643</v>
      </c>
      <c r="FY215" s="45">
        <v>4.5100002288818359</v>
      </c>
      <c r="FZ215" s="38">
        <v>121.77</v>
      </c>
      <c r="GA215" s="38">
        <v>1</v>
      </c>
    </row>
    <row r="216" spans="1:183" x14ac:dyDescent="0.2">
      <c r="A216" t="s">
        <v>186</v>
      </c>
      <c r="B216" t="s">
        <v>222</v>
      </c>
      <c r="C216" t="s">
        <v>2</v>
      </c>
      <c r="D216" t="s">
        <v>203</v>
      </c>
      <c r="E216" t="s">
        <v>211</v>
      </c>
      <c r="F216" t="s">
        <v>180</v>
      </c>
      <c r="G216" t="s">
        <v>1</v>
      </c>
      <c r="H216">
        <v>187</v>
      </c>
      <c r="I216">
        <v>7.9823426902294159E-2</v>
      </c>
      <c r="J216">
        <v>6.4276479184627533E-2</v>
      </c>
      <c r="K216">
        <v>6.1846625059843063E-2</v>
      </c>
      <c r="L216">
        <v>7.0030353963375092E-2</v>
      </c>
      <c r="M216">
        <v>6.9839157164096832E-2</v>
      </c>
      <c r="N216">
        <v>9.5722630620002747E-2</v>
      </c>
      <c r="O216">
        <v>0.13083626329898834</v>
      </c>
      <c r="P216">
        <v>0.15034495294094086</v>
      </c>
      <c r="Q216">
        <v>0.14482273161411285</v>
      </c>
      <c r="R216">
        <v>0.16180156171321869</v>
      </c>
      <c r="S216">
        <v>0.18246467411518097</v>
      </c>
      <c r="T216">
        <v>0.18321420252323151</v>
      </c>
      <c r="U216">
        <v>0.17842662334442139</v>
      </c>
      <c r="V216">
        <v>0.12191598862409592</v>
      </c>
      <c r="W216">
        <v>0.13738241791725159</v>
      </c>
      <c r="X216">
        <v>0.10058844834566116</v>
      </c>
      <c r="Y216">
        <v>0.1947711855173111</v>
      </c>
      <c r="Z216">
        <v>0.20117765665054321</v>
      </c>
      <c r="AA216">
        <v>0.20446084439754486</v>
      </c>
      <c r="AB216">
        <v>0.17312268912792206</v>
      </c>
      <c r="AC216">
        <v>0.16465388238430023</v>
      </c>
      <c r="AD216">
        <v>0.16569344699382782</v>
      </c>
      <c r="AE216">
        <v>0.12278115004301071</v>
      </c>
      <c r="AF216">
        <v>0.10423494875431061</v>
      </c>
      <c r="AG216">
        <v>-0.31186562776565552</v>
      </c>
      <c r="AH216">
        <v>-0.25909629464149475</v>
      </c>
      <c r="AI216">
        <v>-0.20541603863239288</v>
      </c>
      <c r="AJ216">
        <v>-0.18331943452358246</v>
      </c>
      <c r="AK216">
        <v>-0.17766942083835602</v>
      </c>
      <c r="AL216">
        <v>-0.15456768870353699</v>
      </c>
      <c r="AM216">
        <v>-0.20900788903236389</v>
      </c>
      <c r="AN216">
        <v>-0.22924579679965973</v>
      </c>
      <c r="AO216">
        <v>-0.25887775421142578</v>
      </c>
      <c r="AP216">
        <v>-0.27835676074028015</v>
      </c>
      <c r="AQ216">
        <v>-0.29438802599906921</v>
      </c>
      <c r="AR216">
        <v>-0.24303622543811798</v>
      </c>
      <c r="AS216">
        <v>-0.30258724093437195</v>
      </c>
      <c r="AT216">
        <v>-0.36650514602661133</v>
      </c>
      <c r="AU216">
        <v>-0.33446353673934937</v>
      </c>
      <c r="AV216">
        <v>-0.35048860311508179</v>
      </c>
      <c r="AW216">
        <v>-0.27506154775619507</v>
      </c>
      <c r="AX216">
        <v>-0.28779104351997375</v>
      </c>
      <c r="AY216">
        <v>-0.27900898456573486</v>
      </c>
      <c r="AZ216">
        <v>-0.30226781964302063</v>
      </c>
      <c r="BA216">
        <v>-0.33927872776985168</v>
      </c>
      <c r="BB216">
        <v>-0.32457157969474792</v>
      </c>
      <c r="BC216">
        <v>-0.32873600721359253</v>
      </c>
      <c r="BD216">
        <v>-0.22235989570617676</v>
      </c>
      <c r="BE216">
        <v>-0.15210068225860596</v>
      </c>
      <c r="BF216">
        <v>-0.12816096842288971</v>
      </c>
      <c r="BG216">
        <v>-9.4596505165100098E-2</v>
      </c>
      <c r="BH216">
        <v>-8.3180539309978485E-2</v>
      </c>
      <c r="BI216">
        <v>-8.0607503652572632E-2</v>
      </c>
      <c r="BJ216">
        <v>-6.1368763446807861E-2</v>
      </c>
      <c r="BK216">
        <v>-6.5257363021373749E-2</v>
      </c>
      <c r="BL216">
        <v>-8.1936240196228027E-2</v>
      </c>
      <c r="BM216">
        <v>-9.5393262803554535E-2</v>
      </c>
      <c r="BN216">
        <v>-0.10028959810733795</v>
      </c>
      <c r="BO216">
        <v>-9.8826289176940918E-2</v>
      </c>
      <c r="BP216">
        <v>-7.7568680047988892E-2</v>
      </c>
      <c r="BQ216">
        <v>-0.12133809179067612</v>
      </c>
      <c r="BR216">
        <v>-0.17810596525669098</v>
      </c>
      <c r="BS216">
        <v>-0.15183718502521515</v>
      </c>
      <c r="BT216">
        <v>-0.1691591888666153</v>
      </c>
      <c r="BU216">
        <v>-7.9906009137630463E-2</v>
      </c>
      <c r="BV216">
        <v>-9.0623766183853149E-2</v>
      </c>
      <c r="BW216">
        <v>-9.696449339389801E-2</v>
      </c>
      <c r="BX216">
        <v>-0.13022443652153015</v>
      </c>
      <c r="BY216">
        <v>-0.15039658546447754</v>
      </c>
      <c r="BZ216">
        <v>-0.13532832264900208</v>
      </c>
      <c r="CA216">
        <v>-0.15528453886508942</v>
      </c>
      <c r="CB216">
        <v>-9.4525516033172607E-2</v>
      </c>
      <c r="CC216">
        <v>-4.1447978466749191E-2</v>
      </c>
      <c r="CD216">
        <v>-3.7475563585758209E-2</v>
      </c>
      <c r="CE216">
        <v>-1.7843235284090042E-2</v>
      </c>
      <c r="CF216">
        <v>-1.3824642635881901E-2</v>
      </c>
      <c r="CG216">
        <v>-1.3382712379097939E-2</v>
      </c>
      <c r="CH216">
        <v>3.1805261969566345E-3</v>
      </c>
      <c r="CI216">
        <v>3.4303814172744751E-2</v>
      </c>
      <c r="CJ216">
        <v>2.0089905709028244E-2</v>
      </c>
      <c r="CK216">
        <v>1.7835604026913643E-2</v>
      </c>
      <c r="CL216">
        <v>2.3039164021611214E-2</v>
      </c>
      <c r="CM216">
        <v>3.6619178950786591E-2</v>
      </c>
      <c r="CN216">
        <v>3.7033632397651672E-2</v>
      </c>
      <c r="CO216">
        <v>4.1945246048271656E-3</v>
      </c>
      <c r="CP216">
        <v>-4.7621265053749084E-2</v>
      </c>
      <c r="CQ216">
        <v>-2.5350712239742279E-2</v>
      </c>
      <c r="CR216">
        <v>-4.3570999056100845E-2</v>
      </c>
      <c r="CS216">
        <v>5.5258117616176605E-2</v>
      </c>
      <c r="CT216">
        <v>4.5933686196804047E-2</v>
      </c>
      <c r="CU216">
        <v>2.9118955135345459E-2</v>
      </c>
      <c r="CV216">
        <v>-1.1067727580666542E-2</v>
      </c>
      <c r="CW216">
        <v>-1.9577372819185257E-2</v>
      </c>
      <c r="CX216">
        <v>-4.259021021425724E-3</v>
      </c>
      <c r="CY216">
        <v>-3.5152565687894821E-2</v>
      </c>
      <c r="CZ216">
        <v>-5.9878155589103699E-3</v>
      </c>
      <c r="DA216">
        <v>6.9204732775688171E-2</v>
      </c>
      <c r="DB216">
        <v>5.3209844976663589E-2</v>
      </c>
      <c r="DC216">
        <v>5.8910038322210312E-2</v>
      </c>
      <c r="DD216">
        <v>5.5531252175569534E-2</v>
      </c>
      <c r="DE216">
        <v>5.3842078894376755E-2</v>
      </c>
      <c r="DF216">
        <v>6.772981584072113E-2</v>
      </c>
      <c r="DG216">
        <v>0.13386498391628265</v>
      </c>
      <c r="DH216">
        <v>0.12211605161428452</v>
      </c>
      <c r="DI216">
        <v>0.13106447458267212</v>
      </c>
      <c r="DJ216">
        <v>0.14636792242527008</v>
      </c>
      <c r="DK216">
        <v>0.1720646470785141</v>
      </c>
      <c r="DL216">
        <v>0.15163594484329224</v>
      </c>
      <c r="DM216">
        <v>0.12972714006900787</v>
      </c>
      <c r="DN216">
        <v>8.286343514919281E-2</v>
      </c>
      <c r="DO216">
        <v>0.10113575309514999</v>
      </c>
      <c r="DP216">
        <v>8.2017198204994202E-2</v>
      </c>
      <c r="DQ216">
        <v>0.19042223691940308</v>
      </c>
      <c r="DR216">
        <v>0.18249113857746124</v>
      </c>
      <c r="DS216">
        <v>0.15520240366458893</v>
      </c>
      <c r="DT216">
        <v>0.10808898508548737</v>
      </c>
      <c r="DU216">
        <v>0.11124183237552643</v>
      </c>
      <c r="DV216">
        <v>0.12681028246879578</v>
      </c>
      <c r="DW216">
        <v>8.4979407489299774E-2</v>
      </c>
      <c r="DX216">
        <v>8.2549884915351868E-2</v>
      </c>
      <c r="DY216">
        <v>0.22896966338157654</v>
      </c>
      <c r="DZ216">
        <v>0.18414518237113953</v>
      </c>
      <c r="EA216">
        <v>0.1697295755147934</v>
      </c>
      <c r="EB216">
        <v>0.15567015111446381</v>
      </c>
      <c r="EC216">
        <v>0.15090399980545044</v>
      </c>
      <c r="ED216">
        <v>0.16092874109745026</v>
      </c>
      <c r="EE216">
        <v>0.27761551737785339</v>
      </c>
      <c r="EF216">
        <v>0.26942560076713562</v>
      </c>
      <c r="EG216">
        <v>0.29454895853996277</v>
      </c>
      <c r="EH216">
        <v>0.32443508505821228</v>
      </c>
      <c r="EI216">
        <v>0.36762639880180359</v>
      </c>
      <c r="EJ216">
        <v>0.31710347533226013</v>
      </c>
      <c r="EK216">
        <v>0.3109762966632843</v>
      </c>
      <c r="EL216">
        <v>0.27126261591911316</v>
      </c>
      <c r="EM216">
        <v>0.283762127161026</v>
      </c>
      <c r="EN216">
        <v>0.26334661245346069</v>
      </c>
      <c r="EO216">
        <v>0.38557776808738708</v>
      </c>
      <c r="EP216">
        <v>0.37965843081474304</v>
      </c>
      <c r="EQ216">
        <v>0.33724689483642578</v>
      </c>
      <c r="ER216">
        <v>0.28013235330581665</v>
      </c>
      <c r="ES216">
        <v>0.30012398958206177</v>
      </c>
      <c r="ET216">
        <v>0.31605353951454163</v>
      </c>
      <c r="EU216">
        <v>0.25843089818954468</v>
      </c>
      <c r="EV216">
        <v>0.21038426458835602</v>
      </c>
      <c r="EW216">
        <v>56.201320648193359</v>
      </c>
      <c r="EX216">
        <v>55.968334197998047</v>
      </c>
      <c r="EY216">
        <v>55.813053131103516</v>
      </c>
      <c r="EZ216">
        <v>54.212375640869141</v>
      </c>
      <c r="FA216">
        <v>53.600914001464844</v>
      </c>
      <c r="FB216">
        <v>53.473537445068359</v>
      </c>
      <c r="FC216">
        <v>52.876800537109375</v>
      </c>
      <c r="FD216">
        <v>54.438365936279297</v>
      </c>
      <c r="FE216">
        <v>57.048923492431641</v>
      </c>
      <c r="FF216">
        <v>58.78619384765625</v>
      </c>
      <c r="FG216">
        <v>62.748264312744141</v>
      </c>
      <c r="FH216">
        <v>66.023307800292969</v>
      </c>
      <c r="FI216">
        <v>68.501808166503906</v>
      </c>
      <c r="FJ216">
        <v>70.002128601074219</v>
      </c>
      <c r="FK216">
        <v>74.207405090332031</v>
      </c>
      <c r="FL216">
        <v>78.404335021972656</v>
      </c>
      <c r="FM216">
        <v>76.508895874023438</v>
      </c>
      <c r="FN216">
        <v>71.559417724609375</v>
      </c>
      <c r="FO216">
        <v>71.465217590332031</v>
      </c>
      <c r="FP216">
        <v>68.66278076171875</v>
      </c>
      <c r="FQ216">
        <v>64.239418029785156</v>
      </c>
      <c r="FR216">
        <v>61.022914886474609</v>
      </c>
      <c r="FS216">
        <v>59.813453674316406</v>
      </c>
      <c r="FT216">
        <v>57.992832183837891</v>
      </c>
      <c r="FU216">
        <v>0.10517677664756775</v>
      </c>
      <c r="FV216">
        <v>0.15050902962684631</v>
      </c>
      <c r="FW216">
        <v>0.15962371230125427</v>
      </c>
      <c r="FX216">
        <v>0.11064827442169189</v>
      </c>
      <c r="FY216" s="45">
        <v>1.5499999523162842</v>
      </c>
      <c r="FZ216" s="38">
        <v>35.75</v>
      </c>
      <c r="GA216" s="38">
        <v>1</v>
      </c>
    </row>
    <row r="217" spans="1:183" x14ac:dyDescent="0.2">
      <c r="A217" t="s">
        <v>186</v>
      </c>
      <c r="B217" t="s">
        <v>222</v>
      </c>
      <c r="C217" t="s">
        <v>2</v>
      </c>
      <c r="D217" t="s">
        <v>203</v>
      </c>
      <c r="E217" t="s">
        <v>211</v>
      </c>
      <c r="F217" t="s">
        <v>181</v>
      </c>
      <c r="G217" t="s">
        <v>1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 s="45">
        <v>8.3199996948242188</v>
      </c>
      <c r="FZ217" s="38">
        <v>55.31</v>
      </c>
      <c r="GA217" s="38">
        <v>0</v>
      </c>
    </row>
    <row r="218" spans="1:183" x14ac:dyDescent="0.2">
      <c r="A218" t="s">
        <v>186</v>
      </c>
      <c r="B218" t="s">
        <v>222</v>
      </c>
      <c r="C218" t="s">
        <v>2</v>
      </c>
      <c r="D218" t="s">
        <v>203</v>
      </c>
      <c r="E218" t="s">
        <v>211</v>
      </c>
      <c r="F218" t="s">
        <v>182</v>
      </c>
      <c r="G218" t="s">
        <v>1</v>
      </c>
      <c r="H218">
        <v>330</v>
      </c>
      <c r="I218">
        <v>0.28247052431106567</v>
      </c>
      <c r="J218">
        <v>0.27196061611175537</v>
      </c>
      <c r="K218">
        <v>0.24176628887653351</v>
      </c>
      <c r="L218">
        <v>0.23133568465709686</v>
      </c>
      <c r="M218">
        <v>0.20753178000450134</v>
      </c>
      <c r="N218">
        <v>0.22297413647174835</v>
      </c>
      <c r="O218">
        <v>0.24443647265434265</v>
      </c>
      <c r="P218">
        <v>0.24429707229137421</v>
      </c>
      <c r="Q218">
        <v>0.19621211290359497</v>
      </c>
      <c r="R218">
        <v>0.24708622694015503</v>
      </c>
      <c r="S218">
        <v>0.27436673641204834</v>
      </c>
      <c r="T218">
        <v>0.27374285459518433</v>
      </c>
      <c r="U218">
        <v>0.27280685305595398</v>
      </c>
      <c r="V218">
        <v>0.32789137959480286</v>
      </c>
      <c r="W218">
        <v>0.37345719337463379</v>
      </c>
      <c r="X218">
        <v>0.40358218550682068</v>
      </c>
      <c r="Y218">
        <v>0.40947088599205017</v>
      </c>
      <c r="Z218">
        <v>0.39712318778038025</v>
      </c>
      <c r="AA218">
        <v>0.44305786490440369</v>
      </c>
      <c r="AB218">
        <v>0.43566444516181946</v>
      </c>
      <c r="AC218">
        <v>0.44017201662063599</v>
      </c>
      <c r="AD218">
        <v>0.43332269787788391</v>
      </c>
      <c r="AE218">
        <v>0.33346840739250183</v>
      </c>
      <c r="AF218">
        <v>0.33750134706497192</v>
      </c>
      <c r="AG218">
        <v>-0.28270241618156433</v>
      </c>
      <c r="AH218">
        <v>-0.203963503241539</v>
      </c>
      <c r="AI218">
        <v>-0.21038739383220673</v>
      </c>
      <c r="AJ218">
        <v>-0.19528812170028687</v>
      </c>
      <c r="AK218">
        <v>-0.19472542405128479</v>
      </c>
      <c r="AL218">
        <v>-0.18557167053222656</v>
      </c>
      <c r="AM218">
        <v>-0.20334316790103912</v>
      </c>
      <c r="AN218">
        <v>-0.27468773722648621</v>
      </c>
      <c r="AO218">
        <v>-0.34776711463928223</v>
      </c>
      <c r="AP218">
        <v>-0.33297312259674072</v>
      </c>
      <c r="AQ218">
        <v>-0.27180978655815125</v>
      </c>
      <c r="AR218">
        <v>-0.28543916344642639</v>
      </c>
      <c r="AS218">
        <v>-0.35773435235023499</v>
      </c>
      <c r="AT218">
        <v>-0.33394899964332581</v>
      </c>
      <c r="AU218">
        <v>-0.27938362956047058</v>
      </c>
      <c r="AV218">
        <v>-0.27857229113578796</v>
      </c>
      <c r="AW218">
        <v>-0.31627815961837769</v>
      </c>
      <c r="AX218">
        <v>-0.37179574370384216</v>
      </c>
      <c r="AY218">
        <v>-0.32200562953948975</v>
      </c>
      <c r="AZ218">
        <v>-0.28918403387069702</v>
      </c>
      <c r="BA218">
        <v>-0.31758692860603333</v>
      </c>
      <c r="BB218">
        <v>-0.35462102293968201</v>
      </c>
      <c r="BC218">
        <v>-0.36240765452384949</v>
      </c>
      <c r="BD218">
        <v>-0.2701420783996582</v>
      </c>
      <c r="BE218">
        <v>-0.13253951072692871</v>
      </c>
      <c r="BF218">
        <v>-6.8151310086250305E-2</v>
      </c>
      <c r="BG218">
        <v>-7.7248521149158478E-2</v>
      </c>
      <c r="BH218">
        <v>-7.1106158196926117E-2</v>
      </c>
      <c r="BI218">
        <v>-8.1466123461723328E-2</v>
      </c>
      <c r="BJ218">
        <v>-6.5410606563091278E-2</v>
      </c>
      <c r="BK218">
        <v>-7.5271248817443848E-2</v>
      </c>
      <c r="BL218">
        <v>-0.13429751992225647</v>
      </c>
      <c r="BM218">
        <v>-0.18750609457492828</v>
      </c>
      <c r="BN218">
        <v>-0.1681702733039856</v>
      </c>
      <c r="BO218">
        <v>-0.11172241717576981</v>
      </c>
      <c r="BP218">
        <v>-0.11896864324808121</v>
      </c>
      <c r="BQ218">
        <v>-0.17716611921787262</v>
      </c>
      <c r="BR218">
        <v>-0.14674292504787445</v>
      </c>
      <c r="BS218">
        <v>-0.10255786031484604</v>
      </c>
      <c r="BT218">
        <v>-9.1889470815658569E-2</v>
      </c>
      <c r="BU218">
        <v>-0.11549343913793564</v>
      </c>
      <c r="BV218">
        <v>-0.16728417575359344</v>
      </c>
      <c r="BW218">
        <v>-0.11910996586084366</v>
      </c>
      <c r="BX218">
        <v>-0.10220780223608017</v>
      </c>
      <c r="BY218">
        <v>-0.12884780764579773</v>
      </c>
      <c r="BZ218">
        <v>-0.15177397429943085</v>
      </c>
      <c r="CA218">
        <v>-0.16527044773101807</v>
      </c>
      <c r="CB218">
        <v>-8.17827507853508E-2</v>
      </c>
      <c r="CC218">
        <v>-2.8537154197692871E-2</v>
      </c>
      <c r="CD218">
        <v>2.5911798700690269E-2</v>
      </c>
      <c r="CE218">
        <v>1.4963063411414623E-2</v>
      </c>
      <c r="CF218">
        <v>1.4901888556778431E-2</v>
      </c>
      <c r="CG218">
        <v>-3.0230747070163488E-3</v>
      </c>
      <c r="CH218">
        <v>1.7812585458159447E-2</v>
      </c>
      <c r="CI218">
        <v>1.3430967926979065E-2</v>
      </c>
      <c r="CJ218">
        <v>-3.7063676863908768E-2</v>
      </c>
      <c r="CK218">
        <v>-7.6509788632392883E-2</v>
      </c>
      <c r="CL218">
        <v>-5.4028328508138657E-2</v>
      </c>
      <c r="CM218">
        <v>-8.4638525731861591E-4</v>
      </c>
      <c r="CN218">
        <v>-3.6716598551720381E-3</v>
      </c>
      <c r="CO218">
        <v>-5.210510641336441E-2</v>
      </c>
      <c r="CP218">
        <v>-1.7084568738937378E-2</v>
      </c>
      <c r="CQ218">
        <v>1.9911129027605057E-2</v>
      </c>
      <c r="CR218">
        <v>3.7406481802463531E-2</v>
      </c>
      <c r="CS218">
        <v>2.3569446057081223E-2</v>
      </c>
      <c r="CT218">
        <v>-2.5640089064836502E-2</v>
      </c>
      <c r="CU218">
        <v>2.1414952352643013E-2</v>
      </c>
      <c r="CV218">
        <v>2.7291355654597282E-2</v>
      </c>
      <c r="CW218">
        <v>1.8723375396803021E-3</v>
      </c>
      <c r="CX218">
        <v>-1.1282720603048801E-2</v>
      </c>
      <c r="CY218">
        <v>-2.8733827173709869E-2</v>
      </c>
      <c r="CZ218">
        <v>4.8674359917640686E-2</v>
      </c>
      <c r="DA218">
        <v>7.5465209782123566E-2</v>
      </c>
      <c r="DB218">
        <v>0.11997491121292114</v>
      </c>
      <c r="DC218">
        <v>0.10717464238405228</v>
      </c>
      <c r="DD218">
        <v>0.10090993344783783</v>
      </c>
      <c r="DE218">
        <v>7.5419977307319641E-2</v>
      </c>
      <c r="DF218">
        <v>0.10103577375411987</v>
      </c>
      <c r="DG218">
        <v>0.10213318467140198</v>
      </c>
      <c r="DH218">
        <v>6.0170162469148636E-2</v>
      </c>
      <c r="DI218">
        <v>3.448650985956192E-2</v>
      </c>
      <c r="DJ218">
        <v>6.0113612562417984E-2</v>
      </c>
      <c r="DK218">
        <v>0.11002964526414871</v>
      </c>
      <c r="DL218">
        <v>0.11162532120943069</v>
      </c>
      <c r="DM218">
        <v>7.2955906391143799E-2</v>
      </c>
      <c r="DN218">
        <v>0.11257378756999969</v>
      </c>
      <c r="DO218">
        <v>0.14238011837005615</v>
      </c>
      <c r="DP218">
        <v>0.16670243442058563</v>
      </c>
      <c r="DQ218">
        <v>0.16263233125209808</v>
      </c>
      <c r="DR218">
        <v>0.11600400507450104</v>
      </c>
      <c r="DS218">
        <v>0.16193987429141998</v>
      </c>
      <c r="DT218">
        <v>0.15679050981998444</v>
      </c>
      <c r="DU218">
        <v>0.13259248435497284</v>
      </c>
      <c r="DV218">
        <v>0.12920853495597839</v>
      </c>
      <c r="DW218">
        <v>0.10780279338359833</v>
      </c>
      <c r="DX218">
        <v>0.17913146317005157</v>
      </c>
      <c r="DY218">
        <v>0.2256280928850174</v>
      </c>
      <c r="DZ218">
        <v>0.25578710436820984</v>
      </c>
      <c r="EA218">
        <v>0.24031352996826172</v>
      </c>
      <c r="EB218">
        <v>0.22509188950061798</v>
      </c>
      <c r="EC218">
        <v>0.1886792778968811</v>
      </c>
      <c r="ED218">
        <v>0.22119684517383575</v>
      </c>
      <c r="EE218">
        <v>0.23020510375499725</v>
      </c>
      <c r="EF218">
        <v>0.20056037604808807</v>
      </c>
      <c r="EG218">
        <v>0.19474753737449646</v>
      </c>
      <c r="EH218">
        <v>0.22491645812988281</v>
      </c>
      <c r="EI218">
        <v>0.27011701464653015</v>
      </c>
      <c r="EJ218">
        <v>0.27809584140777588</v>
      </c>
      <c r="EK218">
        <v>0.25352415442466736</v>
      </c>
      <c r="EL218">
        <v>0.29977986216545105</v>
      </c>
      <c r="EM218">
        <v>0.3192058801651001</v>
      </c>
      <c r="EN218">
        <v>0.35338523983955383</v>
      </c>
      <c r="EO218">
        <v>0.36341705918312073</v>
      </c>
      <c r="EP218">
        <v>0.32051557302474976</v>
      </c>
      <c r="EQ218">
        <v>0.36483553051948547</v>
      </c>
      <c r="ER218">
        <v>0.34376674890518188</v>
      </c>
      <c r="ES218">
        <v>0.32133159041404724</v>
      </c>
      <c r="ET218">
        <v>0.33205559849739075</v>
      </c>
      <c r="EU218">
        <v>0.30493998527526855</v>
      </c>
      <c r="EV218">
        <v>0.36749079823493958</v>
      </c>
      <c r="EW218">
        <v>69.266532897949219</v>
      </c>
      <c r="EX218">
        <v>67.027137756347656</v>
      </c>
      <c r="EY218">
        <v>64.472915649414063</v>
      </c>
      <c r="EZ218">
        <v>62.497844696044922</v>
      </c>
      <c r="FA218">
        <v>61.045856475830078</v>
      </c>
      <c r="FB218">
        <v>60.123920440673828</v>
      </c>
      <c r="FC218">
        <v>59.093723297119141</v>
      </c>
      <c r="FD218">
        <v>61</v>
      </c>
      <c r="FE218">
        <v>66.614387512207031</v>
      </c>
      <c r="FF218">
        <v>71.971267700195313</v>
      </c>
      <c r="FG218">
        <v>78.529190063476563</v>
      </c>
      <c r="FH218">
        <v>84.801155090332031</v>
      </c>
      <c r="FI218">
        <v>88.626632690429688</v>
      </c>
      <c r="FJ218">
        <v>92.020561218261719</v>
      </c>
      <c r="FK218">
        <v>95.1409912109375</v>
      </c>
      <c r="FL218">
        <v>93.381675720214844</v>
      </c>
      <c r="FM218">
        <v>91.901947021484375</v>
      </c>
      <c r="FN218">
        <v>88.255218505859375</v>
      </c>
      <c r="FO218">
        <v>83.768218994140625</v>
      </c>
      <c r="FP218">
        <v>74.991615295410156</v>
      </c>
      <c r="FQ218">
        <v>67.901878356933594</v>
      </c>
      <c r="FR218">
        <v>63.573143005371094</v>
      </c>
      <c r="FS218">
        <v>60.848686218261719</v>
      </c>
      <c r="FT218">
        <v>59.821319580078125</v>
      </c>
      <c r="FU218">
        <v>0.11079941689968109</v>
      </c>
      <c r="FV218">
        <v>0.15751729905605316</v>
      </c>
      <c r="FW218">
        <v>0.16194072365760803</v>
      </c>
      <c r="FX218">
        <v>0.11331582069396973</v>
      </c>
      <c r="FY218" s="45">
        <v>4.9899997711181641</v>
      </c>
      <c r="FZ218" s="38">
        <v>115.41</v>
      </c>
      <c r="GA218" s="38">
        <v>1</v>
      </c>
    </row>
    <row r="219" spans="1:183" x14ac:dyDescent="0.2">
      <c r="A219" t="s">
        <v>186</v>
      </c>
      <c r="B219" t="s">
        <v>222</v>
      </c>
      <c r="C219" t="s">
        <v>2</v>
      </c>
      <c r="D219" t="s">
        <v>203</v>
      </c>
      <c r="E219" t="s">
        <v>211</v>
      </c>
      <c r="F219" t="s">
        <v>183</v>
      </c>
      <c r="G219" t="s">
        <v>1</v>
      </c>
      <c r="H219">
        <v>968</v>
      </c>
      <c r="I219">
        <v>0.81705594062805176</v>
      </c>
      <c r="J219">
        <v>0.69523739814758301</v>
      </c>
      <c r="K219">
        <v>0.59610545635223389</v>
      </c>
      <c r="L219">
        <v>0.53422677516937256</v>
      </c>
      <c r="M219">
        <v>0.54173922538757324</v>
      </c>
      <c r="N219">
        <v>0.5516514778137207</v>
      </c>
      <c r="O219">
        <v>0.74714159965515137</v>
      </c>
      <c r="P219">
        <v>0.73973649740219116</v>
      </c>
      <c r="Q219">
        <v>0.77984720468521118</v>
      </c>
      <c r="R219">
        <v>0.75315827131271362</v>
      </c>
      <c r="S219">
        <v>0.77142667770385742</v>
      </c>
      <c r="T219">
        <v>0.86864912509918213</v>
      </c>
      <c r="U219">
        <v>0.95897150039672852</v>
      </c>
      <c r="V219">
        <v>0.98709613084793091</v>
      </c>
      <c r="W219">
        <v>1.0908565521240234</v>
      </c>
      <c r="X219">
        <v>1.1501235961914063</v>
      </c>
      <c r="Y219">
        <v>1.2566498517990112</v>
      </c>
      <c r="Z219">
        <v>1.5295087099075317</v>
      </c>
      <c r="AA219">
        <v>1.5566912889480591</v>
      </c>
      <c r="AB219">
        <v>1.5466575622558594</v>
      </c>
      <c r="AC219">
        <v>1.5073078870773315</v>
      </c>
      <c r="AD219">
        <v>1.4330911636352539</v>
      </c>
      <c r="AE219">
        <v>1.1452600955963135</v>
      </c>
      <c r="AF219">
        <v>0.9929695725440979</v>
      </c>
      <c r="AG219">
        <v>-0.4292585551738739</v>
      </c>
      <c r="AH219">
        <v>-0.41767898201942444</v>
      </c>
      <c r="AI219">
        <v>-0.39459213614463806</v>
      </c>
      <c r="AJ219">
        <v>-0.42652779817581177</v>
      </c>
      <c r="AK219">
        <v>-0.38395363092422485</v>
      </c>
      <c r="AL219">
        <v>-0.40339303016662598</v>
      </c>
      <c r="AM219">
        <v>-0.32197591662406921</v>
      </c>
      <c r="AN219">
        <v>-0.43194732069969177</v>
      </c>
      <c r="AO219">
        <v>-0.35970339179039001</v>
      </c>
      <c r="AP219">
        <v>-0.46222040057182312</v>
      </c>
      <c r="AQ219">
        <v>-0.41060838103294373</v>
      </c>
      <c r="AR219">
        <v>-0.37069401144981384</v>
      </c>
      <c r="AS219">
        <v>-0.37787795066833496</v>
      </c>
      <c r="AT219">
        <v>-0.41994833946228027</v>
      </c>
      <c r="AU219">
        <v>-0.30236119031906128</v>
      </c>
      <c r="AV219">
        <v>-0.31809085607528687</v>
      </c>
      <c r="AW219">
        <v>-0.32861870527267456</v>
      </c>
      <c r="AX219">
        <v>-0.16806222498416901</v>
      </c>
      <c r="AY219">
        <v>-0.2026507705450058</v>
      </c>
      <c r="AZ219">
        <v>-0.27989822626113892</v>
      </c>
      <c r="BA219">
        <v>-0.37223765254020691</v>
      </c>
      <c r="BB219">
        <v>-0.41835734248161316</v>
      </c>
      <c r="BC219">
        <v>-0.48658621311187744</v>
      </c>
      <c r="BD219">
        <v>-0.38208064436912537</v>
      </c>
      <c r="BE219">
        <v>-0.21429342031478882</v>
      </c>
      <c r="BF219">
        <v>-0.21542397141456604</v>
      </c>
      <c r="BG219">
        <v>-0.21198570728302002</v>
      </c>
      <c r="BH219">
        <v>-0.25309103727340698</v>
      </c>
      <c r="BI219">
        <v>-0.21400289237499237</v>
      </c>
      <c r="BJ219">
        <v>-0.22976410388946533</v>
      </c>
      <c r="BK219">
        <v>-0.12810000777244568</v>
      </c>
      <c r="BL219">
        <v>-0.23035100102424622</v>
      </c>
      <c r="BM219">
        <v>-0.15330754220485687</v>
      </c>
      <c r="BN219">
        <v>-0.23923221230506897</v>
      </c>
      <c r="BO219">
        <v>-0.18726003170013428</v>
      </c>
      <c r="BP219">
        <v>-0.13519091904163361</v>
      </c>
      <c r="BQ219">
        <v>-0.12428073585033417</v>
      </c>
      <c r="BR219">
        <v>-0.16226655244827271</v>
      </c>
      <c r="BS219">
        <v>-4.0727615356445313E-2</v>
      </c>
      <c r="BT219">
        <v>-5.177069827914238E-2</v>
      </c>
      <c r="BU219">
        <v>-6.5440356731414795E-2</v>
      </c>
      <c r="BV219">
        <v>0.10601514577865601</v>
      </c>
      <c r="BW219">
        <v>7.4664115905761719E-2</v>
      </c>
      <c r="BX219">
        <v>-1.4475245960056782E-2</v>
      </c>
      <c r="BY219">
        <v>-0.10729692876338959</v>
      </c>
      <c r="BZ219">
        <v>-0.1628110259771347</v>
      </c>
      <c r="CA219">
        <v>-0.23753011226654053</v>
      </c>
      <c r="CB219">
        <v>-0.15034733712673187</v>
      </c>
      <c r="CC219">
        <v>-6.5409228205680847E-2</v>
      </c>
      <c r="CD219">
        <v>-7.5342774391174316E-2</v>
      </c>
      <c r="CE219">
        <v>-8.5513055324554443E-2</v>
      </c>
      <c r="CF219">
        <v>-0.13296926021575928</v>
      </c>
      <c r="CG219">
        <v>-9.629552811384201E-2</v>
      </c>
      <c r="CH219">
        <v>-0.10950923711061478</v>
      </c>
      <c r="CI219">
        <v>6.1778505332767963E-3</v>
      </c>
      <c r="CJ219">
        <v>-9.0726010501384735E-2</v>
      </c>
      <c r="CK219">
        <v>-1.0358396917581558E-2</v>
      </c>
      <c r="CL219">
        <v>-8.4791280329227448E-2</v>
      </c>
      <c r="CM219">
        <v>-3.2569639384746552E-2</v>
      </c>
      <c r="CN219">
        <v>2.7917813509702682E-2</v>
      </c>
      <c r="CO219">
        <v>5.1359914243221283E-2</v>
      </c>
      <c r="CP219">
        <v>1.620306633412838E-2</v>
      </c>
      <c r="CQ219">
        <v>0.14047899842262268</v>
      </c>
      <c r="CR219">
        <v>0.13268183171749115</v>
      </c>
      <c r="CS219">
        <v>0.11683617532253265</v>
      </c>
      <c r="CT219">
        <v>0.29584029316902161</v>
      </c>
      <c r="CU219">
        <v>0.26673156023025513</v>
      </c>
      <c r="CV219">
        <v>0.16935589909553528</v>
      </c>
      <c r="CW219">
        <v>7.6200209558010101E-2</v>
      </c>
      <c r="CX219">
        <v>1.4179577119648457E-2</v>
      </c>
      <c r="CY219">
        <v>-6.5034613013267517E-2</v>
      </c>
      <c r="CZ219">
        <v>1.015046238899231E-2</v>
      </c>
      <c r="DA219">
        <v>8.3474963903427124E-2</v>
      </c>
      <c r="DB219">
        <v>6.4738422632217407E-2</v>
      </c>
      <c r="DC219">
        <v>4.0959596633911133E-2</v>
      </c>
      <c r="DD219">
        <v>-1.2847487814724445E-2</v>
      </c>
      <c r="DE219">
        <v>2.141183614730835E-2</v>
      </c>
      <c r="DF219">
        <v>1.0745626874268055E-2</v>
      </c>
      <c r="DG219">
        <v>0.1404557079076767</v>
      </c>
      <c r="DH219">
        <v>4.8898976296186447E-2</v>
      </c>
      <c r="DI219">
        <v>0.13259074091911316</v>
      </c>
      <c r="DJ219">
        <v>6.9649651646614075E-2</v>
      </c>
      <c r="DK219">
        <v>0.12212075293064117</v>
      </c>
      <c r="DL219">
        <v>0.19102653861045837</v>
      </c>
      <c r="DM219">
        <v>0.22700056433677673</v>
      </c>
      <c r="DN219">
        <v>0.19467268884181976</v>
      </c>
      <c r="DO219">
        <v>0.32168561220169067</v>
      </c>
      <c r="DP219">
        <v>0.31713435053825378</v>
      </c>
      <c r="DQ219">
        <v>0.2991127073764801</v>
      </c>
      <c r="DR219">
        <v>0.48566544055938721</v>
      </c>
      <c r="DS219">
        <v>0.45879900455474854</v>
      </c>
      <c r="DT219">
        <v>0.35318705439567566</v>
      </c>
      <c r="DU219">
        <v>0.25969734787940979</v>
      </c>
      <c r="DV219">
        <v>0.19117017090320587</v>
      </c>
      <c r="DW219">
        <v>0.1074608787894249</v>
      </c>
      <c r="DX219">
        <v>0.17064826190471649</v>
      </c>
      <c r="DY219">
        <v>0.29844009876251221</v>
      </c>
      <c r="DZ219">
        <v>0.26699343323707581</v>
      </c>
      <c r="EA219">
        <v>0.22356601059436798</v>
      </c>
      <c r="EB219">
        <v>0.16058927774429321</v>
      </c>
      <c r="EC219">
        <v>0.19136257469654083</v>
      </c>
      <c r="ED219">
        <v>0.18437455594539642</v>
      </c>
      <c r="EE219">
        <v>0.33433160185813904</v>
      </c>
      <c r="EF219">
        <v>0.25049528479576111</v>
      </c>
      <c r="EG219">
        <v>0.3389866054058075</v>
      </c>
      <c r="EH219">
        <v>0.29263782501220703</v>
      </c>
      <c r="EI219">
        <v>0.34546911716461182</v>
      </c>
      <c r="EJ219">
        <v>0.4265296459197998</v>
      </c>
      <c r="EK219">
        <v>0.48059776425361633</v>
      </c>
      <c r="EL219">
        <v>0.45235446095466614</v>
      </c>
      <c r="EM219">
        <v>0.58331918716430664</v>
      </c>
      <c r="EN219">
        <v>0.58345448970794678</v>
      </c>
      <c r="EO219">
        <v>0.56229108572006226</v>
      </c>
      <c r="EP219">
        <v>0.75974279642105103</v>
      </c>
      <c r="EQ219">
        <v>0.73611390590667725</v>
      </c>
      <c r="ER219">
        <v>0.61861002445220947</v>
      </c>
      <c r="ES219">
        <v>0.52463805675506592</v>
      </c>
      <c r="ET219">
        <v>0.44671648740768433</v>
      </c>
      <c r="EU219">
        <v>0.35651698708534241</v>
      </c>
      <c r="EV219">
        <v>0.40238156914710999</v>
      </c>
      <c r="EW219">
        <v>71.663841247558594</v>
      </c>
      <c r="EX219">
        <v>69.579627990722656</v>
      </c>
      <c r="EY219">
        <v>68.225662231445313</v>
      </c>
      <c r="EZ219">
        <v>67.502693176269531</v>
      </c>
      <c r="FA219">
        <v>66.991287231445313</v>
      </c>
      <c r="FB219">
        <v>65.622840881347656</v>
      </c>
      <c r="FC219">
        <v>64.871780395507813</v>
      </c>
      <c r="FD219">
        <v>66.834915161132813</v>
      </c>
      <c r="FE219">
        <v>70.646102905273438</v>
      </c>
      <c r="FF219">
        <v>75.016685485839844</v>
      </c>
      <c r="FG219">
        <v>79.515777587890625</v>
      </c>
      <c r="FH219">
        <v>84.152580261230469</v>
      </c>
      <c r="FI219">
        <v>86.925163269042969</v>
      </c>
      <c r="FJ219">
        <v>89.777641296386719</v>
      </c>
      <c r="FK219">
        <v>91.884056091308594</v>
      </c>
      <c r="FL219">
        <v>92.074684143066406</v>
      </c>
      <c r="FM219">
        <v>92.319953918457031</v>
      </c>
      <c r="FN219">
        <v>91.487800598144531</v>
      </c>
      <c r="FO219">
        <v>89.016593933105469</v>
      </c>
      <c r="FP219">
        <v>84.591285705566406</v>
      </c>
      <c r="FQ219">
        <v>79.54058837890625</v>
      </c>
      <c r="FR219">
        <v>76.454429626464844</v>
      </c>
      <c r="FS219">
        <v>73.657882690429688</v>
      </c>
      <c r="FT219">
        <v>71.807106018066406</v>
      </c>
      <c r="FU219">
        <v>0.15478813648223877</v>
      </c>
      <c r="FV219">
        <v>0.21736101806163788</v>
      </c>
      <c r="FW219">
        <v>0.23226632177829742</v>
      </c>
      <c r="FX219">
        <v>0.15785534679889679</v>
      </c>
      <c r="FY219" s="45">
        <v>5.309999942779541</v>
      </c>
      <c r="FZ219" s="38">
        <v>396.31</v>
      </c>
      <c r="GA219" s="38">
        <v>1</v>
      </c>
    </row>
    <row r="220" spans="1:183" x14ac:dyDescent="0.2">
      <c r="A220" t="s">
        <v>186</v>
      </c>
      <c r="B220" t="s">
        <v>222</v>
      </c>
      <c r="C220" t="s">
        <v>2</v>
      </c>
      <c r="D220" t="s">
        <v>203</v>
      </c>
      <c r="E220" t="s">
        <v>211</v>
      </c>
      <c r="F220" t="s">
        <v>184</v>
      </c>
      <c r="G220" t="s">
        <v>1</v>
      </c>
      <c r="H220">
        <v>279</v>
      </c>
      <c r="I220">
        <v>0.39940559864044189</v>
      </c>
      <c r="J220">
        <v>0.329581618309021</v>
      </c>
      <c r="K220">
        <v>0.28672340512275696</v>
      </c>
      <c r="L220">
        <v>0.29422664642333984</v>
      </c>
      <c r="M220">
        <v>0.30423438549041748</v>
      </c>
      <c r="N220">
        <v>0.31148511171340942</v>
      </c>
      <c r="O220">
        <v>0.32361012697219849</v>
      </c>
      <c r="P220">
        <v>0.32901701331138611</v>
      </c>
      <c r="Q220">
        <v>0.26944053173065186</v>
      </c>
      <c r="R220">
        <v>0.24116864800453186</v>
      </c>
      <c r="S220">
        <v>0.29952970147132874</v>
      </c>
      <c r="T220">
        <v>0.31568413972854614</v>
      </c>
      <c r="U220">
        <v>0.30761986970901489</v>
      </c>
      <c r="V220">
        <v>0.43029326200485229</v>
      </c>
      <c r="W220">
        <v>0.54599523544311523</v>
      </c>
      <c r="X220">
        <v>0.58701419830322266</v>
      </c>
      <c r="Y220">
        <v>0.67308509349822998</v>
      </c>
      <c r="Z220">
        <v>0.72377669811248779</v>
      </c>
      <c r="AA220">
        <v>0.76197701692581177</v>
      </c>
      <c r="AB220">
        <v>0.76397967338562012</v>
      </c>
      <c r="AC220">
        <v>0.80192804336547852</v>
      </c>
      <c r="AD220">
        <v>0.72510749101638794</v>
      </c>
      <c r="AE220">
        <v>0.58765101432800293</v>
      </c>
      <c r="AF220">
        <v>0.46670252084732056</v>
      </c>
      <c r="AG220">
        <v>-0.24929764866828918</v>
      </c>
      <c r="AH220">
        <v>-0.25526604056358337</v>
      </c>
      <c r="AI220">
        <v>-0.28009653091430664</v>
      </c>
      <c r="AJ220">
        <v>-0.22751253843307495</v>
      </c>
      <c r="AK220">
        <v>-0.19659091532230377</v>
      </c>
      <c r="AL220">
        <v>-0.20457746088504791</v>
      </c>
      <c r="AM220">
        <v>-0.21140062808990479</v>
      </c>
      <c r="AN220">
        <v>-0.22039660811424255</v>
      </c>
      <c r="AO220">
        <v>-0.2715529203414917</v>
      </c>
      <c r="AP220">
        <v>-0.32717922329902649</v>
      </c>
      <c r="AQ220">
        <v>-0.28837060928344727</v>
      </c>
      <c r="AR220">
        <v>-0.31155058741569519</v>
      </c>
      <c r="AS220">
        <v>-0.43621596693992615</v>
      </c>
      <c r="AT220">
        <v>-0.3035353422164917</v>
      </c>
      <c r="AU220">
        <v>-0.20318691432476044</v>
      </c>
      <c r="AV220">
        <v>-0.27110162377357483</v>
      </c>
      <c r="AW220">
        <v>-0.24768984317779541</v>
      </c>
      <c r="AX220">
        <v>-0.23243308067321777</v>
      </c>
      <c r="AY220">
        <v>-0.22534604370594025</v>
      </c>
      <c r="AZ220">
        <v>-0.3087955117225647</v>
      </c>
      <c r="BA220">
        <v>-0.25914880633354187</v>
      </c>
      <c r="BB220">
        <v>-0.29081875085830688</v>
      </c>
      <c r="BC220">
        <v>-0.30923482775688171</v>
      </c>
      <c r="BD220">
        <v>-0.31757038831710815</v>
      </c>
      <c r="BE220">
        <v>-6.8610914051532745E-2</v>
      </c>
      <c r="BF220">
        <v>-8.7959505617618561E-2</v>
      </c>
      <c r="BG220">
        <v>-0.11380479484796524</v>
      </c>
      <c r="BH220">
        <v>-7.0758454501628876E-2</v>
      </c>
      <c r="BI220">
        <v>-4.5385994017124176E-2</v>
      </c>
      <c r="BJ220">
        <v>-5.5905729532241821E-2</v>
      </c>
      <c r="BK220">
        <v>-7.2356894612312317E-2</v>
      </c>
      <c r="BL220">
        <v>-7.2148524224758148E-2</v>
      </c>
      <c r="BM220">
        <v>-0.11306872218847275</v>
      </c>
      <c r="BN220">
        <v>-0.15463294088840485</v>
      </c>
      <c r="BO220">
        <v>-0.1065143421292305</v>
      </c>
      <c r="BP220">
        <v>-0.12296409159898758</v>
      </c>
      <c r="BQ220">
        <v>-0.22463284432888031</v>
      </c>
      <c r="BR220">
        <v>-8.6918734014034271E-2</v>
      </c>
      <c r="BS220">
        <v>1.2669233605265617E-2</v>
      </c>
      <c r="BT220">
        <v>-3.6134183406829834E-2</v>
      </c>
      <c r="BU220">
        <v>-1.9156891852617264E-2</v>
      </c>
      <c r="BV220">
        <v>-1.2667117640376091E-2</v>
      </c>
      <c r="BW220">
        <v>-9.7380386432632804E-4</v>
      </c>
      <c r="BX220">
        <v>-8.5023723542690277E-2</v>
      </c>
      <c r="BY220">
        <v>-3.1093178316950798E-2</v>
      </c>
      <c r="BZ220">
        <v>-6.6314131021499634E-2</v>
      </c>
      <c r="CA220">
        <v>-9.3530267477035522E-2</v>
      </c>
      <c r="CB220">
        <v>-0.11215493083000183</v>
      </c>
      <c r="CC220">
        <v>5.653216689825058E-2</v>
      </c>
      <c r="CD220">
        <v>2.7916491031646729E-2</v>
      </c>
      <c r="CE220">
        <v>1.3683510478585958E-3</v>
      </c>
      <c r="CF220">
        <v>3.7808950990438461E-2</v>
      </c>
      <c r="CG220">
        <v>5.9338077902793884E-2</v>
      </c>
      <c r="CH220">
        <v>4.7063864767551422E-2</v>
      </c>
      <c r="CI220">
        <v>2.3944366723299026E-2</v>
      </c>
      <c r="CJ220">
        <v>3.0527645722031593E-2</v>
      </c>
      <c r="CK220">
        <v>-3.3030568156391382E-3</v>
      </c>
      <c r="CL220">
        <v>-3.5127900540828705E-2</v>
      </c>
      <c r="CM220">
        <v>1.9438743591308594E-2</v>
      </c>
      <c r="CN220">
        <v>7.650347426533699E-3</v>
      </c>
      <c r="CO220">
        <v>-7.8091032803058624E-2</v>
      </c>
      <c r="CP220">
        <v>6.3109271228313446E-2</v>
      </c>
      <c r="CQ220">
        <v>0.16217054426670074</v>
      </c>
      <c r="CR220">
        <v>0.12660354375839233</v>
      </c>
      <c r="CS220">
        <v>0.13912433385848999</v>
      </c>
      <c r="CT220">
        <v>0.1395421177148819</v>
      </c>
      <c r="CU220">
        <v>0.1544257253408432</v>
      </c>
      <c r="CV220">
        <v>6.9959938526153564E-2</v>
      </c>
      <c r="CW220">
        <v>0.1268574446439743</v>
      </c>
      <c r="CX220">
        <v>8.9177072048187256E-2</v>
      </c>
      <c r="CY220">
        <v>5.5866051465272903E-2</v>
      </c>
      <c r="CZ220">
        <v>3.0115189030766487E-2</v>
      </c>
      <c r="DA220">
        <v>0.1816752552986145</v>
      </c>
      <c r="DB220">
        <v>0.14379248023033142</v>
      </c>
      <c r="DC220">
        <v>0.11654149740934372</v>
      </c>
      <c r="DD220">
        <v>0.1463763564825058</v>
      </c>
      <c r="DE220">
        <v>0.16406214237213135</v>
      </c>
      <c r="DF220">
        <v>0.15003345906734467</v>
      </c>
      <c r="DG220">
        <v>0.12024562805891037</v>
      </c>
      <c r="DH220">
        <v>0.13320381939411163</v>
      </c>
      <c r="DI220">
        <v>0.10646261274814606</v>
      </c>
      <c r="DJ220">
        <v>8.4377139806747437E-2</v>
      </c>
      <c r="DK220">
        <v>0.14539183676242828</v>
      </c>
      <c r="DL220">
        <v>0.13826479017734528</v>
      </c>
      <c r="DM220">
        <v>6.8450786173343658E-2</v>
      </c>
      <c r="DN220">
        <v>0.21313726902008057</v>
      </c>
      <c r="DO220">
        <v>0.31167185306549072</v>
      </c>
      <c r="DP220">
        <v>0.2893412709236145</v>
      </c>
      <c r="DQ220">
        <v>0.29740557074546814</v>
      </c>
      <c r="DR220">
        <v>0.29175135493278503</v>
      </c>
      <c r="DS220">
        <v>0.30982524156570435</v>
      </c>
      <c r="DT220">
        <v>0.22494359314441681</v>
      </c>
      <c r="DU220">
        <v>0.28480806946754456</v>
      </c>
      <c r="DV220">
        <v>0.24466827511787415</v>
      </c>
      <c r="DW220">
        <v>0.20526237785816193</v>
      </c>
      <c r="DX220">
        <v>0.17238530516624451</v>
      </c>
      <c r="DY220">
        <v>0.36236199736595154</v>
      </c>
      <c r="DZ220">
        <v>0.31109902262687683</v>
      </c>
      <c r="EA220">
        <v>0.28283324837684631</v>
      </c>
      <c r="EB220">
        <v>0.30313044786453247</v>
      </c>
      <c r="EC220">
        <v>0.31526708602905273</v>
      </c>
      <c r="ED220">
        <v>0.29870519042015076</v>
      </c>
      <c r="EE220">
        <v>0.25928935408592224</v>
      </c>
      <c r="EF220">
        <v>0.28145191073417664</v>
      </c>
      <c r="EG220">
        <v>0.26494678854942322</v>
      </c>
      <c r="EH220">
        <v>0.25692343711853027</v>
      </c>
      <c r="EI220">
        <v>0.32724809646606445</v>
      </c>
      <c r="EJ220">
        <v>0.32685127854347229</v>
      </c>
      <c r="EK220">
        <v>0.28003388643264771</v>
      </c>
      <c r="EL220">
        <v>0.4297538697719574</v>
      </c>
      <c r="EM220">
        <v>0.52752798795700073</v>
      </c>
      <c r="EN220">
        <v>0.52430868148803711</v>
      </c>
      <c r="EO220">
        <v>0.52593851089477539</v>
      </c>
      <c r="EP220">
        <v>0.51151728630065918</v>
      </c>
      <c r="EQ220">
        <v>0.53419750928878784</v>
      </c>
      <c r="ER220">
        <v>0.44871538877487183</v>
      </c>
      <c r="ES220">
        <v>0.51286369562149048</v>
      </c>
      <c r="ET220">
        <v>0.4691728949546814</v>
      </c>
      <c r="EU220">
        <v>0.42096692323684692</v>
      </c>
      <c r="EV220">
        <v>0.37780076265335083</v>
      </c>
      <c r="EW220">
        <v>68.451629638671875</v>
      </c>
      <c r="EX220">
        <v>67.545013427734375</v>
      </c>
      <c r="EY220">
        <v>66.449050903320313</v>
      </c>
      <c r="EZ220">
        <v>67.561439514160156</v>
      </c>
      <c r="FA220">
        <v>68.19720458984375</v>
      </c>
      <c r="FB220">
        <v>66.941436767578125</v>
      </c>
      <c r="FC220">
        <v>66.020713806152344</v>
      </c>
      <c r="FD220">
        <v>69.237991333007813</v>
      </c>
      <c r="FE220">
        <v>76.981735229492188</v>
      </c>
      <c r="FF220">
        <v>84.795539855957031</v>
      </c>
      <c r="FG220">
        <v>91.161842346191406</v>
      </c>
      <c r="FH220">
        <v>95.380699157714844</v>
      </c>
      <c r="FI220">
        <v>97.159523010253906</v>
      </c>
      <c r="FJ220">
        <v>98.281867980957031</v>
      </c>
      <c r="FK220">
        <v>99.797599792480469</v>
      </c>
      <c r="FL220">
        <v>99.752021789550781</v>
      </c>
      <c r="FM220">
        <v>100.07589721679688</v>
      </c>
      <c r="FN220">
        <v>99.808181762695313</v>
      </c>
      <c r="FO220">
        <v>97.183052062988281</v>
      </c>
      <c r="FP220">
        <v>89.258399963378906</v>
      </c>
      <c r="FQ220">
        <v>80.914726257324219</v>
      </c>
      <c r="FR220">
        <v>76.235084533691406</v>
      </c>
      <c r="FS220">
        <v>73.104423522949219</v>
      </c>
      <c r="FT220">
        <v>71.384109497070313</v>
      </c>
      <c r="FU220">
        <v>0.13387718796730042</v>
      </c>
      <c r="FV220">
        <v>0.18320758640766144</v>
      </c>
      <c r="FW220">
        <v>0.19860602915287018</v>
      </c>
      <c r="FX220">
        <v>0.13394606113433838</v>
      </c>
      <c r="FY220" s="45">
        <v>6.5500001907348633</v>
      </c>
      <c r="FZ220" s="38">
        <v>184.49</v>
      </c>
      <c r="GA220" s="38">
        <v>1</v>
      </c>
    </row>
    <row r="221" spans="1:183" x14ac:dyDescent="0.2">
      <c r="A221" t="s">
        <v>186</v>
      </c>
      <c r="B221" t="s">
        <v>222</v>
      </c>
      <c r="C221" t="s">
        <v>2</v>
      </c>
      <c r="D221" t="s">
        <v>203</v>
      </c>
      <c r="E221" t="s">
        <v>211</v>
      </c>
      <c r="F221" t="s">
        <v>185</v>
      </c>
      <c r="G221" t="s">
        <v>1</v>
      </c>
      <c r="H221">
        <v>155</v>
      </c>
      <c r="I221">
        <v>0.20408549904823303</v>
      </c>
      <c r="J221">
        <v>0.16448725759983063</v>
      </c>
      <c r="K221">
        <v>0.16036799550056458</v>
      </c>
      <c r="L221">
        <v>0.13522349298000336</v>
      </c>
      <c r="M221">
        <v>0.13089999556541443</v>
      </c>
      <c r="N221">
        <v>0.11230725049972534</v>
      </c>
      <c r="O221">
        <v>0.15229600667953491</v>
      </c>
      <c r="P221">
        <v>0.20370250940322876</v>
      </c>
      <c r="Q221">
        <v>0.21753475069999695</v>
      </c>
      <c r="R221">
        <v>0.21577149629592896</v>
      </c>
      <c r="S221">
        <v>0.24445849657058716</v>
      </c>
      <c r="T221">
        <v>0.2511177659034729</v>
      </c>
      <c r="U221">
        <v>0.29417476058006287</v>
      </c>
      <c r="V221">
        <v>0.39393699169158936</v>
      </c>
      <c r="W221">
        <v>0.44742098450660706</v>
      </c>
      <c r="X221">
        <v>0.50164800882339478</v>
      </c>
      <c r="Y221">
        <v>0.46858826279640198</v>
      </c>
      <c r="Z221">
        <v>0.48935824632644653</v>
      </c>
      <c r="AA221">
        <v>0.57382327318191528</v>
      </c>
      <c r="AB221">
        <v>0.5141264796257019</v>
      </c>
      <c r="AC221">
        <v>0.53451347351074219</v>
      </c>
      <c r="AD221">
        <v>0.41303649544715881</v>
      </c>
      <c r="AE221">
        <v>0.33564400672912598</v>
      </c>
      <c r="AF221">
        <v>0.24027800559997559</v>
      </c>
      <c r="AG221">
        <v>-0.28718972206115723</v>
      </c>
      <c r="AH221">
        <v>-0.26169419288635254</v>
      </c>
      <c r="AI221">
        <v>-0.23263660073280334</v>
      </c>
      <c r="AJ221">
        <v>-0.24005234241485596</v>
      </c>
      <c r="AK221">
        <v>-0.23488248884677887</v>
      </c>
      <c r="AL221">
        <v>-0.23851293325424194</v>
      </c>
      <c r="AM221">
        <v>-0.24771344661712646</v>
      </c>
      <c r="AN221">
        <v>-0.23825754225254059</v>
      </c>
      <c r="AO221">
        <v>-0.25225940346717834</v>
      </c>
      <c r="AP221">
        <v>-0.27405932545661926</v>
      </c>
      <c r="AQ221">
        <v>-0.2912522554397583</v>
      </c>
      <c r="AR221">
        <v>-0.32664790749549866</v>
      </c>
      <c r="AS221">
        <v>-0.30577322840690613</v>
      </c>
      <c r="AT221">
        <v>-0.27096617221832275</v>
      </c>
      <c r="AU221">
        <v>-0.2258417010307312</v>
      </c>
      <c r="AV221">
        <v>-0.23845946788787842</v>
      </c>
      <c r="AW221">
        <v>-0.28103974461555481</v>
      </c>
      <c r="AX221">
        <v>-0.27654358744621277</v>
      </c>
      <c r="AY221">
        <v>-0.20744405686855316</v>
      </c>
      <c r="AZ221">
        <v>-0.2741539478302002</v>
      </c>
      <c r="BA221">
        <v>-0.26883134245872498</v>
      </c>
      <c r="BB221">
        <v>-0.28843170404434204</v>
      </c>
      <c r="BC221">
        <v>-0.27206328511238098</v>
      </c>
      <c r="BD221">
        <v>-0.2856086790561676</v>
      </c>
      <c r="BE221">
        <v>-0.12923319637775421</v>
      </c>
      <c r="BF221">
        <v>-0.11515048146247864</v>
      </c>
      <c r="BG221">
        <v>-9.1562643647193909E-2</v>
      </c>
      <c r="BH221">
        <v>-0.1002441942691803</v>
      </c>
      <c r="BI221">
        <v>-9.6561618149280548E-2</v>
      </c>
      <c r="BJ221">
        <v>-0.11358363926410675</v>
      </c>
      <c r="BK221">
        <v>-0.10977824777364731</v>
      </c>
      <c r="BL221">
        <v>-7.2744101285934448E-2</v>
      </c>
      <c r="BM221">
        <v>-7.4249416589736938E-2</v>
      </c>
      <c r="BN221">
        <v>-9.1732800006866455E-2</v>
      </c>
      <c r="BO221">
        <v>-0.10191524773836136</v>
      </c>
      <c r="BP221">
        <v>-0.1295619010925293</v>
      </c>
      <c r="BQ221">
        <v>-8.9858725666999817E-2</v>
      </c>
      <c r="BR221">
        <v>-5.8255955576896667E-2</v>
      </c>
      <c r="BS221">
        <v>-1.385845523327589E-2</v>
      </c>
      <c r="BT221">
        <v>-2.0913751795887947E-2</v>
      </c>
      <c r="BU221">
        <v>-6.7972034215927124E-2</v>
      </c>
      <c r="BV221">
        <v>-6.9475628435611725E-2</v>
      </c>
      <c r="BW221">
        <v>-1.1502372100949287E-2</v>
      </c>
      <c r="BX221">
        <v>-7.8832373023033142E-2</v>
      </c>
      <c r="BY221">
        <v>-6.0067612677812576E-2</v>
      </c>
      <c r="BZ221">
        <v>-9.4100475311279297E-2</v>
      </c>
      <c r="CA221">
        <v>-8.775019645690918E-2</v>
      </c>
      <c r="CB221">
        <v>-0.11942844092845917</v>
      </c>
      <c r="CC221">
        <v>-1.9833000376820564E-2</v>
      </c>
      <c r="CD221">
        <v>-1.3654749840497971E-2</v>
      </c>
      <c r="CE221">
        <v>6.1447499319911003E-3</v>
      </c>
      <c r="CF221">
        <v>-3.413499565795064E-3</v>
      </c>
      <c r="CG221">
        <v>-7.6099991565570235E-4</v>
      </c>
      <c r="CH221">
        <v>-2.705799974501133E-2</v>
      </c>
      <c r="CI221">
        <v>-1.4244749210774899E-2</v>
      </c>
      <c r="CJ221">
        <v>4.189000278711319E-2</v>
      </c>
      <c r="CK221">
        <v>4.9039751291275024E-2</v>
      </c>
      <c r="CL221">
        <v>3.4546002745628357E-2</v>
      </c>
      <c r="CM221">
        <v>2.9218999668955803E-2</v>
      </c>
      <c r="CN221">
        <v>6.9392537698149681E-3</v>
      </c>
      <c r="CO221">
        <v>5.9683002531528473E-2</v>
      </c>
      <c r="CP221">
        <v>8.9066497981548309E-2</v>
      </c>
      <c r="CQ221">
        <v>0.13296049833297729</v>
      </c>
      <c r="CR221">
        <v>0.12975774705410004</v>
      </c>
      <c r="CS221">
        <v>7.9598002135753632E-2</v>
      </c>
      <c r="CT221">
        <v>7.3939003050327301E-2</v>
      </c>
      <c r="CU221">
        <v>0.12420624494552612</v>
      </c>
      <c r="CV221">
        <v>5.6446745991706848E-2</v>
      </c>
      <c r="CW221">
        <v>8.4521502256393433E-2</v>
      </c>
      <c r="CX221">
        <v>4.0492746978998184E-2</v>
      </c>
      <c r="CY221">
        <v>3.9904497563838959E-2</v>
      </c>
      <c r="CZ221">
        <v>-4.332501906901598E-3</v>
      </c>
      <c r="DA221">
        <v>8.9567199349403381E-2</v>
      </c>
      <c r="DB221">
        <v>8.7840981781482697E-2</v>
      </c>
      <c r="DC221">
        <v>0.10385214537382126</v>
      </c>
      <c r="DD221">
        <v>9.3417197465896606E-2</v>
      </c>
      <c r="DE221">
        <v>9.5039613544940948E-2</v>
      </c>
      <c r="DF221">
        <v>5.946764349937439E-2</v>
      </c>
      <c r="DG221">
        <v>8.1288747489452362E-2</v>
      </c>
      <c r="DH221">
        <v>0.15652410686016083</v>
      </c>
      <c r="DI221">
        <v>0.17232891917228699</v>
      </c>
      <c r="DJ221">
        <v>0.16082480549812317</v>
      </c>
      <c r="DK221">
        <v>0.16035324335098267</v>
      </c>
      <c r="DL221">
        <v>0.14344041049480438</v>
      </c>
      <c r="DM221">
        <v>0.20922473073005676</v>
      </c>
      <c r="DN221">
        <v>0.23638895153999329</v>
      </c>
      <c r="DO221">
        <v>0.27977946400642395</v>
      </c>
      <c r="DP221">
        <v>0.28042924404144287</v>
      </c>
      <c r="DQ221">
        <v>0.22716803848743439</v>
      </c>
      <c r="DR221">
        <v>0.21735362708568573</v>
      </c>
      <c r="DS221">
        <v>0.25991487503051758</v>
      </c>
      <c r="DT221">
        <v>0.19172586500644684</v>
      </c>
      <c r="DU221">
        <v>0.22911061346530914</v>
      </c>
      <c r="DV221">
        <v>0.17508596181869507</v>
      </c>
      <c r="DW221">
        <v>0.1675591915845871</v>
      </c>
      <c r="DX221">
        <v>0.11076343804597855</v>
      </c>
      <c r="DY221">
        <v>0.2475237101316452</v>
      </c>
      <c r="DZ221">
        <v>0.234384685754776</v>
      </c>
      <c r="EA221">
        <v>0.2449260950088501</v>
      </c>
      <c r="EB221">
        <v>0.23322534561157227</v>
      </c>
      <c r="EC221">
        <v>0.23336049914360046</v>
      </c>
      <c r="ED221">
        <v>0.18439692258834839</v>
      </c>
      <c r="EE221">
        <v>0.21922394633293152</v>
      </c>
      <c r="EF221">
        <v>0.32203754782676697</v>
      </c>
      <c r="EG221">
        <v>0.35033890604972839</v>
      </c>
      <c r="EH221">
        <v>0.34315133094787598</v>
      </c>
      <c r="EI221">
        <v>0.34969025850296021</v>
      </c>
      <c r="EJ221">
        <v>0.34052640199661255</v>
      </c>
      <c r="EK221">
        <v>0.42513921856880188</v>
      </c>
      <c r="EL221">
        <v>0.44909918308258057</v>
      </c>
      <c r="EM221">
        <v>0.49176269769668579</v>
      </c>
      <c r="EN221">
        <v>0.49797496199607849</v>
      </c>
      <c r="EO221">
        <v>0.44023573398590088</v>
      </c>
      <c r="EP221">
        <v>0.42442157864570618</v>
      </c>
      <c r="EQ221">
        <v>0.4558565616607666</v>
      </c>
      <c r="ER221">
        <v>0.38704743981361389</v>
      </c>
      <c r="ES221">
        <v>0.43787434697151184</v>
      </c>
      <c r="ET221">
        <v>0.36941719055175781</v>
      </c>
      <c r="EU221">
        <v>0.35187229514122009</v>
      </c>
      <c r="EV221">
        <v>0.27694368362426758</v>
      </c>
      <c r="EW221">
        <v>80.056106567382813</v>
      </c>
      <c r="EX221">
        <v>77.794479370117188</v>
      </c>
      <c r="EY221">
        <v>75.835800170898438</v>
      </c>
      <c r="EZ221">
        <v>74.714126586914063</v>
      </c>
      <c r="FA221">
        <v>74.697242736816406</v>
      </c>
      <c r="FB221">
        <v>73.619644165039063</v>
      </c>
      <c r="FC221">
        <v>72.434989929199219</v>
      </c>
      <c r="FD221">
        <v>76.489151000976563</v>
      </c>
      <c r="FE221">
        <v>81.802520751953125</v>
      </c>
      <c r="FF221">
        <v>86.7423095703125</v>
      </c>
      <c r="FG221">
        <v>89.810714721679688</v>
      </c>
      <c r="FH221">
        <v>93.781883239746094</v>
      </c>
      <c r="FI221">
        <v>95.922576904296875</v>
      </c>
      <c r="FJ221">
        <v>98.312850952148438</v>
      </c>
      <c r="FK221">
        <v>100.28018188476563</v>
      </c>
      <c r="FL221">
        <v>101.79852294921875</v>
      </c>
      <c r="FM221">
        <v>102.12469482421875</v>
      </c>
      <c r="FN221">
        <v>101.21601867675781</v>
      </c>
      <c r="FO221">
        <v>99.2220458984375</v>
      </c>
      <c r="FP221">
        <v>94.177192687988281</v>
      </c>
      <c r="FQ221">
        <v>89.420616149902344</v>
      </c>
      <c r="FR221">
        <v>86.375251770019531</v>
      </c>
      <c r="FS221">
        <v>81.863189697265625</v>
      </c>
      <c r="FT221">
        <v>78.106109619140625</v>
      </c>
      <c r="FU221">
        <v>0.12751908600330353</v>
      </c>
      <c r="FV221">
        <v>0.17076864838600159</v>
      </c>
      <c r="FW221">
        <v>0.18635131418704987</v>
      </c>
      <c r="FX221">
        <v>0.12284468859434128</v>
      </c>
      <c r="FY221" s="45">
        <v>5.7300000190734863</v>
      </c>
      <c r="FZ221" s="38">
        <v>106.73</v>
      </c>
      <c r="GA221" s="38">
        <v>1</v>
      </c>
    </row>
    <row r="222" spans="1:183" x14ac:dyDescent="0.2">
      <c r="A222" t="s">
        <v>186</v>
      </c>
      <c r="B222" t="s">
        <v>222</v>
      </c>
      <c r="C222" t="s">
        <v>2</v>
      </c>
      <c r="D222" t="s">
        <v>203</v>
      </c>
      <c r="E222" t="s">
        <v>212</v>
      </c>
      <c r="F222" t="s">
        <v>1</v>
      </c>
      <c r="G222" t="s">
        <v>198</v>
      </c>
      <c r="H222">
        <v>5822</v>
      </c>
      <c r="I222">
        <v>3.8564660549163818</v>
      </c>
      <c r="J222">
        <v>3.4152724742889404</v>
      </c>
      <c r="K222">
        <v>3.1225669384002686</v>
      </c>
      <c r="L222">
        <v>2.9592359066009521</v>
      </c>
      <c r="M222">
        <v>2.9329450130462646</v>
      </c>
      <c r="N222">
        <v>3.0625109672546387</v>
      </c>
      <c r="O222">
        <v>3.4958643913269043</v>
      </c>
      <c r="P222">
        <v>3.9086828231811523</v>
      </c>
      <c r="Q222">
        <v>3.5990791320800781</v>
      </c>
      <c r="R222">
        <v>3.3969249725341797</v>
      </c>
      <c r="S222">
        <v>3.7368998527526855</v>
      </c>
      <c r="T222">
        <v>3.8642983436584473</v>
      </c>
      <c r="U222">
        <v>4.210547924041748</v>
      </c>
      <c r="V222">
        <v>4.6722784042358398</v>
      </c>
      <c r="W222">
        <v>4.9360780715942383</v>
      </c>
      <c r="X222">
        <v>5.6110892295837402</v>
      </c>
      <c r="Y222">
        <v>6.3226051330566406</v>
      </c>
      <c r="Z222">
        <v>6.9981274604797363</v>
      </c>
      <c r="AA222">
        <v>7.3496785163879395</v>
      </c>
      <c r="AB222">
        <v>7.8291583061218262</v>
      </c>
      <c r="AC222">
        <v>8.0630483627319336</v>
      </c>
      <c r="AD222">
        <v>7.3600702285766602</v>
      </c>
      <c r="AE222">
        <v>6.208198070526123</v>
      </c>
      <c r="AF222">
        <v>5.0423517227172852</v>
      </c>
      <c r="AG222">
        <v>-1.6240106821060181</v>
      </c>
      <c r="AH222">
        <v>-1.3052952289581299</v>
      </c>
      <c r="AI222">
        <v>-1.0740758180618286</v>
      </c>
      <c r="AJ222">
        <v>-0.87311273813247681</v>
      </c>
      <c r="AK222">
        <v>-0.7302931547164917</v>
      </c>
      <c r="AL222">
        <v>-0.68374359607696533</v>
      </c>
      <c r="AM222">
        <v>-0.73629844188690186</v>
      </c>
      <c r="AN222">
        <v>-0.69256848096847534</v>
      </c>
      <c r="AO222">
        <v>-0.69040191173553467</v>
      </c>
      <c r="AP222">
        <v>-0.76855087280273438</v>
      </c>
      <c r="AQ222">
        <v>-0.14859485626220703</v>
      </c>
      <c r="AR222">
        <v>-0.23818521201610565</v>
      </c>
      <c r="AS222">
        <v>-0.202535480260849</v>
      </c>
      <c r="AT222">
        <v>-7.8572258353233337E-2</v>
      </c>
      <c r="AU222">
        <v>-2.6505980640649796E-2</v>
      </c>
      <c r="AV222">
        <v>0.21170835196971893</v>
      </c>
      <c r="AW222">
        <v>0.2673206627368927</v>
      </c>
      <c r="AX222">
        <v>0.23920142650604248</v>
      </c>
      <c r="AY222">
        <v>-0.11532165855169296</v>
      </c>
      <c r="AZ222">
        <v>-0.68734043836593628</v>
      </c>
      <c r="BA222">
        <v>-1.1466579437255859</v>
      </c>
      <c r="BB222">
        <v>-1.6791969537734985</v>
      </c>
      <c r="BC222">
        <v>-1.7892266511917114</v>
      </c>
      <c r="BD222">
        <v>-1.6542874574661255</v>
      </c>
      <c r="BE222">
        <v>-1.2101075649261475</v>
      </c>
      <c r="BF222">
        <v>-0.91901195049285889</v>
      </c>
      <c r="BG222">
        <v>-0.71393078565597534</v>
      </c>
      <c r="BH222">
        <v>-0.53267717361450195</v>
      </c>
      <c r="BI222">
        <v>-0.39434745907783508</v>
      </c>
      <c r="BJ222">
        <v>-0.34597486257553101</v>
      </c>
      <c r="BK222">
        <v>-0.38323870301246643</v>
      </c>
      <c r="BL222">
        <v>-0.32246223092079163</v>
      </c>
      <c r="BM222">
        <v>-0.30789276957511902</v>
      </c>
      <c r="BN222">
        <v>-0.36934304237365723</v>
      </c>
      <c r="BO222">
        <v>0.2508963942527771</v>
      </c>
      <c r="BP222">
        <v>0.17238470911979675</v>
      </c>
      <c r="BQ222">
        <v>0.22822430729866028</v>
      </c>
      <c r="BR222">
        <v>0.37776172161102295</v>
      </c>
      <c r="BS222">
        <v>0.44786259531974792</v>
      </c>
      <c r="BT222">
        <v>0.6889718770980835</v>
      </c>
      <c r="BU222">
        <v>0.7642744779586792</v>
      </c>
      <c r="BV222">
        <v>0.74678975343704224</v>
      </c>
      <c r="BW222">
        <v>0.41975167393684387</v>
      </c>
      <c r="BX222">
        <v>-0.16415680944919586</v>
      </c>
      <c r="BY222">
        <v>-0.62237817049026489</v>
      </c>
      <c r="BZ222">
        <v>-1.1765420436859131</v>
      </c>
      <c r="CA222">
        <v>-1.3172649145126343</v>
      </c>
      <c r="CB222">
        <v>-1.2039461135864258</v>
      </c>
      <c r="CC222">
        <v>-0.92343950271606445</v>
      </c>
      <c r="CD222">
        <v>-0.65147334337234497</v>
      </c>
      <c r="CE222">
        <v>-0.464495450258255</v>
      </c>
      <c r="CF222">
        <v>-0.29689255356788635</v>
      </c>
      <c r="CG222">
        <v>-0.16167251765727997</v>
      </c>
      <c r="CH222">
        <v>-0.1120372861623764</v>
      </c>
      <c r="CI222">
        <v>-0.138710618019104</v>
      </c>
      <c r="CJ222">
        <v>-6.6127806901931763E-2</v>
      </c>
      <c r="CK222">
        <v>-4.2968124151229858E-2</v>
      </c>
      <c r="CL222">
        <v>-9.285290539264679E-2</v>
      </c>
      <c r="CM222">
        <v>0.52758282423019409</v>
      </c>
      <c r="CN222">
        <v>0.45674419403076172</v>
      </c>
      <c r="CO222">
        <v>0.52656722068786621</v>
      </c>
      <c r="CP222">
        <v>0.69381725788116455</v>
      </c>
      <c r="CQ222">
        <v>0.776408851146698</v>
      </c>
      <c r="CR222">
        <v>1.0195231437683105</v>
      </c>
      <c r="CS222">
        <v>1.1084631681442261</v>
      </c>
      <c r="CT222">
        <v>1.0983438491821289</v>
      </c>
      <c r="CU222">
        <v>0.79034185409545898</v>
      </c>
      <c r="CV222">
        <v>0.1981985867023468</v>
      </c>
      <c r="CW222">
        <v>-0.2592635452747345</v>
      </c>
      <c r="CX222">
        <v>-0.82840466499328613</v>
      </c>
      <c r="CY222">
        <v>-0.99038571119308472</v>
      </c>
      <c r="CZ222">
        <v>-0.89204102754592896</v>
      </c>
      <c r="DA222">
        <v>-0.63677144050598145</v>
      </c>
      <c r="DB222">
        <v>-0.38393473625183105</v>
      </c>
      <c r="DC222">
        <v>-0.21506008505821228</v>
      </c>
      <c r="DD222">
        <v>-6.1107933521270752E-2</v>
      </c>
      <c r="DE222">
        <v>7.100243866443634E-2</v>
      </c>
      <c r="DF222">
        <v>0.1219002977013588</v>
      </c>
      <c r="DG222">
        <v>0.10581747442483902</v>
      </c>
      <c r="DH222">
        <v>0.19020663201808929</v>
      </c>
      <c r="DI222">
        <v>0.2219565361738205</v>
      </c>
      <c r="DJ222">
        <v>0.18363723158836365</v>
      </c>
      <c r="DK222">
        <v>0.80426925420761108</v>
      </c>
      <c r="DL222">
        <v>0.7411036491394043</v>
      </c>
      <c r="DM222">
        <v>0.82491016387939453</v>
      </c>
      <c r="DN222">
        <v>1.0098727941513062</v>
      </c>
      <c r="DO222">
        <v>1.1049550771713257</v>
      </c>
      <c r="DP222">
        <v>1.3500744104385376</v>
      </c>
      <c r="DQ222">
        <v>1.4526518583297729</v>
      </c>
      <c r="DR222">
        <v>1.4498980045318604</v>
      </c>
      <c r="DS222">
        <v>1.1609320640563965</v>
      </c>
      <c r="DT222">
        <v>0.56055396795272827</v>
      </c>
      <c r="DU222">
        <v>0.10385105013847351</v>
      </c>
      <c r="DV222">
        <v>-0.48026734590530396</v>
      </c>
      <c r="DW222">
        <v>-0.66350644826889038</v>
      </c>
      <c r="DX222">
        <v>-0.5801360011100769</v>
      </c>
      <c r="DY222">
        <v>-0.22286827862262726</v>
      </c>
      <c r="DZ222">
        <v>2.3485533893108368E-3</v>
      </c>
      <c r="EA222">
        <v>0.14508496224880219</v>
      </c>
      <c r="EB222">
        <v>0.27932760119438171</v>
      </c>
      <c r="EC222">
        <v>0.40694811940193176</v>
      </c>
      <c r="ED222">
        <v>0.45966902375221252</v>
      </c>
      <c r="EE222">
        <v>0.45887720584869385</v>
      </c>
      <c r="EF222">
        <v>0.56031286716461182</v>
      </c>
      <c r="EG222">
        <v>0.60446566343307495</v>
      </c>
      <c r="EH222">
        <v>0.58284509181976318</v>
      </c>
      <c r="EI222">
        <v>1.2037605047225952</v>
      </c>
      <c r="EJ222">
        <v>1.1516735553741455</v>
      </c>
      <c r="EK222">
        <v>1.2556699514389038</v>
      </c>
      <c r="EL222">
        <v>1.4662067890167236</v>
      </c>
      <c r="EM222">
        <v>1.5793236494064331</v>
      </c>
      <c r="EN222">
        <v>1.8273379802703857</v>
      </c>
      <c r="EO222">
        <v>1.9496057033538818</v>
      </c>
      <c r="EP222">
        <v>1.9574862718582153</v>
      </c>
      <c r="EQ222">
        <v>1.6960053443908691</v>
      </c>
      <c r="ER222">
        <v>1.0837376117706299</v>
      </c>
      <c r="ES222">
        <v>0.62813085317611694</v>
      </c>
      <c r="ET222">
        <v>2.2387651726603508E-2</v>
      </c>
      <c r="EU222">
        <v>-0.19154472649097443</v>
      </c>
      <c r="EV222">
        <v>-0.12979462742805481</v>
      </c>
      <c r="EW222">
        <v>72.123809814453125</v>
      </c>
      <c r="EX222">
        <v>70.399017333984375</v>
      </c>
      <c r="EY222">
        <v>68.802314758300781</v>
      </c>
      <c r="EZ222">
        <v>67.841964721679688</v>
      </c>
      <c r="FA222">
        <v>66.342048645019531</v>
      </c>
      <c r="FB222">
        <v>65.419479370117188</v>
      </c>
      <c r="FC222">
        <v>65.007453918457031</v>
      </c>
      <c r="FD222">
        <v>67.673583984375</v>
      </c>
      <c r="FE222">
        <v>73.303741455078125</v>
      </c>
      <c r="FF222">
        <v>78.131500244140625</v>
      </c>
      <c r="FG222">
        <v>83.188079833984375</v>
      </c>
      <c r="FH222">
        <v>87.178459167480469</v>
      </c>
      <c r="FI222">
        <v>90.806953430175781</v>
      </c>
      <c r="FJ222">
        <v>94.466316223144531</v>
      </c>
      <c r="FK222">
        <v>95.994544982910156</v>
      </c>
      <c r="FL222">
        <v>97.045097351074219</v>
      </c>
      <c r="FM222">
        <v>96.757293701171875</v>
      </c>
      <c r="FN222">
        <v>94.903213500976563</v>
      </c>
      <c r="FO222">
        <v>91.521293640136719</v>
      </c>
      <c r="FP222">
        <v>85.325050354003906</v>
      </c>
      <c r="FQ222">
        <v>80.73590087890625</v>
      </c>
      <c r="FR222">
        <v>77.739227294921875</v>
      </c>
      <c r="FS222">
        <v>75.093719482421875</v>
      </c>
      <c r="FT222">
        <v>73.659324645996094</v>
      </c>
      <c r="FU222">
        <v>0.29397433996200562</v>
      </c>
      <c r="FV222">
        <v>0.41060468554496765</v>
      </c>
      <c r="FW222">
        <v>0.44915273785591125</v>
      </c>
      <c r="FX222">
        <v>0.30140399932861328</v>
      </c>
      <c r="FY222" s="45">
        <v>9.2799997329711914</v>
      </c>
      <c r="FZ222" s="38">
        <v>1839.25</v>
      </c>
      <c r="GA222" s="38">
        <v>1</v>
      </c>
    </row>
    <row r="223" spans="1:183" x14ac:dyDescent="0.2">
      <c r="A223" t="s">
        <v>186</v>
      </c>
      <c r="B223" t="s">
        <v>222</v>
      </c>
      <c r="C223" t="s">
        <v>2</v>
      </c>
      <c r="D223" t="s">
        <v>203</v>
      </c>
      <c r="E223" t="s">
        <v>212</v>
      </c>
      <c r="F223" t="s">
        <v>1</v>
      </c>
      <c r="G223" t="s">
        <v>200</v>
      </c>
      <c r="H223">
        <v>647</v>
      </c>
      <c r="I223">
        <v>0.5672571063041687</v>
      </c>
      <c r="J223">
        <v>0.48719373345375061</v>
      </c>
      <c r="K223">
        <v>0.43815001845359802</v>
      </c>
      <c r="L223">
        <v>0.43363142013549805</v>
      </c>
      <c r="M223">
        <v>0.40714862942695618</v>
      </c>
      <c r="N223">
        <v>0.39624905586242676</v>
      </c>
      <c r="O223">
        <v>0.47665545344352722</v>
      </c>
      <c r="P223">
        <v>0.50449478626251221</v>
      </c>
      <c r="Q223">
        <v>0.48956519365310669</v>
      </c>
      <c r="R223">
        <v>0.57031291723251343</v>
      </c>
      <c r="S223">
        <v>0.59117347002029419</v>
      </c>
      <c r="T223">
        <v>0.63339418172836304</v>
      </c>
      <c r="U223">
        <v>0.6696094274520874</v>
      </c>
      <c r="V223">
        <v>0.72950160503387451</v>
      </c>
      <c r="W223">
        <v>0.78082334995269775</v>
      </c>
      <c r="X223">
        <v>0.86509698629379272</v>
      </c>
      <c r="Y223">
        <v>0.95276540517807007</v>
      </c>
      <c r="Z223">
        <v>1.0472357273101807</v>
      </c>
      <c r="AA223">
        <v>1.0524871349334717</v>
      </c>
      <c r="AB223">
        <v>1.0561614036560059</v>
      </c>
      <c r="AC223">
        <v>1.1230939626693726</v>
      </c>
      <c r="AD223">
        <v>0.98174738883972168</v>
      </c>
      <c r="AE223">
        <v>0.79850417375564575</v>
      </c>
      <c r="AF223">
        <v>0.76298642158508301</v>
      </c>
      <c r="AG223">
        <v>-0.37044858932495117</v>
      </c>
      <c r="AH223">
        <v>-0.37187913060188293</v>
      </c>
      <c r="AI223">
        <v>-0.33541783690452576</v>
      </c>
      <c r="AJ223">
        <v>-0.31253984570503235</v>
      </c>
      <c r="AK223">
        <v>-0.30845248699188232</v>
      </c>
      <c r="AL223">
        <v>-0.33530795574188232</v>
      </c>
      <c r="AM223">
        <v>-0.32377073168754578</v>
      </c>
      <c r="AN223">
        <v>-0.38950544595718384</v>
      </c>
      <c r="AO223">
        <v>-0.34094724059104919</v>
      </c>
      <c r="AP223">
        <v>-0.32206436991691589</v>
      </c>
      <c r="AQ223">
        <v>-0.34473809599876404</v>
      </c>
      <c r="AR223">
        <v>-0.38011887669563293</v>
      </c>
      <c r="AS223">
        <v>-0.39650502800941467</v>
      </c>
      <c r="AT223">
        <v>-0.42056459188461304</v>
      </c>
      <c r="AU223">
        <v>-0.39883160591125488</v>
      </c>
      <c r="AV223">
        <v>-0.42174628376960754</v>
      </c>
      <c r="AW223">
        <v>-0.40770089626312256</v>
      </c>
      <c r="AX223">
        <v>-0.3466552197933197</v>
      </c>
      <c r="AY223">
        <v>-0.42508983612060547</v>
      </c>
      <c r="AZ223">
        <v>-0.46551859378814697</v>
      </c>
      <c r="BA223">
        <v>-0.43851816654205322</v>
      </c>
      <c r="BB223">
        <v>-0.52526021003723145</v>
      </c>
      <c r="BC223">
        <v>-0.55730962753295898</v>
      </c>
      <c r="BD223">
        <v>-0.44116759300231934</v>
      </c>
      <c r="BE223">
        <v>-0.15245632827281952</v>
      </c>
      <c r="BF223">
        <v>-0.16459469497203827</v>
      </c>
      <c r="BG223">
        <v>-0.1436765044927597</v>
      </c>
      <c r="BH223">
        <v>-0.12795628607273102</v>
      </c>
      <c r="BI223">
        <v>-0.12781231105327606</v>
      </c>
      <c r="BJ223">
        <v>-0.15149614214897156</v>
      </c>
      <c r="BK223">
        <v>-0.1275382786989212</v>
      </c>
      <c r="BL223">
        <v>-0.16394267976284027</v>
      </c>
      <c r="BM223">
        <v>-0.1338539719581604</v>
      </c>
      <c r="BN223">
        <v>-8.7757639586925507E-2</v>
      </c>
      <c r="BO223">
        <v>-0.10221025347709656</v>
      </c>
      <c r="BP223">
        <v>-0.12598362565040588</v>
      </c>
      <c r="BQ223">
        <v>-0.13615550100803375</v>
      </c>
      <c r="BR223">
        <v>-0.15440505743026733</v>
      </c>
      <c r="BS223">
        <v>-0.13100677728652954</v>
      </c>
      <c r="BT223">
        <v>-0.14653989672660828</v>
      </c>
      <c r="BU223">
        <v>-0.12489333748817444</v>
      </c>
      <c r="BV223">
        <v>-5.5783528834581375E-2</v>
      </c>
      <c r="BW223">
        <v>-0.12864397466182709</v>
      </c>
      <c r="BX223">
        <v>-0.17676292359828949</v>
      </c>
      <c r="BY223">
        <v>-0.14935638010501862</v>
      </c>
      <c r="BZ223">
        <v>-0.25223693251609802</v>
      </c>
      <c r="CA223">
        <v>-0.28025442361831665</v>
      </c>
      <c r="CB223">
        <v>-0.1846228688955307</v>
      </c>
      <c r="CC223">
        <v>-1.4755395241081715E-3</v>
      </c>
      <c r="CD223">
        <v>-2.1030129864811897E-2</v>
      </c>
      <c r="CE223">
        <v>-1.0877040214836597E-2</v>
      </c>
      <c r="CF223">
        <v>-1.1426964192651212E-4</v>
      </c>
      <c r="CG223">
        <v>-2.7014794759452343E-3</v>
      </c>
      <c r="CH223">
        <v>-2.4188654497265816E-2</v>
      </c>
      <c r="CI223">
        <v>8.3717256784439087E-3</v>
      </c>
      <c r="CJ223">
        <v>-7.7185984700918198E-3</v>
      </c>
      <c r="CK223">
        <v>9.5782149583101273E-3</v>
      </c>
      <c r="CL223">
        <v>7.4522487819194794E-2</v>
      </c>
      <c r="CM223">
        <v>6.5763786435127258E-2</v>
      </c>
      <c r="CN223">
        <v>5.0029676407575607E-2</v>
      </c>
      <c r="CO223">
        <v>4.4161796569824219E-2</v>
      </c>
      <c r="CP223">
        <v>2.9936226084828377E-2</v>
      </c>
      <c r="CQ223">
        <v>5.4487884044647217E-2</v>
      </c>
      <c r="CR223">
        <v>4.4067222625017166E-2</v>
      </c>
      <c r="CS223">
        <v>7.0978313684463501E-2</v>
      </c>
      <c r="CT223">
        <v>0.14567331969738007</v>
      </c>
      <c r="CU223">
        <v>7.6673537492752075E-2</v>
      </c>
      <c r="CV223">
        <v>2.3228377103805542E-2</v>
      </c>
      <c r="CW223">
        <v>5.0916180014610291E-2</v>
      </c>
      <c r="CX223">
        <v>-6.3141830265522003E-2</v>
      </c>
      <c r="CY223">
        <v>-8.8366836309432983E-2</v>
      </c>
      <c r="CZ223">
        <v>-6.9407578557729721E-3</v>
      </c>
      <c r="DA223">
        <v>0.14950524270534515</v>
      </c>
      <c r="DB223">
        <v>0.12253443896770477</v>
      </c>
      <c r="DC223">
        <v>0.12192241847515106</v>
      </c>
      <c r="DD223">
        <v>0.12772774696350098</v>
      </c>
      <c r="DE223">
        <v>0.12240935862064362</v>
      </c>
      <c r="DF223">
        <v>0.10311883687973022</v>
      </c>
      <c r="DG223">
        <v>0.14428173005580902</v>
      </c>
      <c r="DH223">
        <v>0.14850547909736633</v>
      </c>
      <c r="DI223">
        <v>0.15301039814949036</v>
      </c>
      <c r="DJ223">
        <v>0.23680262267589569</v>
      </c>
      <c r="DK223">
        <v>0.23373782634735107</v>
      </c>
      <c r="DL223">
        <v>0.2260429710149765</v>
      </c>
      <c r="DM223">
        <v>0.22447909414768219</v>
      </c>
      <c r="DN223">
        <v>0.21427750587463379</v>
      </c>
      <c r="DO223">
        <v>0.23998254537582397</v>
      </c>
      <c r="DP223">
        <v>0.23467433452606201</v>
      </c>
      <c r="DQ223">
        <v>0.26684996485710144</v>
      </c>
      <c r="DR223">
        <v>0.3471301794052124</v>
      </c>
      <c r="DS223">
        <v>0.28199103474617004</v>
      </c>
      <c r="DT223">
        <v>0.22321967780590057</v>
      </c>
      <c r="DU223">
        <v>0.25118875503540039</v>
      </c>
      <c r="DV223">
        <v>0.12595327198505402</v>
      </c>
      <c r="DW223">
        <v>0.10352075845003128</v>
      </c>
      <c r="DX223">
        <v>0.17074134945869446</v>
      </c>
      <c r="DY223">
        <v>0.36749750375747681</v>
      </c>
      <c r="DZ223">
        <v>0.32981887459754944</v>
      </c>
      <c r="EA223">
        <v>0.31366375088691711</v>
      </c>
      <c r="EB223">
        <v>0.3123113214969635</v>
      </c>
      <c r="EC223">
        <v>0.30304953455924988</v>
      </c>
      <c r="ED223">
        <v>0.28693065047264099</v>
      </c>
      <c r="EE223">
        <v>0.34051418304443359</v>
      </c>
      <c r="EF223">
        <v>0.37406823039054871</v>
      </c>
      <c r="EG223">
        <v>0.36010369658470154</v>
      </c>
      <c r="EH223">
        <v>0.47110936045646667</v>
      </c>
      <c r="EI223">
        <v>0.47626566886901855</v>
      </c>
      <c r="EJ223">
        <v>0.48017820715904236</v>
      </c>
      <c r="EK223">
        <v>0.48482862114906311</v>
      </c>
      <c r="EL223">
        <v>0.48043704032897949</v>
      </c>
      <c r="EM223">
        <v>0.50780737400054932</v>
      </c>
      <c r="EN223">
        <v>0.50988072156906128</v>
      </c>
      <c r="EO223">
        <v>0.54965752363204956</v>
      </c>
      <c r="EP223">
        <v>0.63800185918807983</v>
      </c>
      <c r="EQ223">
        <v>0.57843691110610962</v>
      </c>
      <c r="ER223">
        <v>0.51197534799575806</v>
      </c>
      <c r="ES223">
        <v>0.54035049676895142</v>
      </c>
      <c r="ET223">
        <v>0.39897656440734863</v>
      </c>
      <c r="EU223">
        <v>0.38057595491409302</v>
      </c>
      <c r="EV223">
        <v>0.42728608846664429</v>
      </c>
      <c r="EW223">
        <v>72.504463195800781</v>
      </c>
      <c r="EX223">
        <v>70.682319641113281</v>
      </c>
      <c r="EY223">
        <v>69.27911376953125</v>
      </c>
      <c r="EZ223">
        <v>68.400230407714844</v>
      </c>
      <c r="FA223">
        <v>66.925338745117188</v>
      </c>
      <c r="FB223">
        <v>65.945594787597656</v>
      </c>
      <c r="FC223">
        <v>65.354194641113281</v>
      </c>
      <c r="FD223">
        <v>67.555694580078125</v>
      </c>
      <c r="FE223">
        <v>72.934898376464844</v>
      </c>
      <c r="FF223">
        <v>78.681976318359375</v>
      </c>
      <c r="FG223">
        <v>83.794754028320313</v>
      </c>
      <c r="FH223">
        <v>87.613021850585938</v>
      </c>
      <c r="FI223">
        <v>91.522132873535156</v>
      </c>
      <c r="FJ223">
        <v>95.196647644042969</v>
      </c>
      <c r="FK223">
        <v>96.864463806152344</v>
      </c>
      <c r="FL223">
        <v>98.228279113769531</v>
      </c>
      <c r="FM223">
        <v>98.092391967773438</v>
      </c>
      <c r="FN223">
        <v>96.617202758789063</v>
      </c>
      <c r="FO223">
        <v>94.173927307128906</v>
      </c>
      <c r="FP223">
        <v>88.24713134765625</v>
      </c>
      <c r="FQ223">
        <v>82.55450439453125</v>
      </c>
      <c r="FR223">
        <v>79.488250732421875</v>
      </c>
      <c r="FS223">
        <v>76.367012023925781</v>
      </c>
      <c r="FT223">
        <v>74.980026245117188</v>
      </c>
      <c r="FU223">
        <v>0.17012836039066315</v>
      </c>
      <c r="FV223">
        <v>0.23353937268257141</v>
      </c>
      <c r="FW223">
        <v>0.25302630662918091</v>
      </c>
      <c r="FX223">
        <v>0.17116519808769226</v>
      </c>
      <c r="FY223" s="45">
        <v>6.4200000762939453</v>
      </c>
      <c r="FZ223" s="38">
        <v>456.44</v>
      </c>
      <c r="GA223" s="38">
        <v>1</v>
      </c>
    </row>
    <row r="224" spans="1:183" x14ac:dyDescent="0.2">
      <c r="A224" t="s">
        <v>186</v>
      </c>
      <c r="B224" t="s">
        <v>222</v>
      </c>
      <c r="C224" t="s">
        <v>2</v>
      </c>
      <c r="D224" t="s">
        <v>203</v>
      </c>
      <c r="E224" t="s">
        <v>212</v>
      </c>
      <c r="F224" t="s">
        <v>1</v>
      </c>
      <c r="G224" t="s">
        <v>1</v>
      </c>
      <c r="H224">
        <v>6469</v>
      </c>
      <c r="I224">
        <v>4.5104455947875977</v>
      </c>
      <c r="J224">
        <v>3.9697830677032471</v>
      </c>
      <c r="K224">
        <v>3.6177067756652832</v>
      </c>
      <c r="L224">
        <v>3.4583816528320313</v>
      </c>
      <c r="M224">
        <v>3.3908748626708984</v>
      </c>
      <c r="N224">
        <v>3.4937219619750977</v>
      </c>
      <c r="O224">
        <v>4.0276470184326172</v>
      </c>
      <c r="P224">
        <v>4.4570255279541016</v>
      </c>
      <c r="Q224">
        <v>4.1446714401245117</v>
      </c>
      <c r="R224">
        <v>4.0878052711486816</v>
      </c>
      <c r="S224">
        <v>4.4380598068237305</v>
      </c>
      <c r="T224">
        <v>4.6252269744873047</v>
      </c>
      <c r="U224">
        <v>5.0062761306762695</v>
      </c>
      <c r="V224">
        <v>5.5332636833190918</v>
      </c>
      <c r="W224">
        <v>5.8621459007263184</v>
      </c>
      <c r="X224">
        <v>6.627220630645752</v>
      </c>
      <c r="Y224">
        <v>7.4317812919616699</v>
      </c>
      <c r="Z224">
        <v>8.2139043807983398</v>
      </c>
      <c r="AA224">
        <v>8.549560546875</v>
      </c>
      <c r="AB224">
        <v>9.0016927719116211</v>
      </c>
      <c r="AC224">
        <v>9.3281164169311523</v>
      </c>
      <c r="AD224">
        <v>8.4442567825317383</v>
      </c>
      <c r="AE224">
        <v>7.0746021270751953</v>
      </c>
      <c r="AF224">
        <v>5.9320440292358398</v>
      </c>
      <c r="AG224">
        <v>-1.685053825378418</v>
      </c>
      <c r="AH224">
        <v>-1.4135864973068237</v>
      </c>
      <c r="AI224">
        <v>-1.1688915491104126</v>
      </c>
      <c r="AJ224">
        <v>-0.96026182174682617</v>
      </c>
      <c r="AK224">
        <v>-0.82773333787918091</v>
      </c>
      <c r="AL224">
        <v>-0.8228723406791687</v>
      </c>
      <c r="AM224">
        <v>-0.83072507381439209</v>
      </c>
      <c r="AN224">
        <v>-0.85000598430633545</v>
      </c>
      <c r="AO224">
        <v>-0.79236048460006714</v>
      </c>
      <c r="AP224">
        <v>-0.79018509387969971</v>
      </c>
      <c r="AQ224">
        <v>-0.23845095932483673</v>
      </c>
      <c r="AR224">
        <v>-0.35976207256317139</v>
      </c>
      <c r="AS224">
        <v>-0.33839461207389832</v>
      </c>
      <c r="AT224">
        <v>-0.24647827446460724</v>
      </c>
      <c r="AU224">
        <v>-0.15535531938076019</v>
      </c>
      <c r="AV224">
        <v>4.056355357170105E-2</v>
      </c>
      <c r="AW224">
        <v>0.13152959942817688</v>
      </c>
      <c r="AX224">
        <v>0.21917416155338287</v>
      </c>
      <c r="AY224">
        <v>-0.22274789214134216</v>
      </c>
      <c r="AZ224">
        <v>-0.83514302968978882</v>
      </c>
      <c r="BA224">
        <v>-1.217776894569397</v>
      </c>
      <c r="BB224">
        <v>-1.883729100227356</v>
      </c>
      <c r="BC224">
        <v>-2.0404911041259766</v>
      </c>
      <c r="BD224">
        <v>-1.7617142200469971</v>
      </c>
      <c r="BE224">
        <v>-1.1985903978347778</v>
      </c>
      <c r="BF224">
        <v>-0.95677131414413452</v>
      </c>
      <c r="BG224">
        <v>-0.7441030740737915</v>
      </c>
      <c r="BH224">
        <v>-0.55625849962234497</v>
      </c>
      <c r="BI224">
        <v>-0.43017572164535522</v>
      </c>
      <c r="BJ224">
        <v>-0.42153251171112061</v>
      </c>
      <c r="BK224">
        <v>-0.408143550157547</v>
      </c>
      <c r="BL224">
        <v>-0.39158123731613159</v>
      </c>
      <c r="BM224">
        <v>-0.3386518657207489</v>
      </c>
      <c r="BN224">
        <v>-0.30282354354858398</v>
      </c>
      <c r="BO224">
        <v>0.25561714172363281</v>
      </c>
      <c r="BP224">
        <v>0.15192529559135437</v>
      </c>
      <c r="BQ224">
        <v>0.19341945648193359</v>
      </c>
      <c r="BR224">
        <v>0.30931693315505981</v>
      </c>
      <c r="BS224">
        <v>0.4155842661857605</v>
      </c>
      <c r="BT224">
        <v>0.61939895153045654</v>
      </c>
      <c r="BU224">
        <v>0.73135775327682495</v>
      </c>
      <c r="BV224">
        <v>0.83338367938995361</v>
      </c>
      <c r="BW224">
        <v>0.41697117686271667</v>
      </c>
      <c r="BX224">
        <v>-0.21046866476535797</v>
      </c>
      <c r="BY224">
        <v>-0.59194314479827881</v>
      </c>
      <c r="BZ224">
        <v>-1.2868558168411255</v>
      </c>
      <c r="CA224">
        <v>-1.46427321434021</v>
      </c>
      <c r="CB224">
        <v>-1.2179456949234009</v>
      </c>
      <c r="CC224">
        <v>-0.8616672158241272</v>
      </c>
      <c r="CD224">
        <v>-0.64038246870040894</v>
      </c>
      <c r="CE224">
        <v>-0.44989585876464844</v>
      </c>
      <c r="CF224">
        <v>-0.27644699811935425</v>
      </c>
      <c r="CG224">
        <v>-0.1548285186290741</v>
      </c>
      <c r="CH224">
        <v>-0.14356577396392822</v>
      </c>
      <c r="CI224">
        <v>-0.11546486616134644</v>
      </c>
      <c r="CJ224">
        <v>-7.407764345407486E-2</v>
      </c>
      <c r="CK224">
        <v>-2.4414673447608948E-2</v>
      </c>
      <c r="CL224">
        <v>3.4721598029136658E-2</v>
      </c>
      <c r="CM224">
        <v>0.59780722856521606</v>
      </c>
      <c r="CN224">
        <v>0.50631839036941528</v>
      </c>
      <c r="CO224">
        <v>0.56175225973129272</v>
      </c>
      <c r="CP224">
        <v>0.69425898790359497</v>
      </c>
      <c r="CQ224">
        <v>0.81101530790328979</v>
      </c>
      <c r="CR224">
        <v>1.0202986001968384</v>
      </c>
      <c r="CS224">
        <v>1.1467969417572021</v>
      </c>
      <c r="CT224">
        <v>1.2587833404541016</v>
      </c>
      <c r="CU224">
        <v>0.8600386381149292</v>
      </c>
      <c r="CV224">
        <v>0.22217890620231628</v>
      </c>
      <c r="CW224">
        <v>-0.15849259495735168</v>
      </c>
      <c r="CX224">
        <v>-0.8734632134437561</v>
      </c>
      <c r="CY224">
        <v>-1.0651865005493164</v>
      </c>
      <c r="CZ224">
        <v>-0.84133332967758179</v>
      </c>
      <c r="DA224">
        <v>-0.52474409341812134</v>
      </c>
      <c r="DB224">
        <v>-0.32399365305900574</v>
      </c>
      <c r="DC224">
        <v>-0.15568864345550537</v>
      </c>
      <c r="DD224">
        <v>3.3644742798060179E-3</v>
      </c>
      <c r="DE224">
        <v>0.12051868438720703</v>
      </c>
      <c r="DF224">
        <v>0.13440096378326416</v>
      </c>
      <c r="DG224">
        <v>0.17721380293369293</v>
      </c>
      <c r="DH224">
        <v>0.24342595040798187</v>
      </c>
      <c r="DI224">
        <v>0.28982251882553101</v>
      </c>
      <c r="DJ224">
        <v>0.3722667396068573</v>
      </c>
      <c r="DK224">
        <v>0.93999731540679932</v>
      </c>
      <c r="DL224">
        <v>0.86071151494979858</v>
      </c>
      <c r="DM224">
        <v>0.93008506298065186</v>
      </c>
      <c r="DN224">
        <v>1.0792011022567749</v>
      </c>
      <c r="DO224">
        <v>1.2064462900161743</v>
      </c>
      <c r="DP224">
        <v>1.4211982488632202</v>
      </c>
      <c r="DQ224">
        <v>1.5622360706329346</v>
      </c>
      <c r="DR224">
        <v>1.6841830015182495</v>
      </c>
      <c r="DS224">
        <v>1.3031060695648193</v>
      </c>
      <c r="DT224">
        <v>0.65482646226882935</v>
      </c>
      <c r="DU224">
        <v>0.27495795488357544</v>
      </c>
      <c r="DV224">
        <v>-0.46007058024406433</v>
      </c>
      <c r="DW224">
        <v>-0.66609978675842285</v>
      </c>
      <c r="DX224">
        <v>-0.46472093462944031</v>
      </c>
      <c r="DY224">
        <v>-3.8280591368675232E-2</v>
      </c>
      <c r="DZ224">
        <v>0.13282155990600586</v>
      </c>
      <c r="EA224">
        <v>0.26909986138343811</v>
      </c>
      <c r="EB224">
        <v>0.40736779570579529</v>
      </c>
      <c r="EC224">
        <v>0.51807630062103271</v>
      </c>
      <c r="ED224">
        <v>0.53574079275131226</v>
      </c>
      <c r="EE224">
        <v>0.59979534149169922</v>
      </c>
      <c r="EF224">
        <v>0.70185071229934692</v>
      </c>
      <c r="EG224">
        <v>0.74353116750717163</v>
      </c>
      <c r="EH224">
        <v>0.85962831974029541</v>
      </c>
      <c r="EI224">
        <v>1.4340654611587524</v>
      </c>
      <c r="EJ224">
        <v>1.372398853302002</v>
      </c>
      <c r="EK224">
        <v>1.4618991613388062</v>
      </c>
      <c r="EL224">
        <v>1.6349962949752808</v>
      </c>
      <c r="EM224">
        <v>1.777385950088501</v>
      </c>
      <c r="EN224">
        <v>2.0000336170196533</v>
      </c>
      <c r="EO224">
        <v>2.1620643138885498</v>
      </c>
      <c r="EP224">
        <v>2.2983925342559814</v>
      </c>
      <c r="EQ224">
        <v>1.9428251981735229</v>
      </c>
      <c r="ER224">
        <v>1.2795008420944214</v>
      </c>
      <c r="ES224">
        <v>0.90079176425933838</v>
      </c>
      <c r="ET224">
        <v>0.13680271804332733</v>
      </c>
      <c r="EU224">
        <v>-8.9881941676139832E-2</v>
      </c>
      <c r="EV224">
        <v>7.9047553241252899E-2</v>
      </c>
      <c r="EW224">
        <v>72.189308166503906</v>
      </c>
      <c r="EX224">
        <v>70.449775695800781</v>
      </c>
      <c r="EY224">
        <v>68.887863159179688</v>
      </c>
      <c r="EZ224">
        <v>67.947341918945313</v>
      </c>
      <c r="FA224">
        <v>66.451629638671875</v>
      </c>
      <c r="FB224">
        <v>65.518318176269531</v>
      </c>
      <c r="FC224">
        <v>65.071151733398438</v>
      </c>
      <c r="FD224">
        <v>67.651924133300781</v>
      </c>
      <c r="FE224">
        <v>73.234725952148438</v>
      </c>
      <c r="FF224">
        <v>78.240943908691406</v>
      </c>
      <c r="FG224">
        <v>83.322982788085938</v>
      </c>
      <c r="FH224">
        <v>87.278495788574219</v>
      </c>
      <c r="FI224">
        <v>90.970527648925781</v>
      </c>
      <c r="FJ224">
        <v>94.637916564941406</v>
      </c>
      <c r="FK224">
        <v>96.197860717773438</v>
      </c>
      <c r="FL224">
        <v>97.326690673828125</v>
      </c>
      <c r="FM224">
        <v>97.061737060546875</v>
      </c>
      <c r="FN224">
        <v>95.264320373535156</v>
      </c>
      <c r="FO224">
        <v>92.068412780761719</v>
      </c>
      <c r="FP224">
        <v>85.883819580078125</v>
      </c>
      <c r="FQ224">
        <v>81.069969177246094</v>
      </c>
      <c r="FR224">
        <v>78.058013916015625</v>
      </c>
      <c r="FS224">
        <v>75.319198608398438</v>
      </c>
      <c r="FT224">
        <v>73.9033203125</v>
      </c>
      <c r="FU224">
        <v>0.35701242089271545</v>
      </c>
      <c r="FV224">
        <v>0.49550554156303406</v>
      </c>
      <c r="FW224">
        <v>0.54016226530075073</v>
      </c>
      <c r="FX224">
        <v>0.36352312564849854</v>
      </c>
      <c r="FY224" s="45">
        <v>9.2799997329711914</v>
      </c>
      <c r="FZ224" s="38">
        <v>2295.69</v>
      </c>
      <c r="GA224" s="38">
        <v>1</v>
      </c>
    </row>
    <row r="225" spans="1:183" x14ac:dyDescent="0.2">
      <c r="A225" t="s">
        <v>186</v>
      </c>
      <c r="B225" t="s">
        <v>222</v>
      </c>
      <c r="C225" t="s">
        <v>2</v>
      </c>
      <c r="D225" t="s">
        <v>203</v>
      </c>
      <c r="E225" t="s">
        <v>212</v>
      </c>
      <c r="F225" t="s">
        <v>178</v>
      </c>
      <c r="G225" t="s">
        <v>1</v>
      </c>
      <c r="H225">
        <v>4231</v>
      </c>
      <c r="I225">
        <v>2.6727170944213867</v>
      </c>
      <c r="J225">
        <v>2.3495562076568604</v>
      </c>
      <c r="K225">
        <v>2.1521596908569336</v>
      </c>
      <c r="L225">
        <v>2.026684045791626</v>
      </c>
      <c r="M225">
        <v>1.9756312370300293</v>
      </c>
      <c r="N225">
        <v>1.9958993196487427</v>
      </c>
      <c r="O225">
        <v>2.2791991233825684</v>
      </c>
      <c r="P225">
        <v>2.4952414035797119</v>
      </c>
      <c r="Q225">
        <v>2.369023323059082</v>
      </c>
      <c r="R225">
        <v>2.2508635520935059</v>
      </c>
      <c r="S225">
        <v>2.4192416667938232</v>
      </c>
      <c r="T225">
        <v>2.552703857421875</v>
      </c>
      <c r="U225">
        <v>2.7680187225341797</v>
      </c>
      <c r="V225">
        <v>2.9228122234344482</v>
      </c>
      <c r="W225">
        <v>3.1563501358032227</v>
      </c>
      <c r="X225">
        <v>3.6581544876098633</v>
      </c>
      <c r="Y225">
        <v>4.1065373420715332</v>
      </c>
      <c r="Z225">
        <v>4.3859086036682129</v>
      </c>
      <c r="AA225">
        <v>4.5256295204162598</v>
      </c>
      <c r="AB225">
        <v>4.9953112602233887</v>
      </c>
      <c r="AC225">
        <v>5.3676013946533203</v>
      </c>
      <c r="AD225">
        <v>5.0953855514526367</v>
      </c>
      <c r="AE225">
        <v>4.3364825248718262</v>
      </c>
      <c r="AF225">
        <v>3.5168471336364746</v>
      </c>
      <c r="AG225">
        <v>-1.1177979707717896</v>
      </c>
      <c r="AH225">
        <v>-0.86346966028213501</v>
      </c>
      <c r="AI225">
        <v>-0.68220829963684082</v>
      </c>
      <c r="AJ225">
        <v>-0.54635393619537354</v>
      </c>
      <c r="AK225">
        <v>-0.44261220097541809</v>
      </c>
      <c r="AL225">
        <v>-0.40620771050453186</v>
      </c>
      <c r="AM225">
        <v>-0.41694268584251404</v>
      </c>
      <c r="AN225">
        <v>-0.48345822095870972</v>
      </c>
      <c r="AO225">
        <v>-0.3751736581325531</v>
      </c>
      <c r="AP225">
        <v>-0.38267999887466431</v>
      </c>
      <c r="AQ225">
        <v>-0.10803541541099548</v>
      </c>
      <c r="AR225">
        <v>-0.11147277057170868</v>
      </c>
      <c r="AS225">
        <v>-6.0262400656938553E-2</v>
      </c>
      <c r="AT225">
        <v>-0.10832445323467255</v>
      </c>
      <c r="AU225">
        <v>-3.0439063906669617E-2</v>
      </c>
      <c r="AV225">
        <v>0.17769157886505127</v>
      </c>
      <c r="AW225">
        <v>0.1754412055015564</v>
      </c>
      <c r="AX225">
        <v>3.7133898586034775E-3</v>
      </c>
      <c r="AY225">
        <v>-0.32717105746269226</v>
      </c>
      <c r="AZ225">
        <v>-0.57811224460601807</v>
      </c>
      <c r="BA225">
        <v>-0.77020996809005737</v>
      </c>
      <c r="BB225">
        <v>-0.99370831251144409</v>
      </c>
      <c r="BC225">
        <v>-1.1255711317062378</v>
      </c>
      <c r="BD225">
        <v>-1.0832670927047729</v>
      </c>
      <c r="BE225">
        <v>-0.8441205620765686</v>
      </c>
      <c r="BF225">
        <v>-0.61327016353607178</v>
      </c>
      <c r="BG225">
        <v>-0.44738972187042236</v>
      </c>
      <c r="BH225">
        <v>-0.32983925938606262</v>
      </c>
      <c r="BI225">
        <v>-0.23416045308113098</v>
      </c>
      <c r="BJ225">
        <v>-0.19976504147052765</v>
      </c>
      <c r="BK225">
        <v>-0.19971844553947449</v>
      </c>
      <c r="BL225">
        <v>-0.25331896543502808</v>
      </c>
      <c r="BM225">
        <v>-0.13921663165092468</v>
      </c>
      <c r="BN225">
        <v>-0.13700796663761139</v>
      </c>
      <c r="BO225">
        <v>0.14286135137081146</v>
      </c>
      <c r="BP225">
        <v>0.14492388069629669</v>
      </c>
      <c r="BQ225">
        <v>0.20657390356063843</v>
      </c>
      <c r="BR225">
        <v>0.17429289221763611</v>
      </c>
      <c r="BS225">
        <v>0.26555162668228149</v>
      </c>
      <c r="BT225">
        <v>0.48426780104637146</v>
      </c>
      <c r="BU225">
        <v>0.49220559000968933</v>
      </c>
      <c r="BV225">
        <v>0.33261427283287048</v>
      </c>
      <c r="BW225">
        <v>3.3865571022033691E-3</v>
      </c>
      <c r="BX225">
        <v>-0.2484213262796402</v>
      </c>
      <c r="BY225">
        <v>-0.44048699736595154</v>
      </c>
      <c r="BZ225">
        <v>-0.66693943738937378</v>
      </c>
      <c r="CA225">
        <v>-0.81225895881652832</v>
      </c>
      <c r="CB225">
        <v>-0.79363071918487549</v>
      </c>
      <c r="CC225">
        <v>-0.65457248687744141</v>
      </c>
      <c r="CD225">
        <v>-0.43998277187347412</v>
      </c>
      <c r="CE225">
        <v>-0.28475511074066162</v>
      </c>
      <c r="CF225">
        <v>-0.17988185584545135</v>
      </c>
      <c r="CG225">
        <v>-8.9787401258945465E-2</v>
      </c>
      <c r="CH225">
        <v>-5.6783493608236313E-2</v>
      </c>
      <c r="CI225">
        <v>-4.9269583076238632E-2</v>
      </c>
      <c r="CJ225">
        <v>-9.3925222754478455E-2</v>
      </c>
      <c r="CK225">
        <v>2.4206493049860001E-2</v>
      </c>
      <c r="CL225">
        <v>3.3143747597932816E-2</v>
      </c>
      <c r="CM225">
        <v>0.31663167476654053</v>
      </c>
      <c r="CN225">
        <v>0.32250341773033142</v>
      </c>
      <c r="CO225">
        <v>0.39138391613960266</v>
      </c>
      <c r="CP225">
        <v>0.37003281712532043</v>
      </c>
      <c r="CQ225">
        <v>0.47055387496948242</v>
      </c>
      <c r="CR225">
        <v>0.69660156965255737</v>
      </c>
      <c r="CS225">
        <v>0.71159565448760986</v>
      </c>
      <c r="CT225">
        <v>0.5604100227355957</v>
      </c>
      <c r="CU225">
        <v>0.23232975602149963</v>
      </c>
      <c r="CV225">
        <v>-2.0078379660844803E-2</v>
      </c>
      <c r="CW225">
        <v>-0.2121218740940094</v>
      </c>
      <c r="CX225">
        <v>-0.44062033295631409</v>
      </c>
      <c r="CY225">
        <v>-0.5952599048614502</v>
      </c>
      <c r="CZ225">
        <v>-0.59302949905395508</v>
      </c>
      <c r="DA225">
        <v>-0.46502438187599182</v>
      </c>
      <c r="DB225">
        <v>-0.26669535040855408</v>
      </c>
      <c r="DC225">
        <v>-0.12212049961090088</v>
      </c>
      <c r="DD225">
        <v>-2.992444671690464E-2</v>
      </c>
      <c r="DE225">
        <v>5.458565428853035E-2</v>
      </c>
      <c r="DF225">
        <v>8.619806170463562E-2</v>
      </c>
      <c r="DG225">
        <v>0.10117927193641663</v>
      </c>
      <c r="DH225">
        <v>6.5468519926071167E-2</v>
      </c>
      <c r="DI225">
        <v>0.18762962520122528</v>
      </c>
      <c r="DJ225">
        <v>0.20329545438289642</v>
      </c>
      <c r="DK225">
        <v>0.49040201306343079</v>
      </c>
      <c r="DL225">
        <v>0.50008296966552734</v>
      </c>
      <c r="DM225">
        <v>0.57619392871856689</v>
      </c>
      <c r="DN225">
        <v>0.56577271223068237</v>
      </c>
      <c r="DO225">
        <v>0.67555612325668335</v>
      </c>
      <c r="DP225">
        <v>0.9089353084564209</v>
      </c>
      <c r="DQ225">
        <v>0.93098568916320801</v>
      </c>
      <c r="DR225">
        <v>0.78820574283599854</v>
      </c>
      <c r="DS225">
        <v>0.4612729549407959</v>
      </c>
      <c r="DT225">
        <v>0.20826455950737</v>
      </c>
      <c r="DU225">
        <v>1.624324731528759E-2</v>
      </c>
      <c r="DV225">
        <v>-0.2143012136220932</v>
      </c>
      <c r="DW225">
        <v>-0.37826082110404968</v>
      </c>
      <c r="DX225">
        <v>-0.39242824912071228</v>
      </c>
      <c r="DY225">
        <v>-0.19134706258773804</v>
      </c>
      <c r="DZ225">
        <v>-1.6495853662490845E-2</v>
      </c>
      <c r="EA225">
        <v>0.11269805580377579</v>
      </c>
      <c r="EB225">
        <v>0.18659023940563202</v>
      </c>
      <c r="EC225">
        <v>0.26303741335868835</v>
      </c>
      <c r="ED225">
        <v>0.29264071583747864</v>
      </c>
      <c r="EE225">
        <v>0.31840354204177856</v>
      </c>
      <c r="EF225">
        <v>0.29560777544975281</v>
      </c>
      <c r="EG225">
        <v>0.42358666658401489</v>
      </c>
      <c r="EH225">
        <v>0.44896751642227173</v>
      </c>
      <c r="EI225">
        <v>0.74129873514175415</v>
      </c>
      <c r="EJ225">
        <v>0.75647962093353271</v>
      </c>
      <c r="EK225">
        <v>0.84303021430969238</v>
      </c>
      <c r="EL225">
        <v>0.84839010238647461</v>
      </c>
      <c r="EM225">
        <v>0.97154682874679565</v>
      </c>
      <c r="EN225">
        <v>1.2155115604400635</v>
      </c>
      <c r="EO225">
        <v>1.2477501630783081</v>
      </c>
      <c r="EP225">
        <v>1.1171066761016846</v>
      </c>
      <c r="EQ225">
        <v>0.79183059930801392</v>
      </c>
      <c r="ER225">
        <v>0.53795552253723145</v>
      </c>
      <c r="ES225">
        <v>0.34596621990203857</v>
      </c>
      <c r="ET225">
        <v>0.11246765404939651</v>
      </c>
      <c r="EU225">
        <v>-6.4948633313179016E-2</v>
      </c>
      <c r="EV225">
        <v>-0.1027919203042984</v>
      </c>
      <c r="EW225">
        <v>73.284698486328125</v>
      </c>
      <c r="EX225">
        <v>71.479408264160156</v>
      </c>
      <c r="EY225">
        <v>69.909965515136719</v>
      </c>
      <c r="EZ225">
        <v>69.020347595214844</v>
      </c>
      <c r="FA225">
        <v>67.455284118652344</v>
      </c>
      <c r="FB225">
        <v>66.698745727539063</v>
      </c>
      <c r="FC225">
        <v>65.857749938964844</v>
      </c>
      <c r="FD225">
        <v>68.892692565917969</v>
      </c>
      <c r="FE225">
        <v>73.807510375976563</v>
      </c>
      <c r="FF225">
        <v>77.799461364746094</v>
      </c>
      <c r="FG225">
        <v>82.541557312011719</v>
      </c>
      <c r="FH225">
        <v>85.960159301757813</v>
      </c>
      <c r="FI225">
        <v>89.652252197265625</v>
      </c>
      <c r="FJ225">
        <v>93.419692993164063</v>
      </c>
      <c r="FK225">
        <v>95.025840759277344</v>
      </c>
      <c r="FL225">
        <v>96.22186279296875</v>
      </c>
      <c r="FM225">
        <v>96.175773620605469</v>
      </c>
      <c r="FN225">
        <v>94.12249755859375</v>
      </c>
      <c r="FO225">
        <v>90.803672790527344</v>
      </c>
      <c r="FP225">
        <v>84.501792907714844</v>
      </c>
      <c r="FQ225">
        <v>80.33416748046875</v>
      </c>
      <c r="FR225">
        <v>77.509712219238281</v>
      </c>
      <c r="FS225">
        <v>75.000701904296875</v>
      </c>
      <c r="FT225">
        <v>73.577095031738281</v>
      </c>
      <c r="FU225">
        <v>0.18568064272403717</v>
      </c>
      <c r="FV225">
        <v>0.2604670524597168</v>
      </c>
      <c r="FW225">
        <v>0.28281345963478088</v>
      </c>
      <c r="FX225">
        <v>0.1955987960100174</v>
      </c>
      <c r="FY225" s="45">
        <v>6.4200000762939453</v>
      </c>
      <c r="FZ225" s="38">
        <v>1381.55</v>
      </c>
      <c r="GA225" s="38">
        <v>1</v>
      </c>
    </row>
    <row r="226" spans="1:183" x14ac:dyDescent="0.2">
      <c r="A226" t="s">
        <v>186</v>
      </c>
      <c r="B226" t="s">
        <v>222</v>
      </c>
      <c r="C226" t="s">
        <v>2</v>
      </c>
      <c r="D226" t="s">
        <v>203</v>
      </c>
      <c r="E226" t="s">
        <v>212</v>
      </c>
      <c r="F226" t="s">
        <v>179</v>
      </c>
      <c r="G226" t="s">
        <v>1</v>
      </c>
      <c r="H226">
        <v>218</v>
      </c>
      <c r="I226">
        <v>0.28154203295707703</v>
      </c>
      <c r="J226">
        <v>0.20265504717826843</v>
      </c>
      <c r="K226">
        <v>0.21602122485637665</v>
      </c>
      <c r="L226">
        <v>0.19520646333694458</v>
      </c>
      <c r="M226">
        <v>0.18375696241855621</v>
      </c>
      <c r="N226">
        <v>0.18093550205230713</v>
      </c>
      <c r="O226">
        <v>0.23178745806217194</v>
      </c>
      <c r="P226">
        <v>0.24475888907909393</v>
      </c>
      <c r="Q226">
        <v>0.15096744894981384</v>
      </c>
      <c r="R226">
        <v>0.21043525636196136</v>
      </c>
      <c r="S226">
        <v>0.27064070105552673</v>
      </c>
      <c r="T226">
        <v>0.30686315894126892</v>
      </c>
      <c r="U226">
        <v>0.32711100578308105</v>
      </c>
      <c r="V226">
        <v>0.39023029804229736</v>
      </c>
      <c r="W226">
        <v>0.45997002720832825</v>
      </c>
      <c r="X226">
        <v>0.47010326385498047</v>
      </c>
      <c r="Y226">
        <v>0.6261221170425415</v>
      </c>
      <c r="Z226">
        <v>0.65010541677474976</v>
      </c>
      <c r="AA226">
        <v>0.67869341373443604</v>
      </c>
      <c r="AB226">
        <v>0.6359182596206665</v>
      </c>
      <c r="AC226">
        <v>0.55222976207733154</v>
      </c>
      <c r="AD226">
        <v>0.4537738561630249</v>
      </c>
      <c r="AE226">
        <v>0.29725736379623413</v>
      </c>
      <c r="AF226">
        <v>0.36408838629722595</v>
      </c>
      <c r="AG226">
        <v>-0.3503679633140564</v>
      </c>
      <c r="AH226">
        <v>-0.40917113423347473</v>
      </c>
      <c r="AI226">
        <v>-0.32403436303138733</v>
      </c>
      <c r="AJ226">
        <v>-0.29475054144859314</v>
      </c>
      <c r="AK226">
        <v>-0.27825275063514709</v>
      </c>
      <c r="AL226">
        <v>-0.33320870995521545</v>
      </c>
      <c r="AM226">
        <v>-0.25476869940757751</v>
      </c>
      <c r="AN226">
        <v>-0.24572314321994781</v>
      </c>
      <c r="AO226">
        <v>-0.33102315664291382</v>
      </c>
      <c r="AP226">
        <v>-0.27913615107536316</v>
      </c>
      <c r="AQ226">
        <v>-0.25135403871536255</v>
      </c>
      <c r="AR226">
        <v>-0.27139979600906372</v>
      </c>
      <c r="AS226">
        <v>-0.3228142261505127</v>
      </c>
      <c r="AT226">
        <v>-0.37373223900794983</v>
      </c>
      <c r="AU226">
        <v>-0.2915092408657074</v>
      </c>
      <c r="AV226">
        <v>-0.40110477805137634</v>
      </c>
      <c r="AW226">
        <v>-0.27812525629997253</v>
      </c>
      <c r="AX226">
        <v>-0.35899218916893005</v>
      </c>
      <c r="AY226">
        <v>-0.34673824906349182</v>
      </c>
      <c r="AZ226">
        <v>-0.40663084387779236</v>
      </c>
      <c r="BA226">
        <v>-0.46909376978874207</v>
      </c>
      <c r="BB226">
        <v>-0.50035089254379272</v>
      </c>
      <c r="BC226">
        <v>-0.54801315069198608</v>
      </c>
      <c r="BD226">
        <v>-0.39919841289520264</v>
      </c>
      <c r="BE226">
        <v>-0.16030561923980713</v>
      </c>
      <c r="BF226">
        <v>-0.22524085640907288</v>
      </c>
      <c r="BG226">
        <v>-0.15443351864814758</v>
      </c>
      <c r="BH226">
        <v>-0.14027450978755951</v>
      </c>
      <c r="BI226">
        <v>-0.12822109460830688</v>
      </c>
      <c r="BJ226">
        <v>-0.16686797142028809</v>
      </c>
      <c r="BK226">
        <v>-0.10503173619508743</v>
      </c>
      <c r="BL226">
        <v>-8.4459565579891205E-2</v>
      </c>
      <c r="BM226">
        <v>-0.17325876653194427</v>
      </c>
      <c r="BN226">
        <v>-0.11405769735574722</v>
      </c>
      <c r="BO226">
        <v>-7.3080696165561676E-2</v>
      </c>
      <c r="BP226">
        <v>-7.3658905923366547E-2</v>
      </c>
      <c r="BQ226">
        <v>-0.12018118798732758</v>
      </c>
      <c r="BR226">
        <v>-0.13837186992168427</v>
      </c>
      <c r="BS226">
        <v>-5.8597732335329056E-2</v>
      </c>
      <c r="BT226">
        <v>-0.16286599636077881</v>
      </c>
      <c r="BU226">
        <v>-3.0374245718121529E-2</v>
      </c>
      <c r="BV226">
        <v>-0.10547199845314026</v>
      </c>
      <c r="BW226">
        <v>-9.1388113796710968E-2</v>
      </c>
      <c r="BX226">
        <v>-0.18021507561206818</v>
      </c>
      <c r="BY226">
        <v>-0.24903447926044464</v>
      </c>
      <c r="BZ226">
        <v>-0.27545812726020813</v>
      </c>
      <c r="CA226">
        <v>-0.31906011700630188</v>
      </c>
      <c r="CB226">
        <v>-0.18711802363395691</v>
      </c>
      <c r="CC226">
        <v>-2.8669022023677826E-2</v>
      </c>
      <c r="CD226">
        <v>-9.7851306200027466E-2</v>
      </c>
      <c r="CE226">
        <v>-3.696851059794426E-2</v>
      </c>
      <c r="CF226">
        <v>-3.3284872770309448E-2</v>
      </c>
      <c r="CG226">
        <v>-2.4309627711772919E-2</v>
      </c>
      <c r="CH226">
        <v>-5.1660891622304916E-2</v>
      </c>
      <c r="CI226">
        <v>-1.3243795838207006E-3</v>
      </c>
      <c r="CJ226">
        <v>2.7231104671955109E-2</v>
      </c>
      <c r="CK226">
        <v>-6.3991628587245941E-2</v>
      </c>
      <c r="CL226">
        <v>2.7512878295965493E-4</v>
      </c>
      <c r="CM226">
        <v>5.0390873104333878E-2</v>
      </c>
      <c r="CN226">
        <v>6.3295818865299225E-2</v>
      </c>
      <c r="CO226">
        <v>2.0161828026175499E-2</v>
      </c>
      <c r="CP226">
        <v>2.4638010188937187E-2</v>
      </c>
      <c r="CQ226">
        <v>0.10271606594324112</v>
      </c>
      <c r="CR226">
        <v>2.1374470088630915E-3</v>
      </c>
      <c r="CS226">
        <v>0.14121735095977783</v>
      </c>
      <c r="CT226">
        <v>7.0115312933921814E-2</v>
      </c>
      <c r="CU226">
        <v>8.5466615855693817E-2</v>
      </c>
      <c r="CV226">
        <v>-2.3400215432047844E-2</v>
      </c>
      <c r="CW226">
        <v>-9.6622087061405182E-2</v>
      </c>
      <c r="CX226">
        <v>-0.11969805508852005</v>
      </c>
      <c r="CY226">
        <v>-0.16048794984817505</v>
      </c>
      <c r="CZ226">
        <v>-4.0231786668300629E-2</v>
      </c>
      <c r="DA226">
        <v>0.10296758264303207</v>
      </c>
      <c r="DB226">
        <v>2.9538244009017944E-2</v>
      </c>
      <c r="DC226">
        <v>8.0496504902839661E-2</v>
      </c>
      <c r="DD226">
        <v>7.3704764246940613E-2</v>
      </c>
      <c r="DE226">
        <v>7.9601839184761047E-2</v>
      </c>
      <c r="DF226">
        <v>6.354619562625885E-2</v>
      </c>
      <c r="DG226">
        <v>0.10238298028707504</v>
      </c>
      <c r="DH226">
        <v>0.13892176747322083</v>
      </c>
      <c r="DI226">
        <v>4.5275509357452393E-2</v>
      </c>
      <c r="DJ226">
        <v>0.11460795998573303</v>
      </c>
      <c r="DK226">
        <v>0.17386244237422943</v>
      </c>
      <c r="DL226">
        <v>0.20025055110454559</v>
      </c>
      <c r="DM226">
        <v>0.16050484776496887</v>
      </c>
      <c r="DN226">
        <v>0.18764789402484894</v>
      </c>
      <c r="DO226">
        <v>0.264029860496521</v>
      </c>
      <c r="DP226">
        <v>0.1671409010887146</v>
      </c>
      <c r="DQ226">
        <v>0.31280896067619324</v>
      </c>
      <c r="DR226">
        <v>0.24570262432098389</v>
      </c>
      <c r="DS226">
        <v>0.2623213529586792</v>
      </c>
      <c r="DT226">
        <v>0.13341465592384338</v>
      </c>
      <c r="DU226">
        <v>5.5790301412343979E-2</v>
      </c>
      <c r="DV226">
        <v>3.6062005907297134E-2</v>
      </c>
      <c r="DW226">
        <v>-1.9157867645844817E-3</v>
      </c>
      <c r="DX226">
        <v>0.10665445029735565</v>
      </c>
      <c r="DY226">
        <v>0.29302993416786194</v>
      </c>
      <c r="DZ226">
        <v>0.2134685218334198</v>
      </c>
      <c r="EA226">
        <v>0.25009733438491821</v>
      </c>
      <c r="EB226">
        <v>0.22818079590797424</v>
      </c>
      <c r="EC226">
        <v>0.22963349521160126</v>
      </c>
      <c r="ED226">
        <v>0.22988693416118622</v>
      </c>
      <c r="EE226">
        <v>0.25211992859840393</v>
      </c>
      <c r="EF226">
        <v>0.30018535256385803</v>
      </c>
      <c r="EG226">
        <v>0.20303989946842194</v>
      </c>
      <c r="EH226">
        <v>0.27968639135360718</v>
      </c>
      <c r="EI226">
        <v>0.35213577747344971</v>
      </c>
      <c r="EJ226">
        <v>0.39799141883850098</v>
      </c>
      <c r="EK226">
        <v>0.3631378710269928</v>
      </c>
      <c r="EL226">
        <v>0.4230082631111145</v>
      </c>
      <c r="EM226">
        <v>0.49694135785102844</v>
      </c>
      <c r="EN226">
        <v>0.40537968277931213</v>
      </c>
      <c r="EO226">
        <v>0.56055998802185059</v>
      </c>
      <c r="EP226">
        <v>0.49922281503677368</v>
      </c>
      <c r="EQ226">
        <v>0.51767146587371826</v>
      </c>
      <c r="ER226">
        <v>0.35983040928840637</v>
      </c>
      <c r="ES226">
        <v>0.27584958076477051</v>
      </c>
      <c r="ET226">
        <v>0.26095479726791382</v>
      </c>
      <c r="EU226">
        <v>0.22703723609447479</v>
      </c>
      <c r="EV226">
        <v>0.31873485445976257</v>
      </c>
      <c r="EW226">
        <v>79</v>
      </c>
      <c r="EX226">
        <v>77</v>
      </c>
      <c r="EY226">
        <v>76</v>
      </c>
      <c r="EZ226">
        <v>74.5</v>
      </c>
      <c r="FA226">
        <v>72</v>
      </c>
      <c r="FB226">
        <v>71</v>
      </c>
      <c r="FC226">
        <v>71</v>
      </c>
      <c r="FD226">
        <v>72</v>
      </c>
      <c r="FE226">
        <v>77</v>
      </c>
      <c r="FF226">
        <v>82.5</v>
      </c>
      <c r="FG226">
        <v>86.5</v>
      </c>
      <c r="FH226">
        <v>91</v>
      </c>
      <c r="FI226">
        <v>95.5</v>
      </c>
      <c r="FJ226">
        <v>99</v>
      </c>
      <c r="FK226">
        <v>101.5</v>
      </c>
      <c r="FL226">
        <v>103.5</v>
      </c>
      <c r="FM226">
        <v>104</v>
      </c>
      <c r="FN226">
        <v>104</v>
      </c>
      <c r="FO226">
        <v>102</v>
      </c>
      <c r="FP226">
        <v>97.5</v>
      </c>
      <c r="FQ226">
        <v>92.5</v>
      </c>
      <c r="FR226">
        <v>88.5</v>
      </c>
      <c r="FS226">
        <v>86</v>
      </c>
      <c r="FT226">
        <v>83</v>
      </c>
      <c r="FU226">
        <v>0.14584684371948242</v>
      </c>
      <c r="FV226">
        <v>0.20261088013648987</v>
      </c>
      <c r="FW226">
        <v>0.21625027060508728</v>
      </c>
      <c r="FX226">
        <v>0.14258624613285065</v>
      </c>
      <c r="FY226" s="45">
        <v>6.1500000953674316</v>
      </c>
      <c r="FZ226" s="38">
        <v>98.92</v>
      </c>
      <c r="GA226" s="38">
        <v>1</v>
      </c>
    </row>
    <row r="227" spans="1:183" x14ac:dyDescent="0.2">
      <c r="A227" t="s">
        <v>186</v>
      </c>
      <c r="B227" t="s">
        <v>222</v>
      </c>
      <c r="C227" t="s">
        <v>2</v>
      </c>
      <c r="D227" t="s">
        <v>203</v>
      </c>
      <c r="E227" t="s">
        <v>212</v>
      </c>
      <c r="F227" t="s">
        <v>180</v>
      </c>
      <c r="G227" t="s">
        <v>1</v>
      </c>
      <c r="H227">
        <v>187</v>
      </c>
      <c r="I227">
        <v>0.10912136733531952</v>
      </c>
      <c r="J227">
        <v>8.3592437207698822E-2</v>
      </c>
      <c r="K227">
        <v>9.4223953783512115E-2</v>
      </c>
      <c r="L227">
        <v>9.2360064387321472E-2</v>
      </c>
      <c r="M227">
        <v>8.7764441967010498E-2</v>
      </c>
      <c r="N227">
        <v>0.1137467548251152</v>
      </c>
      <c r="O227">
        <v>0.15754406154155731</v>
      </c>
      <c r="P227">
        <v>0.17167897522449493</v>
      </c>
      <c r="Q227">
        <v>0.14273823797702789</v>
      </c>
      <c r="R227">
        <v>0.16697153449058533</v>
      </c>
      <c r="S227">
        <v>0.17386916279792786</v>
      </c>
      <c r="T227">
        <v>0.14629125595092773</v>
      </c>
      <c r="U227">
        <v>0.10826078802347183</v>
      </c>
      <c r="V227">
        <v>0.11435660719871521</v>
      </c>
      <c r="W227">
        <v>9.452926367521286E-2</v>
      </c>
      <c r="X227">
        <v>0.12310820817947388</v>
      </c>
      <c r="Y227">
        <v>0.13309323787689209</v>
      </c>
      <c r="Z227">
        <v>0.13789914548397064</v>
      </c>
      <c r="AA227">
        <v>0.20563970506191254</v>
      </c>
      <c r="AB227">
        <v>0.18834449350833893</v>
      </c>
      <c r="AC227">
        <v>0.19588594138622284</v>
      </c>
      <c r="AD227">
        <v>0.18532539904117584</v>
      </c>
      <c r="AE227">
        <v>0.17017610371112823</v>
      </c>
      <c r="AF227">
        <v>0.14942865073680878</v>
      </c>
      <c r="AG227">
        <v>-0.19607484340667725</v>
      </c>
      <c r="AH227">
        <v>-0.18329289555549622</v>
      </c>
      <c r="AI227">
        <v>-0.14637668430805206</v>
      </c>
      <c r="AJ227">
        <v>-0.13674958050251007</v>
      </c>
      <c r="AK227">
        <v>-0.15670633316040039</v>
      </c>
      <c r="AL227">
        <v>-0.14978983998298645</v>
      </c>
      <c r="AM227">
        <v>-0.19806595146656036</v>
      </c>
      <c r="AN227">
        <v>-0.21034510433673859</v>
      </c>
      <c r="AO227">
        <v>-0.22683018445968628</v>
      </c>
      <c r="AP227">
        <v>-0.17620335519313812</v>
      </c>
      <c r="AQ227">
        <v>-0.22780236601829529</v>
      </c>
      <c r="AR227">
        <v>-0.23900918662548065</v>
      </c>
      <c r="AS227">
        <v>-0.26188558340072632</v>
      </c>
      <c r="AT227">
        <v>-0.25241485238075256</v>
      </c>
      <c r="AU227">
        <v>-0.27216389775276184</v>
      </c>
      <c r="AV227">
        <v>-0.23545898497104645</v>
      </c>
      <c r="AW227">
        <v>-0.2471872866153717</v>
      </c>
      <c r="AX227">
        <v>-0.25541147589683533</v>
      </c>
      <c r="AY227">
        <v>-0.23434826731681824</v>
      </c>
      <c r="AZ227">
        <v>-0.28068298101425171</v>
      </c>
      <c r="BA227">
        <v>-0.30229681730270386</v>
      </c>
      <c r="BB227">
        <v>-0.28571975231170654</v>
      </c>
      <c r="BC227">
        <v>-0.27821078896522522</v>
      </c>
      <c r="BD227">
        <v>-0.25009766221046448</v>
      </c>
      <c r="BE227">
        <v>-6.8758882582187653E-2</v>
      </c>
      <c r="BF227">
        <v>-7.3986217379570007E-2</v>
      </c>
      <c r="BG227">
        <v>-5.1290575414896011E-2</v>
      </c>
      <c r="BH227">
        <v>-4.5295394957065582E-2</v>
      </c>
      <c r="BI227">
        <v>-5.6964010000228882E-2</v>
      </c>
      <c r="BJ227">
        <v>-3.9893269538879395E-2</v>
      </c>
      <c r="BK227">
        <v>-5.9494372457265854E-2</v>
      </c>
      <c r="BL227">
        <v>-7.0115558803081512E-2</v>
      </c>
      <c r="BM227">
        <v>-8.09955894947052E-2</v>
      </c>
      <c r="BN227">
        <v>-3.9722353219985962E-2</v>
      </c>
      <c r="BO227">
        <v>-5.7126559317111969E-2</v>
      </c>
      <c r="BP227">
        <v>-8.2319736480712891E-2</v>
      </c>
      <c r="BQ227">
        <v>-0.10926803946495056</v>
      </c>
      <c r="BR227">
        <v>-9.2925235629081726E-2</v>
      </c>
      <c r="BS227">
        <v>-0.11560207605361938</v>
      </c>
      <c r="BT227">
        <v>-9.1504096984863281E-2</v>
      </c>
      <c r="BU227">
        <v>-8.9347198605537415E-2</v>
      </c>
      <c r="BV227">
        <v>-9.9304594099521637E-2</v>
      </c>
      <c r="BW227">
        <v>-5.4816532880067825E-2</v>
      </c>
      <c r="BX227">
        <v>-0.10605574399232864</v>
      </c>
      <c r="BY227">
        <v>-0.11747709661722183</v>
      </c>
      <c r="BZ227">
        <v>-0.12217694520950317</v>
      </c>
      <c r="CA227">
        <v>-0.11507943272590637</v>
      </c>
      <c r="CB227">
        <v>-8.9495524764060974E-2</v>
      </c>
      <c r="CC227">
        <v>1.9419759511947632E-2</v>
      </c>
      <c r="CD227">
        <v>1.7192555824294686E-3</v>
      </c>
      <c r="CE227">
        <v>1.456577330827713E-2</v>
      </c>
      <c r="CF227">
        <v>1.8045499920845032E-2</v>
      </c>
      <c r="CG227">
        <v>1.2117218226194382E-2</v>
      </c>
      <c r="CH227">
        <v>3.622075542807579E-2</v>
      </c>
      <c r="CI227">
        <v>3.6479882895946503E-2</v>
      </c>
      <c r="CJ227">
        <v>2.7006998658180237E-2</v>
      </c>
      <c r="CK227">
        <v>2.0008999854326248E-2</v>
      </c>
      <c r="CL227">
        <v>5.480397492647171E-2</v>
      </c>
      <c r="CM227">
        <v>6.1082981526851654E-2</v>
      </c>
      <c r="CN227">
        <v>2.620290219783783E-2</v>
      </c>
      <c r="CO227">
        <v>-3.5655954852700233E-3</v>
      </c>
      <c r="CP227">
        <v>1.7536783590912819E-2</v>
      </c>
      <c r="CQ227">
        <v>-7.1678245440125465E-3</v>
      </c>
      <c r="CR227">
        <v>8.1986142322421074E-3</v>
      </c>
      <c r="CS227">
        <v>1.9972365349531174E-2</v>
      </c>
      <c r="CT227">
        <v>8.8145658373832703E-3</v>
      </c>
      <c r="CU227">
        <v>6.9526597857475281E-2</v>
      </c>
      <c r="CV227">
        <v>1.4890545047819614E-2</v>
      </c>
      <c r="CW227">
        <v>1.0528482496738434E-2</v>
      </c>
      <c r="CX227">
        <v>-8.9076906442642212E-3</v>
      </c>
      <c r="CY227">
        <v>-2.0951614715158939E-3</v>
      </c>
      <c r="CZ227">
        <v>2.1737031638622284E-2</v>
      </c>
      <c r="DA227">
        <v>0.10759840160608292</v>
      </c>
      <c r="DB227">
        <v>7.7424727380275726E-2</v>
      </c>
      <c r="DC227">
        <v>8.0422118306159973E-2</v>
      </c>
      <c r="DD227">
        <v>8.1386394798755646E-2</v>
      </c>
      <c r="DE227">
        <v>8.1198446452617645E-2</v>
      </c>
      <c r="DF227">
        <v>0.11233478039503098</v>
      </c>
      <c r="DG227">
        <v>0.13245414197444916</v>
      </c>
      <c r="DH227">
        <v>0.12412955611944199</v>
      </c>
      <c r="DI227">
        <v>0.1210135892033577</v>
      </c>
      <c r="DJ227">
        <v>0.14933030307292938</v>
      </c>
      <c r="DK227">
        <v>0.17929252982139587</v>
      </c>
      <c r="DL227">
        <v>0.13472554087638855</v>
      </c>
      <c r="DM227">
        <v>0.10213685035705566</v>
      </c>
      <c r="DN227">
        <v>0.12799879908561707</v>
      </c>
      <c r="DO227">
        <v>0.10126642137765884</v>
      </c>
      <c r="DP227">
        <v>0.10790132731199265</v>
      </c>
      <c r="DQ227">
        <v>0.12929193675518036</v>
      </c>
      <c r="DR227">
        <v>0.11693372577428818</v>
      </c>
      <c r="DS227">
        <v>0.19386972486972809</v>
      </c>
      <c r="DT227">
        <v>0.13583682477474213</v>
      </c>
      <c r="DU227">
        <v>0.1385340690612793</v>
      </c>
      <c r="DV227">
        <v>0.10436156392097473</v>
      </c>
      <c r="DW227">
        <v>0.11088911443948746</v>
      </c>
      <c r="DX227">
        <v>0.13296958804130554</v>
      </c>
      <c r="DY227">
        <v>0.23491436243057251</v>
      </c>
      <c r="DZ227">
        <v>0.18673139810562134</v>
      </c>
      <c r="EA227">
        <v>0.17550823092460632</v>
      </c>
      <c r="EB227">
        <v>0.17284058034420013</v>
      </c>
      <c r="EC227">
        <v>0.18094076216220856</v>
      </c>
      <c r="ED227">
        <v>0.22223134338855743</v>
      </c>
      <c r="EE227">
        <v>0.27102571725845337</v>
      </c>
      <c r="EF227">
        <v>0.26435911655426025</v>
      </c>
      <c r="EG227">
        <v>0.26684817671775818</v>
      </c>
      <c r="EH227">
        <v>0.28581130504608154</v>
      </c>
      <c r="EI227">
        <v>0.3499683141708374</v>
      </c>
      <c r="EJ227">
        <v>0.29141497611999512</v>
      </c>
      <c r="EK227">
        <v>0.25475439429283142</v>
      </c>
      <c r="EL227">
        <v>0.2874884307384491</v>
      </c>
      <c r="EM227">
        <v>0.25782826542854309</v>
      </c>
      <c r="EN227">
        <v>0.25185620784759521</v>
      </c>
      <c r="EO227">
        <v>0.28713202476501465</v>
      </c>
      <c r="EP227">
        <v>0.27304062247276306</v>
      </c>
      <c r="EQ227">
        <v>0.3734014630317688</v>
      </c>
      <c r="ER227">
        <v>0.31046405434608459</v>
      </c>
      <c r="ES227">
        <v>0.32335379719734192</v>
      </c>
      <c r="ET227">
        <v>0.2679043710231781</v>
      </c>
      <c r="EU227">
        <v>0.27402046322822571</v>
      </c>
      <c r="EV227">
        <v>0.29357171058654785</v>
      </c>
      <c r="EW227">
        <v>55.163032531738281</v>
      </c>
      <c r="EX227">
        <v>54.332534790039063</v>
      </c>
      <c r="EY227">
        <v>53.91436767578125</v>
      </c>
      <c r="EZ227">
        <v>53.762531280517578</v>
      </c>
      <c r="FA227">
        <v>53.425682067871094</v>
      </c>
      <c r="FB227">
        <v>52.772045135498047</v>
      </c>
      <c r="FC227">
        <v>52.249561309814453</v>
      </c>
      <c r="FD227">
        <v>52.815498352050781</v>
      </c>
      <c r="FE227">
        <v>55.392162322998047</v>
      </c>
      <c r="FF227">
        <v>58.219356536865234</v>
      </c>
      <c r="FG227">
        <v>60.182952880859375</v>
      </c>
      <c r="FH227">
        <v>63.364952087402344</v>
      </c>
      <c r="FI227">
        <v>68.626930236816406</v>
      </c>
      <c r="FJ227">
        <v>72.850837707519531</v>
      </c>
      <c r="FK227">
        <v>76.36920166015625</v>
      </c>
      <c r="FL227">
        <v>76.0499267578125</v>
      </c>
      <c r="FM227">
        <v>72.809921264648438</v>
      </c>
      <c r="FN227">
        <v>70.476020812988281</v>
      </c>
      <c r="FO227">
        <v>68.36566162109375</v>
      </c>
      <c r="FP227">
        <v>63.509513854980469</v>
      </c>
      <c r="FQ227">
        <v>60.159492492675781</v>
      </c>
      <c r="FR227">
        <v>59.727615356445313</v>
      </c>
      <c r="FS227">
        <v>58.277149200439453</v>
      </c>
      <c r="FT227">
        <v>56.756160736083984</v>
      </c>
      <c r="FU227">
        <v>9.7623929381370544E-2</v>
      </c>
      <c r="FV227">
        <v>0.13340714573860168</v>
      </c>
      <c r="FW227">
        <v>0.15295389294624329</v>
      </c>
      <c r="FX227">
        <v>0.10414844751358032</v>
      </c>
      <c r="FY227" s="45">
        <v>2.0799999237060547</v>
      </c>
      <c r="FZ227" s="38">
        <v>31.32</v>
      </c>
      <c r="GA227" s="38">
        <v>1</v>
      </c>
    </row>
    <row r="228" spans="1:183" x14ac:dyDescent="0.2">
      <c r="A228" t="s">
        <v>186</v>
      </c>
      <c r="B228" t="s">
        <v>222</v>
      </c>
      <c r="C228" t="s">
        <v>2</v>
      </c>
      <c r="D228" t="s">
        <v>203</v>
      </c>
      <c r="E228" t="s">
        <v>212</v>
      </c>
      <c r="F228" t="s">
        <v>181</v>
      </c>
      <c r="G228" t="s">
        <v>1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0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0</v>
      </c>
      <c r="FY228" s="45">
        <v>7.5999999046325684</v>
      </c>
      <c r="FZ228" s="38">
        <v>44.34</v>
      </c>
      <c r="GA228" s="38">
        <v>0</v>
      </c>
    </row>
    <row r="229" spans="1:183" x14ac:dyDescent="0.2">
      <c r="A229" t="s">
        <v>186</v>
      </c>
      <c r="B229" t="s">
        <v>222</v>
      </c>
      <c r="C229" t="s">
        <v>2</v>
      </c>
      <c r="D229" t="s">
        <v>203</v>
      </c>
      <c r="E229" t="s">
        <v>212</v>
      </c>
      <c r="F229" t="s">
        <v>182</v>
      </c>
      <c r="G229" t="s">
        <v>1</v>
      </c>
      <c r="H229">
        <v>330</v>
      </c>
      <c r="I229">
        <v>0.23440507054328918</v>
      </c>
      <c r="J229">
        <v>0.24225914478302002</v>
      </c>
      <c r="K229">
        <v>0.21453078091144562</v>
      </c>
      <c r="L229">
        <v>0.19854044914245605</v>
      </c>
      <c r="M229">
        <v>0.18177628517150879</v>
      </c>
      <c r="N229">
        <v>0.20671792328357697</v>
      </c>
      <c r="O229">
        <v>0.22654545307159424</v>
      </c>
      <c r="P229">
        <v>0.28511831164360046</v>
      </c>
      <c r="Q229">
        <v>0.28327372670173645</v>
      </c>
      <c r="R229">
        <v>0.24396324157714844</v>
      </c>
      <c r="S229">
        <v>0.26844358444213867</v>
      </c>
      <c r="T229">
        <v>0.31400313973426819</v>
      </c>
      <c r="U229">
        <v>0.32655736804008484</v>
      </c>
      <c r="V229">
        <v>0.38369357585906982</v>
      </c>
      <c r="W229">
        <v>0.42428499460220337</v>
      </c>
      <c r="X229">
        <v>0.46818429231643677</v>
      </c>
      <c r="Y229">
        <v>0.46508893370628357</v>
      </c>
      <c r="Z229">
        <v>0.5138089656829834</v>
      </c>
      <c r="AA229">
        <v>0.5107380747795105</v>
      </c>
      <c r="AB229">
        <v>0.53146094083786011</v>
      </c>
      <c r="AC229">
        <v>0.48847648501396179</v>
      </c>
      <c r="AD229">
        <v>0.38573303818702698</v>
      </c>
      <c r="AE229">
        <v>0.34592035412788391</v>
      </c>
      <c r="AF229">
        <v>0.26392880082130432</v>
      </c>
      <c r="AG229">
        <v>-0.30368196964263916</v>
      </c>
      <c r="AH229">
        <v>-0.24021244049072266</v>
      </c>
      <c r="AI229">
        <v>-0.20789170265197754</v>
      </c>
      <c r="AJ229">
        <v>-0.20766577124595642</v>
      </c>
      <c r="AK229">
        <v>-0.22699837386608124</v>
      </c>
      <c r="AL229">
        <v>-0.19172771275043488</v>
      </c>
      <c r="AM229">
        <v>-0.23145779967308044</v>
      </c>
      <c r="AN229">
        <v>-0.24665164947509766</v>
      </c>
      <c r="AO229">
        <v>-0.23649461567401886</v>
      </c>
      <c r="AP229">
        <v>-0.27082687616348267</v>
      </c>
      <c r="AQ229">
        <v>-0.24533937871456146</v>
      </c>
      <c r="AR229">
        <v>-0.22044453024864197</v>
      </c>
      <c r="AS229">
        <v>-0.2287592738866806</v>
      </c>
      <c r="AT229">
        <v>-0.21956375241279602</v>
      </c>
      <c r="AU229">
        <v>-0.25804996490478516</v>
      </c>
      <c r="AV229">
        <v>-0.22969847917556763</v>
      </c>
      <c r="AW229">
        <v>-0.22144249081611633</v>
      </c>
      <c r="AX229">
        <v>-0.24237318336963654</v>
      </c>
      <c r="AY229">
        <v>-0.24738004803657532</v>
      </c>
      <c r="AZ229">
        <v>-0.26484975218772888</v>
      </c>
      <c r="BA229">
        <v>-0.3233809769153595</v>
      </c>
      <c r="BB229">
        <v>-0.42200782895088196</v>
      </c>
      <c r="BC229">
        <v>-0.34590968489646912</v>
      </c>
      <c r="BD229">
        <v>-0.34476557374000549</v>
      </c>
      <c r="BE229">
        <v>-0.14658056199550629</v>
      </c>
      <c r="BF229">
        <v>-9.5999307930469513E-2</v>
      </c>
      <c r="BG229">
        <v>-8.260258287191391E-2</v>
      </c>
      <c r="BH229">
        <v>-8.2750365138053894E-2</v>
      </c>
      <c r="BI229">
        <v>-0.10122532397508621</v>
      </c>
      <c r="BJ229">
        <v>-6.843123584985733E-2</v>
      </c>
      <c r="BK229">
        <v>-0.10370371490716934</v>
      </c>
      <c r="BL229">
        <v>-0.10158670693635941</v>
      </c>
      <c r="BM229">
        <v>-7.9619608819484711E-2</v>
      </c>
      <c r="BN229">
        <v>-0.11052169650793076</v>
      </c>
      <c r="BO229">
        <v>-8.4056824445724487E-2</v>
      </c>
      <c r="BP229">
        <v>-4.906848818063736E-2</v>
      </c>
      <c r="BQ229">
        <v>-5.3029432892799377E-2</v>
      </c>
      <c r="BR229">
        <v>-4.317527636885643E-2</v>
      </c>
      <c r="BS229">
        <v>-6.4226284623146057E-2</v>
      </c>
      <c r="BT229">
        <v>-4.5125558972358704E-2</v>
      </c>
      <c r="BU229">
        <v>-3.086843341588974E-2</v>
      </c>
      <c r="BV229">
        <v>-4.6111408621072769E-2</v>
      </c>
      <c r="BW229">
        <v>-5.3402971476316452E-2</v>
      </c>
      <c r="BX229">
        <v>-6.1994515359401703E-2</v>
      </c>
      <c r="BY229">
        <v>-0.12620875239372253</v>
      </c>
      <c r="BZ229">
        <v>-0.23104488849639893</v>
      </c>
      <c r="CA229">
        <v>-0.17498099803924561</v>
      </c>
      <c r="CB229">
        <v>-0.17666187882423401</v>
      </c>
      <c r="CC229">
        <v>-3.7772603332996368E-2</v>
      </c>
      <c r="CD229">
        <v>3.8822721689939499E-3</v>
      </c>
      <c r="CE229">
        <v>4.1722739115357399E-3</v>
      </c>
      <c r="CF229">
        <v>3.7656554486602545E-3</v>
      </c>
      <c r="CG229">
        <v>-1.4115291647613049E-2</v>
      </c>
      <c r="CH229">
        <v>1.6963521018624306E-2</v>
      </c>
      <c r="CI229">
        <v>-1.5221621841192245E-2</v>
      </c>
      <c r="CJ229">
        <v>-1.1151734506711364E-3</v>
      </c>
      <c r="CK229">
        <v>2.9031539335846901E-2</v>
      </c>
      <c r="CL229">
        <v>5.0518964417278767E-4</v>
      </c>
      <c r="CM229">
        <v>2.76469886302948E-2</v>
      </c>
      <c r="CN229">
        <v>6.9626040756702423E-2</v>
      </c>
      <c r="CO229">
        <v>6.8680524826049805E-2</v>
      </c>
      <c r="CP229">
        <v>7.8990839421749115E-2</v>
      </c>
      <c r="CQ229">
        <v>7.0015408098697662E-2</v>
      </c>
      <c r="CR229">
        <v>8.2709088921546936E-2</v>
      </c>
      <c r="CS229">
        <v>0.10112257301807404</v>
      </c>
      <c r="CT229">
        <v>8.9818894863128662E-2</v>
      </c>
      <c r="CU229">
        <v>8.0944962799549103E-2</v>
      </c>
      <c r="CV229">
        <v>7.8502394258975983E-2</v>
      </c>
      <c r="CW229">
        <v>1.0352147743105888E-2</v>
      </c>
      <c r="CX229">
        <v>-9.8784521222114563E-2</v>
      </c>
      <c r="CY229">
        <v>-5.6596320122480392E-2</v>
      </c>
      <c r="CZ229">
        <v>-6.0233768075704575E-2</v>
      </c>
      <c r="DA229">
        <v>7.1035362780094147E-2</v>
      </c>
      <c r="DB229">
        <v>0.10376384854316711</v>
      </c>
      <c r="DC229">
        <v>9.0947136282920837E-2</v>
      </c>
      <c r="DD229">
        <v>9.0281680226325989E-2</v>
      </c>
      <c r="DE229">
        <v>7.2994738817214966E-2</v>
      </c>
      <c r="DF229">
        <v>0.10235828161239624</v>
      </c>
      <c r="DG229">
        <v>7.3260471224784851E-2</v>
      </c>
      <c r="DH229">
        <v>9.9356360733509064E-2</v>
      </c>
      <c r="DI229">
        <v>0.13768269121646881</v>
      </c>
      <c r="DJ229">
        <v>0.11153207719326019</v>
      </c>
      <c r="DK229">
        <v>0.13935080170631409</v>
      </c>
      <c r="DL229">
        <v>0.1883205771446228</v>
      </c>
      <c r="DM229">
        <v>0.19039048254489899</v>
      </c>
      <c r="DN229">
        <v>0.20115695893764496</v>
      </c>
      <c r="DO229">
        <v>0.20425710082054138</v>
      </c>
      <c r="DP229">
        <v>0.21054373681545258</v>
      </c>
      <c r="DQ229">
        <v>0.23311358690261841</v>
      </c>
      <c r="DR229">
        <v>0.22574919462203979</v>
      </c>
      <c r="DS229">
        <v>0.21529290080070496</v>
      </c>
      <c r="DT229">
        <v>0.21899931132793427</v>
      </c>
      <c r="DU229">
        <v>0.14691303670406342</v>
      </c>
      <c r="DV229">
        <v>3.3475838601589203E-2</v>
      </c>
      <c r="DW229">
        <v>6.1788361519575119E-2</v>
      </c>
      <c r="DX229">
        <v>5.6194346398115158E-2</v>
      </c>
      <c r="DY229">
        <v>0.22813677787780762</v>
      </c>
      <c r="DZ229">
        <v>0.24797698855400085</v>
      </c>
      <c r="EA229">
        <v>0.21623624861240387</v>
      </c>
      <c r="EB229">
        <v>0.21519707143306732</v>
      </c>
      <c r="EC229">
        <v>0.19876779615879059</v>
      </c>
      <c r="ED229">
        <v>0.22565475106239319</v>
      </c>
      <c r="EE229">
        <v>0.20101456344127655</v>
      </c>
      <c r="EF229">
        <v>0.24442130327224731</v>
      </c>
      <c r="EG229">
        <v>0.29455769062042236</v>
      </c>
      <c r="EH229">
        <v>0.2718372642993927</v>
      </c>
      <c r="EI229">
        <v>0.30063337087631226</v>
      </c>
      <c r="EJ229">
        <v>0.35969662666320801</v>
      </c>
      <c r="EK229">
        <v>0.36612033843994141</v>
      </c>
      <c r="EL229">
        <v>0.37754541635513306</v>
      </c>
      <c r="EM229">
        <v>0.39808079600334167</v>
      </c>
      <c r="EN229">
        <v>0.3951166570186615</v>
      </c>
      <c r="EO229">
        <v>0.4236876368522644</v>
      </c>
      <c r="EP229">
        <v>0.42201095819473267</v>
      </c>
      <c r="EQ229">
        <v>0.40926998853683472</v>
      </c>
      <c r="ER229">
        <v>0.42185452580451965</v>
      </c>
      <c r="ES229">
        <v>0.34408527612686157</v>
      </c>
      <c r="ET229">
        <v>0.22443880140781403</v>
      </c>
      <c r="EU229">
        <v>0.23271703720092773</v>
      </c>
      <c r="EV229">
        <v>0.22429804503917694</v>
      </c>
      <c r="EW229">
        <v>65.220016479492188</v>
      </c>
      <c r="EX229">
        <v>63.712432861328125</v>
      </c>
      <c r="EY229">
        <v>61.287830352783203</v>
      </c>
      <c r="EZ229">
        <v>60.429908752441406</v>
      </c>
      <c r="FA229">
        <v>58.761219024658203</v>
      </c>
      <c r="FB229">
        <v>57.5</v>
      </c>
      <c r="FC229">
        <v>56.5</v>
      </c>
      <c r="FD229">
        <v>59.756126403808594</v>
      </c>
      <c r="FE229">
        <v>67.743659973144531</v>
      </c>
      <c r="FF229">
        <v>74</v>
      </c>
      <c r="FG229">
        <v>81</v>
      </c>
      <c r="FH229">
        <v>87.488166809082031</v>
      </c>
      <c r="FI229">
        <v>92.707656860351563</v>
      </c>
      <c r="FJ229">
        <v>98</v>
      </c>
      <c r="FK229">
        <v>101.77177429199219</v>
      </c>
      <c r="FL229">
        <v>102.5164794921875</v>
      </c>
      <c r="FM229">
        <v>102.21456909179688</v>
      </c>
      <c r="FN229">
        <v>99.945632934570313</v>
      </c>
      <c r="FO229">
        <v>94.638298034667969</v>
      </c>
      <c r="FP229">
        <v>86.948860168457031</v>
      </c>
      <c r="FQ229">
        <v>81.557662963867188</v>
      </c>
      <c r="FR229">
        <v>76.514923095703125</v>
      </c>
      <c r="FS229">
        <v>71.502738952636719</v>
      </c>
      <c r="FT229">
        <v>68.774803161621094</v>
      </c>
      <c r="FU229">
        <v>0.1109888032078743</v>
      </c>
      <c r="FV229">
        <v>0.15597489476203918</v>
      </c>
      <c r="FW229">
        <v>0.16889488697052002</v>
      </c>
      <c r="FX229">
        <v>0.10925439745187759</v>
      </c>
      <c r="FY229" s="45">
        <v>5.3499999046325684</v>
      </c>
      <c r="FZ229" s="38">
        <v>113.25</v>
      </c>
      <c r="GA229" s="38">
        <v>1</v>
      </c>
    </row>
    <row r="230" spans="1:183" x14ac:dyDescent="0.2">
      <c r="A230" t="s">
        <v>186</v>
      </c>
      <c r="B230" t="s">
        <v>222</v>
      </c>
      <c r="C230" t="s">
        <v>2</v>
      </c>
      <c r="D230" t="s">
        <v>203</v>
      </c>
      <c r="E230" t="s">
        <v>212</v>
      </c>
      <c r="F230" t="s">
        <v>183</v>
      </c>
      <c r="G230" t="s">
        <v>1</v>
      </c>
      <c r="H230">
        <v>968</v>
      </c>
      <c r="I230">
        <v>0.69643491506576538</v>
      </c>
      <c r="J230">
        <v>0.59503144025802612</v>
      </c>
      <c r="K230">
        <v>0.53790825605392456</v>
      </c>
      <c r="L230">
        <v>0.53563368320465088</v>
      </c>
      <c r="M230">
        <v>0.56783086061477661</v>
      </c>
      <c r="N230">
        <v>0.58712053298950195</v>
      </c>
      <c r="O230">
        <v>0.69145858287811279</v>
      </c>
      <c r="P230">
        <v>0.78729450702667236</v>
      </c>
      <c r="Q230">
        <v>0.67554903030395508</v>
      </c>
      <c r="R230">
        <v>0.69691723585128784</v>
      </c>
      <c r="S230">
        <v>0.78821700811386108</v>
      </c>
      <c r="T230">
        <v>0.75841414928436279</v>
      </c>
      <c r="U230">
        <v>0.8254731297492981</v>
      </c>
      <c r="V230">
        <v>0.956584632396698</v>
      </c>
      <c r="W230">
        <v>0.96799391508102417</v>
      </c>
      <c r="X230">
        <v>1.011580228805542</v>
      </c>
      <c r="Y230">
        <v>1.1497910022735596</v>
      </c>
      <c r="Z230">
        <v>1.4092398881912231</v>
      </c>
      <c r="AA230">
        <v>1.4889124631881714</v>
      </c>
      <c r="AB230">
        <v>1.5632317066192627</v>
      </c>
      <c r="AC230">
        <v>1.5593569278717041</v>
      </c>
      <c r="AD230">
        <v>1.3589943647384644</v>
      </c>
      <c r="AE230">
        <v>1.1116713285446167</v>
      </c>
      <c r="AF230">
        <v>0.95206958055496216</v>
      </c>
      <c r="AG230">
        <v>-0.41170579195022583</v>
      </c>
      <c r="AH230">
        <v>-0.43589231371879578</v>
      </c>
      <c r="AI230">
        <v>-0.40682011842727661</v>
      </c>
      <c r="AJ230">
        <v>-0.3755614161491394</v>
      </c>
      <c r="AK230">
        <v>-0.34070649743080139</v>
      </c>
      <c r="AL230">
        <v>-0.37836754322052002</v>
      </c>
      <c r="AM230">
        <v>-0.39802107214927673</v>
      </c>
      <c r="AN230">
        <v>-0.36998146772384644</v>
      </c>
      <c r="AO230">
        <v>-0.41234543919563293</v>
      </c>
      <c r="AP230">
        <v>-0.44222238659858704</v>
      </c>
      <c r="AQ230">
        <v>-0.24406945705413818</v>
      </c>
      <c r="AR230">
        <v>-0.35344478487968445</v>
      </c>
      <c r="AS230">
        <v>-0.39192798733711243</v>
      </c>
      <c r="AT230">
        <v>-0.31103375554084778</v>
      </c>
      <c r="AU230">
        <v>-0.28299859166145325</v>
      </c>
      <c r="AV230">
        <v>-0.31463554501533508</v>
      </c>
      <c r="AW230">
        <v>-0.33248817920684814</v>
      </c>
      <c r="AX230">
        <v>-0.15968157351016998</v>
      </c>
      <c r="AY230">
        <v>-0.19052673876285553</v>
      </c>
      <c r="AZ230">
        <v>-0.30973494052886963</v>
      </c>
      <c r="BA230">
        <v>-0.40842351317405701</v>
      </c>
      <c r="BB230">
        <v>-0.50801008939743042</v>
      </c>
      <c r="BC230">
        <v>-0.53719931840896606</v>
      </c>
      <c r="BD230">
        <v>-0.46116137504577637</v>
      </c>
      <c r="BE230">
        <v>-0.2025984525680542</v>
      </c>
      <c r="BF230">
        <v>-0.23969593644142151</v>
      </c>
      <c r="BG230">
        <v>-0.21523764729499817</v>
      </c>
      <c r="BH230">
        <v>-0.18653492629528046</v>
      </c>
      <c r="BI230">
        <v>-0.14991177618503571</v>
      </c>
      <c r="BJ230">
        <v>-0.18908306956291199</v>
      </c>
      <c r="BK230">
        <v>-0.19812239706516266</v>
      </c>
      <c r="BL230">
        <v>-0.14924614131450653</v>
      </c>
      <c r="BM230">
        <v>-0.20685878396034241</v>
      </c>
      <c r="BN230">
        <v>-0.21228311955928802</v>
      </c>
      <c r="BO230">
        <v>-2.661646343767643E-2</v>
      </c>
      <c r="BP230">
        <v>-0.13565050065517426</v>
      </c>
      <c r="BQ230">
        <v>-0.15605373680591583</v>
      </c>
      <c r="BR230">
        <v>-7.8257791697978973E-2</v>
      </c>
      <c r="BS230">
        <v>-4.9250166863203049E-2</v>
      </c>
      <c r="BT230">
        <v>-7.8208141028881073E-2</v>
      </c>
      <c r="BU230">
        <v>-8.0065727233886719E-2</v>
      </c>
      <c r="BV230">
        <v>9.7827643156051636E-2</v>
      </c>
      <c r="BW230">
        <v>7.6272055506706238E-2</v>
      </c>
      <c r="BX230">
        <v>-4.7922011464834213E-2</v>
      </c>
      <c r="BY230">
        <v>-0.14029552042484283</v>
      </c>
      <c r="BZ230">
        <v>-0.25919038057327271</v>
      </c>
      <c r="CA230">
        <v>-0.29147109389305115</v>
      </c>
      <c r="CB230">
        <v>-0.22356247901916504</v>
      </c>
      <c r="CC230">
        <v>-5.7771354913711548E-2</v>
      </c>
      <c r="CD230">
        <v>-0.10381092876195908</v>
      </c>
      <c r="CE230">
        <v>-8.2548215985298157E-2</v>
      </c>
      <c r="CF230">
        <v>-5.5615764111280441E-2</v>
      </c>
      <c r="CG230">
        <v>-1.7767919227480888E-2</v>
      </c>
      <c r="CH230">
        <v>-5.7985216379165649E-2</v>
      </c>
      <c r="CI230">
        <v>-5.9673197567462921E-2</v>
      </c>
      <c r="CJ230">
        <v>3.6344798281788826E-3</v>
      </c>
      <c r="CK230">
        <v>-6.4539335668087006E-2</v>
      </c>
      <c r="CL230">
        <v>-5.3027886897325516E-2</v>
      </c>
      <c r="CM230">
        <v>0.12399081885814667</v>
      </c>
      <c r="CN230">
        <v>1.5193160623311996E-2</v>
      </c>
      <c r="CO230">
        <v>7.3120547458529472E-3</v>
      </c>
      <c r="CP230">
        <v>8.2962125539779663E-2</v>
      </c>
      <c r="CQ230">
        <v>0.1126432865858078</v>
      </c>
      <c r="CR230">
        <v>8.5540756583213806E-2</v>
      </c>
      <c r="CS230">
        <v>9.4761297106742859E-2</v>
      </c>
      <c r="CT230">
        <v>0.27617773413658142</v>
      </c>
      <c r="CU230">
        <v>0.26105609536170959</v>
      </c>
      <c r="CV230">
        <v>0.1334088146686554</v>
      </c>
      <c r="CW230">
        <v>4.5409124344587326E-2</v>
      </c>
      <c r="CX230">
        <v>-8.6858585476875305E-2</v>
      </c>
      <c r="CY230">
        <v>-0.1212804839015007</v>
      </c>
      <c r="CZ230">
        <v>-5.9002205729484558E-2</v>
      </c>
      <c r="DA230">
        <v>8.70557501912117E-2</v>
      </c>
      <c r="DB230">
        <v>3.2074086368083954E-2</v>
      </c>
      <c r="DC230">
        <v>5.0141222774982452E-2</v>
      </c>
      <c r="DD230">
        <v>7.5303405523300171E-2</v>
      </c>
      <c r="DE230">
        <v>0.11437593400478363</v>
      </c>
      <c r="DF230">
        <v>7.3112629354000092E-2</v>
      </c>
      <c r="DG230">
        <v>7.8776009380817413E-2</v>
      </c>
      <c r="DH230">
        <v>0.15651509165763855</v>
      </c>
      <c r="DI230">
        <v>7.7780105173587799E-2</v>
      </c>
      <c r="DJ230">
        <v>0.10622734576463699</v>
      </c>
      <c r="DK230">
        <v>0.27459809184074402</v>
      </c>
      <c r="DL230">
        <v>0.16603681445121765</v>
      </c>
      <c r="DM230">
        <v>0.17067784070968628</v>
      </c>
      <c r="DN230">
        <v>0.2441820502281189</v>
      </c>
      <c r="DO230">
        <v>0.27453672885894775</v>
      </c>
      <c r="DP230">
        <v>0.24928966164588928</v>
      </c>
      <c r="DQ230">
        <v>0.26958832144737244</v>
      </c>
      <c r="DR230">
        <v>0.45452782511711121</v>
      </c>
      <c r="DS230">
        <v>0.44584012031555176</v>
      </c>
      <c r="DT230">
        <v>0.3147396445274353</v>
      </c>
      <c r="DU230">
        <v>0.23111376166343689</v>
      </c>
      <c r="DV230">
        <v>8.5473202168941498E-2</v>
      </c>
      <c r="DW230">
        <v>4.8910140991210938E-2</v>
      </c>
      <c r="DX230">
        <v>0.10555806756019592</v>
      </c>
      <c r="DY230">
        <v>0.29616308212280273</v>
      </c>
      <c r="DZ230">
        <v>0.22827047109603882</v>
      </c>
      <c r="EA230">
        <v>0.24172370135784149</v>
      </c>
      <c r="EB230">
        <v>0.26432988047599792</v>
      </c>
      <c r="EC230">
        <v>0.30517065525054932</v>
      </c>
      <c r="ED230">
        <v>0.26239711046218872</v>
      </c>
      <c r="EE230">
        <v>0.2786746621131897</v>
      </c>
      <c r="EF230">
        <v>0.37725043296813965</v>
      </c>
      <c r="EG230">
        <v>0.28326678276062012</v>
      </c>
      <c r="EH230">
        <v>0.33616659045219421</v>
      </c>
      <c r="EI230">
        <v>0.49205109477043152</v>
      </c>
      <c r="EJ230">
        <v>0.38383111357688904</v>
      </c>
      <c r="EK230">
        <v>0.40655207633972168</v>
      </c>
      <c r="EL230">
        <v>0.4769580066204071</v>
      </c>
      <c r="EM230">
        <v>0.50828516483306885</v>
      </c>
      <c r="EN230">
        <v>0.4857170581817627</v>
      </c>
      <c r="EO230">
        <v>0.52201080322265625</v>
      </c>
      <c r="EP230">
        <v>0.71203702688217163</v>
      </c>
      <c r="EQ230">
        <v>0.71263891458511353</v>
      </c>
      <c r="ER230">
        <v>0.57655256986618042</v>
      </c>
      <c r="ES230">
        <v>0.49924176931381226</v>
      </c>
      <c r="ET230">
        <v>0.33429291844367981</v>
      </c>
      <c r="EU230">
        <v>0.29463836550712585</v>
      </c>
      <c r="EV230">
        <v>0.34315696358680725</v>
      </c>
      <c r="EW230">
        <v>68.323020935058594</v>
      </c>
      <c r="EX230">
        <v>66.829643249511719</v>
      </c>
      <c r="EY230">
        <v>65.140586853027344</v>
      </c>
      <c r="EZ230">
        <v>64.169944763183594</v>
      </c>
      <c r="FA230">
        <v>63.086639404296875</v>
      </c>
      <c r="FB230">
        <v>62.444869995117188</v>
      </c>
      <c r="FC230">
        <v>62.629512786865234</v>
      </c>
      <c r="FD230">
        <v>64.664520263671875</v>
      </c>
      <c r="FE230">
        <v>71.410545349121094</v>
      </c>
      <c r="FF230">
        <v>77.711311340332031</v>
      </c>
      <c r="FG230">
        <v>83.3873291015625</v>
      </c>
      <c r="FH230">
        <v>88.630577087402344</v>
      </c>
      <c r="FI230">
        <v>91.914329528808594</v>
      </c>
      <c r="FJ230">
        <v>95.162940979003906</v>
      </c>
      <c r="FK230">
        <v>95.401878356933594</v>
      </c>
      <c r="FL230">
        <v>96.210739135742188</v>
      </c>
      <c r="FM230">
        <v>95.236351013183594</v>
      </c>
      <c r="FN230">
        <v>93.011688232421875</v>
      </c>
      <c r="FO230">
        <v>90.084419250488281</v>
      </c>
      <c r="FP230">
        <v>85.194747924804688</v>
      </c>
      <c r="FQ230">
        <v>80.140594482421875</v>
      </c>
      <c r="FR230">
        <v>77.446434020996094</v>
      </c>
      <c r="FS230">
        <v>74.603645324707031</v>
      </c>
      <c r="FT230">
        <v>72.8441162109375</v>
      </c>
      <c r="FU230">
        <v>0.14966300129890442</v>
      </c>
      <c r="FV230">
        <v>0.20577111840248108</v>
      </c>
      <c r="FW230">
        <v>0.22910767793655396</v>
      </c>
      <c r="FX230">
        <v>0.15633703768253326</v>
      </c>
      <c r="FY230" s="45">
        <v>9.2799997329711914</v>
      </c>
      <c r="FZ230" s="38">
        <v>366.81</v>
      </c>
      <c r="GA230" s="38">
        <v>1</v>
      </c>
    </row>
    <row r="231" spans="1:183" x14ac:dyDescent="0.2">
      <c r="A231" t="s">
        <v>186</v>
      </c>
      <c r="B231" t="s">
        <v>222</v>
      </c>
      <c r="C231" t="s">
        <v>2</v>
      </c>
      <c r="D231" t="s">
        <v>203</v>
      </c>
      <c r="E231" t="s">
        <v>212</v>
      </c>
      <c r="F231" t="s">
        <v>184</v>
      </c>
      <c r="G231" t="s">
        <v>1</v>
      </c>
      <c r="H231">
        <v>279</v>
      </c>
      <c r="I231">
        <v>0.26076623797416687</v>
      </c>
      <c r="J231">
        <v>0.24990898370742798</v>
      </c>
      <c r="K231">
        <v>0.20712059736251831</v>
      </c>
      <c r="L231">
        <v>0.21508149802684784</v>
      </c>
      <c r="M231">
        <v>0.22650210559368134</v>
      </c>
      <c r="N231">
        <v>0.23651622235774994</v>
      </c>
      <c r="O231">
        <v>0.27945715188980103</v>
      </c>
      <c r="P231">
        <v>0.29617518186569214</v>
      </c>
      <c r="Q231">
        <v>0.28249445557594299</v>
      </c>
      <c r="R231">
        <v>0.27053958177566528</v>
      </c>
      <c r="S231">
        <v>0.24588622152805328</v>
      </c>
      <c r="T231">
        <v>0.26344054937362671</v>
      </c>
      <c r="U231">
        <v>0.33042135834693909</v>
      </c>
      <c r="V231">
        <v>0.44189062714576721</v>
      </c>
      <c r="W231">
        <v>0.4188392162322998</v>
      </c>
      <c r="X231">
        <v>0.50747042894363403</v>
      </c>
      <c r="Y231">
        <v>0.5796014666557312</v>
      </c>
      <c r="Z231">
        <v>0.65808659791946411</v>
      </c>
      <c r="AA231">
        <v>0.66757076978683472</v>
      </c>
      <c r="AB231">
        <v>0.64759087562561035</v>
      </c>
      <c r="AC231">
        <v>0.68805527687072754</v>
      </c>
      <c r="AD231">
        <v>0.51144033670425415</v>
      </c>
      <c r="AE231">
        <v>0.42986378073692322</v>
      </c>
      <c r="AF231">
        <v>0.34817218780517578</v>
      </c>
      <c r="AG231">
        <v>-0.2935812771320343</v>
      </c>
      <c r="AH231">
        <v>-0.26043388247489929</v>
      </c>
      <c r="AI231">
        <v>-0.26396176218986511</v>
      </c>
      <c r="AJ231">
        <v>-0.23553159832954407</v>
      </c>
      <c r="AK231">
        <v>-0.21183793246746063</v>
      </c>
      <c r="AL231">
        <v>-0.22558985650539398</v>
      </c>
      <c r="AM231">
        <v>-0.21947997808456421</v>
      </c>
      <c r="AN231">
        <v>-0.23482023179531097</v>
      </c>
      <c r="AO231">
        <v>-0.24007438123226166</v>
      </c>
      <c r="AP231">
        <v>-0.29331964254379272</v>
      </c>
      <c r="AQ231">
        <v>-0.31042823195457458</v>
      </c>
      <c r="AR231">
        <v>-0.32799193263053894</v>
      </c>
      <c r="AS231">
        <v>-0.31347128748893738</v>
      </c>
      <c r="AT231">
        <v>-0.26815292239189148</v>
      </c>
      <c r="AU231">
        <v>-0.30291315913200378</v>
      </c>
      <c r="AV231">
        <v>-0.2577967643737793</v>
      </c>
      <c r="AW231">
        <v>-0.25017005205154419</v>
      </c>
      <c r="AX231">
        <v>-0.18956297636032104</v>
      </c>
      <c r="AY231">
        <v>-0.29039159417152405</v>
      </c>
      <c r="AZ231">
        <v>-0.32111823558807373</v>
      </c>
      <c r="BA231">
        <v>-0.3034929633140564</v>
      </c>
      <c r="BB231">
        <v>-0.44541749358177185</v>
      </c>
      <c r="BC231">
        <v>-0.44021126627922058</v>
      </c>
      <c r="BD231">
        <v>-0.3992866575717926</v>
      </c>
      <c r="BE231">
        <v>-0.14515914022922516</v>
      </c>
      <c r="BF231">
        <v>-0.11612340807914734</v>
      </c>
      <c r="BG231">
        <v>-0.13237473368644714</v>
      </c>
      <c r="BH231">
        <v>-0.10900222510099411</v>
      </c>
      <c r="BI231">
        <v>-8.6092188954353333E-2</v>
      </c>
      <c r="BJ231">
        <v>-9.9283106625080109E-2</v>
      </c>
      <c r="BK231">
        <v>-8.1874094903469086E-2</v>
      </c>
      <c r="BL231">
        <v>-9.1471016407012939E-2</v>
      </c>
      <c r="BM231">
        <v>-9.6603892743587494E-2</v>
      </c>
      <c r="BN231">
        <v>-0.12302319705486298</v>
      </c>
      <c r="BO231">
        <v>-0.13701619207859039</v>
      </c>
      <c r="BP231">
        <v>-0.14831976592540741</v>
      </c>
      <c r="BQ231">
        <v>-0.12395205348730087</v>
      </c>
      <c r="BR231">
        <v>-6.3506864011287689E-2</v>
      </c>
      <c r="BS231">
        <v>-9.7158513963222504E-2</v>
      </c>
      <c r="BT231">
        <v>-5.1530461758375168E-2</v>
      </c>
      <c r="BU231">
        <v>-4.4228367507457733E-2</v>
      </c>
      <c r="BV231">
        <v>1.3142002746462822E-2</v>
      </c>
      <c r="BW231">
        <v>-5.8218743652105331E-2</v>
      </c>
      <c r="BX231">
        <v>-0.10111024975776672</v>
      </c>
      <c r="BY231">
        <v>-7.5642816722393036E-2</v>
      </c>
      <c r="BZ231">
        <v>-0.24142707884311676</v>
      </c>
      <c r="CA231">
        <v>-0.24793592095375061</v>
      </c>
      <c r="CB231">
        <v>-0.21765793859958649</v>
      </c>
      <c r="CC231">
        <v>-4.2362432926893234E-2</v>
      </c>
      <c r="CD231">
        <v>-1.6174407675862312E-2</v>
      </c>
      <c r="CE231">
        <v>-4.1237946599721909E-2</v>
      </c>
      <c r="CF231">
        <v>-2.1368365734815598E-2</v>
      </c>
      <c r="CG231">
        <v>9.9892460275441408E-4</v>
      </c>
      <c r="CH231">
        <v>-1.1803439818322659E-2</v>
      </c>
      <c r="CI231">
        <v>1.343131996691227E-2</v>
      </c>
      <c r="CJ231">
        <v>7.812214083969593E-3</v>
      </c>
      <c r="CK231">
        <v>2.7633351273834705E-3</v>
      </c>
      <c r="CL231">
        <v>-5.0764014013111591E-3</v>
      </c>
      <c r="CM231">
        <v>-1.6911562532186508E-2</v>
      </c>
      <c r="CN231">
        <v>-2.3879360407590866E-2</v>
      </c>
      <c r="CO231">
        <v>7.3083927854895592E-3</v>
      </c>
      <c r="CP231">
        <v>7.8230373561382294E-2</v>
      </c>
      <c r="CQ231">
        <v>4.5346532016992569E-2</v>
      </c>
      <c r="CR231">
        <v>9.1328956186771393E-2</v>
      </c>
      <c r="CS231">
        <v>9.8406217992305756E-2</v>
      </c>
      <c r="CT231">
        <v>0.15353485941886902</v>
      </c>
      <c r="CU231">
        <v>0.10258346050977707</v>
      </c>
      <c r="CV231">
        <v>5.1266618072986603E-2</v>
      </c>
      <c r="CW231">
        <v>8.2165494561195374E-2</v>
      </c>
      <c r="CX231">
        <v>-0.10014393180608749</v>
      </c>
      <c r="CY231">
        <v>-0.11476662009954453</v>
      </c>
      <c r="CZ231">
        <v>-9.1862432658672333E-2</v>
      </c>
      <c r="DA231">
        <v>6.0434278100728989E-2</v>
      </c>
      <c r="DB231">
        <v>8.3774589002132416E-2</v>
      </c>
      <c r="DC231">
        <v>4.9898833036422729E-2</v>
      </c>
      <c r="DD231">
        <v>6.6265493631362915E-2</v>
      </c>
      <c r="DE231">
        <v>8.8090039789676666E-2</v>
      </c>
      <c r="DF231">
        <v>7.5676225125789642E-2</v>
      </c>
      <c r="DG231">
        <v>0.10873673856258392</v>
      </c>
      <c r="DH231">
        <v>0.10709544271230698</v>
      </c>
      <c r="DI231">
        <v>0.10213056206703186</v>
      </c>
      <c r="DJ231">
        <v>0.11287039518356323</v>
      </c>
      <c r="DK231">
        <v>0.10319307446479797</v>
      </c>
      <c r="DL231">
        <v>0.10056104511022568</v>
      </c>
      <c r="DM231">
        <v>0.13856883347034454</v>
      </c>
      <c r="DN231">
        <v>0.21996761858463287</v>
      </c>
      <c r="DO231">
        <v>0.18785157799720764</v>
      </c>
      <c r="DP231">
        <v>0.23418837785720825</v>
      </c>
      <c r="DQ231">
        <v>0.24104081094264984</v>
      </c>
      <c r="DR231">
        <v>0.29392772912979126</v>
      </c>
      <c r="DS231">
        <v>0.26338565349578857</v>
      </c>
      <c r="DT231">
        <v>0.20364348590373993</v>
      </c>
      <c r="DU231">
        <v>0.23997381329536438</v>
      </c>
      <c r="DV231">
        <v>4.1139207780361176E-2</v>
      </c>
      <c r="DW231">
        <v>1.8402686342597008E-2</v>
      </c>
      <c r="DX231">
        <v>3.3933073282241821E-2</v>
      </c>
      <c r="DY231">
        <v>0.20885640382766724</v>
      </c>
      <c r="DZ231">
        <v>0.22808507084846497</v>
      </c>
      <c r="EA231">
        <v>0.18148587644100189</v>
      </c>
      <c r="EB231">
        <v>0.19279485940933228</v>
      </c>
      <c r="EC231">
        <v>0.21383577585220337</v>
      </c>
      <c r="ED231">
        <v>0.20198297500610352</v>
      </c>
      <c r="EE231">
        <v>0.24634262919425964</v>
      </c>
      <c r="EF231">
        <v>0.25044465065002441</v>
      </c>
      <c r="EG231">
        <v>0.24560105800628662</v>
      </c>
      <c r="EH231">
        <v>0.28316685557365417</v>
      </c>
      <c r="EI231">
        <v>0.27660509943962097</v>
      </c>
      <c r="EJ231">
        <v>0.28023320436477661</v>
      </c>
      <c r="EK231">
        <v>0.32808807492256165</v>
      </c>
      <c r="EL231">
        <v>0.42461368441581726</v>
      </c>
      <c r="EM231">
        <v>0.39360621571540833</v>
      </c>
      <c r="EN231">
        <v>0.44045469164848328</v>
      </c>
      <c r="EO231">
        <v>0.44698250293731689</v>
      </c>
      <c r="EP231">
        <v>0.49663269519805908</v>
      </c>
      <c r="EQ231">
        <v>0.49555850028991699</v>
      </c>
      <c r="ER231">
        <v>0.42365148663520813</v>
      </c>
      <c r="ES231">
        <v>0.46782395243644714</v>
      </c>
      <c r="ET231">
        <v>0.24512962996959686</v>
      </c>
      <c r="EU231">
        <v>0.21067801117897034</v>
      </c>
      <c r="EV231">
        <v>0.21556180715560913</v>
      </c>
      <c r="EW231">
        <v>66.251419067382813</v>
      </c>
      <c r="EX231">
        <v>65.390174865722656</v>
      </c>
      <c r="EY231">
        <v>64.804145812988281</v>
      </c>
      <c r="EZ231">
        <v>64.545028686523438</v>
      </c>
      <c r="FA231">
        <v>64.253181457519531</v>
      </c>
      <c r="FB231">
        <v>62.398929595947266</v>
      </c>
      <c r="FC231">
        <v>65.186843872070313</v>
      </c>
      <c r="FD231">
        <v>67.699447631835938</v>
      </c>
      <c r="FE231">
        <v>75.719642639160156</v>
      </c>
      <c r="FF231">
        <v>83.99591064453125</v>
      </c>
      <c r="FG231">
        <v>90.301742553710938</v>
      </c>
      <c r="FH231">
        <v>93.135604858398438</v>
      </c>
      <c r="FI231">
        <v>95.313743591308594</v>
      </c>
      <c r="FJ231">
        <v>97.47821044921875</v>
      </c>
      <c r="FK231">
        <v>98.888198852539063</v>
      </c>
      <c r="FL231">
        <v>100.02040100097656</v>
      </c>
      <c r="FM231">
        <v>99.882736206054688</v>
      </c>
      <c r="FN231">
        <v>98.761764526367188</v>
      </c>
      <c r="FO231">
        <v>95.117813110351563</v>
      </c>
      <c r="FP231">
        <v>86.651313781738281</v>
      </c>
      <c r="FQ231">
        <v>78.152290344238281</v>
      </c>
      <c r="FR231">
        <v>75.515922546386719</v>
      </c>
      <c r="FS231">
        <v>72.751380920410156</v>
      </c>
      <c r="FT231">
        <v>72.516921997070313</v>
      </c>
      <c r="FU231">
        <v>0.12484055757522583</v>
      </c>
      <c r="FV231">
        <v>0.17680306732654572</v>
      </c>
      <c r="FW231">
        <v>0.19076062738895416</v>
      </c>
      <c r="FX231">
        <v>0.1213274821639061</v>
      </c>
      <c r="FY231" s="45">
        <v>7.2199997901916504</v>
      </c>
      <c r="FZ231" s="38">
        <v>170.95000000000002</v>
      </c>
      <c r="GA231" s="38">
        <v>1</v>
      </c>
    </row>
    <row r="232" spans="1:183" x14ac:dyDescent="0.2">
      <c r="A232" t="s">
        <v>186</v>
      </c>
      <c r="B232" t="s">
        <v>222</v>
      </c>
      <c r="C232" t="s">
        <v>2</v>
      </c>
      <c r="D232" t="s">
        <v>203</v>
      </c>
      <c r="E232" t="s">
        <v>212</v>
      </c>
      <c r="F232" t="s">
        <v>185</v>
      </c>
      <c r="G232" t="s">
        <v>1</v>
      </c>
      <c r="H232">
        <v>155</v>
      </c>
      <c r="I232">
        <v>0.18337088823318481</v>
      </c>
      <c r="J232">
        <v>0.16356724500656128</v>
      </c>
      <c r="K232">
        <v>0.14351829886436462</v>
      </c>
      <c r="L232">
        <v>0.12059634923934937</v>
      </c>
      <c r="M232">
        <v>0.10338135808706284</v>
      </c>
      <c r="N232">
        <v>0.10406164079904556</v>
      </c>
      <c r="O232">
        <v>0.12621034681797028</v>
      </c>
      <c r="P232">
        <v>0.15493124723434448</v>
      </c>
      <c r="Q232">
        <v>0.17498777806758881</v>
      </c>
      <c r="R232">
        <v>0.19325797259807587</v>
      </c>
      <c r="S232">
        <v>0.21864059567451477</v>
      </c>
      <c r="T232">
        <v>0.19647558033466339</v>
      </c>
      <c r="U232">
        <v>0.24178983271121979</v>
      </c>
      <c r="V232">
        <v>0.26873522996902466</v>
      </c>
      <c r="W232">
        <v>0.28023967146873474</v>
      </c>
      <c r="X232">
        <v>0.30252468585968018</v>
      </c>
      <c r="Y232">
        <v>0.32318821549415588</v>
      </c>
      <c r="Z232">
        <v>0.42391419410705566</v>
      </c>
      <c r="AA232">
        <v>0.45900392532348633</v>
      </c>
      <c r="AB232">
        <v>0.37372618913650513</v>
      </c>
      <c r="AC232">
        <v>0.33488091826438904</v>
      </c>
      <c r="AD232">
        <v>0.29268094897270203</v>
      </c>
      <c r="AE232">
        <v>0.20549421012401581</v>
      </c>
      <c r="AF232">
        <v>0.2197108119726181</v>
      </c>
      <c r="AG232">
        <v>-0.24537178874015808</v>
      </c>
      <c r="AH232">
        <v>-0.23297217488288879</v>
      </c>
      <c r="AI232">
        <v>-0.21314066648483276</v>
      </c>
      <c r="AJ232">
        <v>-0.19926895201206207</v>
      </c>
      <c r="AK232">
        <v>-0.19468344748020172</v>
      </c>
      <c r="AL232">
        <v>-0.23915551602840424</v>
      </c>
      <c r="AM232">
        <v>-0.24152827262878418</v>
      </c>
      <c r="AN232">
        <v>-0.26936525106430054</v>
      </c>
      <c r="AO232">
        <v>-0.23058323562145233</v>
      </c>
      <c r="AP232">
        <v>-0.26408427953720093</v>
      </c>
      <c r="AQ232">
        <v>-0.22982402145862579</v>
      </c>
      <c r="AR232">
        <v>-0.25453764200210571</v>
      </c>
      <c r="AS232">
        <v>-0.23873396217823029</v>
      </c>
      <c r="AT232">
        <v>-0.25769525766372681</v>
      </c>
      <c r="AU232">
        <v>-0.3025590181350708</v>
      </c>
      <c r="AV232">
        <v>-0.34889265894889832</v>
      </c>
      <c r="AW232">
        <v>-0.35738173127174377</v>
      </c>
      <c r="AX232">
        <v>-0.2630285918712616</v>
      </c>
      <c r="AY232">
        <v>-0.27512046694755554</v>
      </c>
      <c r="AZ232">
        <v>-0.3495154082775116</v>
      </c>
      <c r="BA232">
        <v>-0.36602240800857544</v>
      </c>
      <c r="BB232">
        <v>-0.35926365852355957</v>
      </c>
      <c r="BC232">
        <v>-0.3650171160697937</v>
      </c>
      <c r="BD232">
        <v>-0.29043141007423401</v>
      </c>
      <c r="BE232">
        <v>-0.10465617477893829</v>
      </c>
      <c r="BF232">
        <v>-9.1167844831943512E-2</v>
      </c>
      <c r="BG232">
        <v>-8.562740683555603E-2</v>
      </c>
      <c r="BH232">
        <v>-8.7872348725795746E-2</v>
      </c>
      <c r="BI232">
        <v>-9.256097674369812E-2</v>
      </c>
      <c r="BJ232">
        <v>-0.12622970342636108</v>
      </c>
      <c r="BK232">
        <v>-0.12177465111017227</v>
      </c>
      <c r="BL232">
        <v>-0.11652994900941849</v>
      </c>
      <c r="BM232">
        <v>-8.7353378534317017E-2</v>
      </c>
      <c r="BN232">
        <v>-0.10674378275871277</v>
      </c>
      <c r="BO232">
        <v>-7.3924005031585693E-2</v>
      </c>
      <c r="BP232">
        <v>-9.7301147878170013E-2</v>
      </c>
      <c r="BQ232">
        <v>-6.2411591410636902E-2</v>
      </c>
      <c r="BR232">
        <v>-7.8492194414138794E-2</v>
      </c>
      <c r="BS232">
        <v>-0.11088224500417709</v>
      </c>
      <c r="BT232">
        <v>-0.15379820764064789</v>
      </c>
      <c r="BU232">
        <v>-0.15850402414798737</v>
      </c>
      <c r="BV232">
        <v>-5.3359825164079666E-2</v>
      </c>
      <c r="BW232">
        <v>-5.5020891129970551E-2</v>
      </c>
      <c r="BX232">
        <v>-0.13684974610805511</v>
      </c>
      <c r="BY232">
        <v>-0.15803146362304688</v>
      </c>
      <c r="BZ232">
        <v>-0.16283388435840607</v>
      </c>
      <c r="CA232">
        <v>-0.17999815940856934</v>
      </c>
      <c r="CB232">
        <v>-0.12360386550426483</v>
      </c>
      <c r="CC232">
        <v>-7.1969679556787014E-3</v>
      </c>
      <c r="CD232">
        <v>7.04540079459548E-3</v>
      </c>
      <c r="CE232">
        <v>2.6878861244767904E-3</v>
      </c>
      <c r="CF232">
        <v>-1.0719393379986286E-2</v>
      </c>
      <c r="CG232">
        <v>-2.1831260994076729E-2</v>
      </c>
      <c r="CH232">
        <v>-4.8017639666795731E-2</v>
      </c>
      <c r="CI232">
        <v>-3.8833659142255783E-2</v>
      </c>
      <c r="CJ232">
        <v>-1.0676690377295017E-2</v>
      </c>
      <c r="CK232">
        <v>1.18471784517169E-2</v>
      </c>
      <c r="CL232">
        <v>2.229766221717E-3</v>
      </c>
      <c r="CM232">
        <v>3.4051869064569473E-2</v>
      </c>
      <c r="CN232">
        <v>1.1600363068282604E-2</v>
      </c>
      <c r="CO232">
        <v>5.9708744287490845E-2</v>
      </c>
      <c r="CP232">
        <v>4.5623313635587692E-2</v>
      </c>
      <c r="CQ232">
        <v>2.187250554561615E-2</v>
      </c>
      <c r="CR232">
        <v>-1.8676383420825005E-2</v>
      </c>
      <c r="CS232">
        <v>-2.0761940628290176E-2</v>
      </c>
      <c r="CT232">
        <v>9.1856129467487335E-2</v>
      </c>
      <c r="CU232">
        <v>9.7419410943984985E-2</v>
      </c>
      <c r="CV232">
        <v>1.0441845282912254E-2</v>
      </c>
      <c r="CW232">
        <v>-1.3977576978504658E-2</v>
      </c>
      <c r="CX232">
        <v>-2.6787232607603073E-2</v>
      </c>
      <c r="CY232">
        <v>-5.1854610443115234E-2</v>
      </c>
      <c r="CZ232">
        <v>-8.0596227198839188E-3</v>
      </c>
      <c r="DA232">
        <v>9.0262241661548615E-2</v>
      </c>
      <c r="DB232">
        <v>0.10525864362716675</v>
      </c>
      <c r="DC232">
        <v>9.1003179550170898E-2</v>
      </c>
      <c r="DD232">
        <v>6.6433556377887726E-2</v>
      </c>
      <c r="DE232">
        <v>4.8898454755544662E-2</v>
      </c>
      <c r="DF232">
        <v>3.019442968070507E-2</v>
      </c>
      <c r="DG232">
        <v>4.4107332825660706E-2</v>
      </c>
      <c r="DH232">
        <v>9.5176570117473602E-2</v>
      </c>
      <c r="DI232">
        <v>0.11104773730039597</v>
      </c>
      <c r="DJ232">
        <v>0.11120332032442093</v>
      </c>
      <c r="DK232">
        <v>0.14202775061130524</v>
      </c>
      <c r="DL232">
        <v>0.12050187587738037</v>
      </c>
      <c r="DM232">
        <v>0.18182907998561859</v>
      </c>
      <c r="DN232">
        <v>0.16973881423473358</v>
      </c>
      <c r="DO232">
        <v>0.1546272486448288</v>
      </c>
      <c r="DP232">
        <v>0.11644543707370758</v>
      </c>
      <c r="DQ232">
        <v>0.11698014289140701</v>
      </c>
      <c r="DR232">
        <v>0.23707208037376404</v>
      </c>
      <c r="DS232">
        <v>0.24985970556735992</v>
      </c>
      <c r="DT232">
        <v>0.15773342549800873</v>
      </c>
      <c r="DU232">
        <v>0.13007631897926331</v>
      </c>
      <c r="DV232">
        <v>0.10925942659378052</v>
      </c>
      <c r="DW232">
        <v>7.6288945972919464E-2</v>
      </c>
      <c r="DX232">
        <v>0.10748462378978729</v>
      </c>
      <c r="DY232">
        <v>0.23097784817218781</v>
      </c>
      <c r="DZ232">
        <v>0.24706296622753143</v>
      </c>
      <c r="EA232">
        <v>0.21851643919944763</v>
      </c>
      <c r="EB232">
        <v>0.17783017456531525</v>
      </c>
      <c r="EC232">
        <v>0.15102092921733856</v>
      </c>
      <c r="ED232">
        <v>0.14312024414539337</v>
      </c>
      <c r="EE232">
        <v>0.16386094689369202</v>
      </c>
      <c r="EF232">
        <v>0.24801185727119446</v>
      </c>
      <c r="EG232">
        <v>0.25427758693695068</v>
      </c>
      <c r="EH232">
        <v>0.26854380965232849</v>
      </c>
      <c r="EI232">
        <v>0.29792776703834534</v>
      </c>
      <c r="EJ232">
        <v>0.27773836255073547</v>
      </c>
      <c r="EK232">
        <v>0.35815143585205078</v>
      </c>
      <c r="EL232">
        <v>0.34894189238548279</v>
      </c>
      <c r="EM232">
        <v>0.3463040292263031</v>
      </c>
      <c r="EN232">
        <v>0.31153988838195801</v>
      </c>
      <c r="EO232">
        <v>0.31585782766342163</v>
      </c>
      <c r="EP232">
        <v>0.44674086570739746</v>
      </c>
      <c r="EQ232">
        <v>0.46995928883552551</v>
      </c>
      <c r="ER232">
        <v>0.37039908766746521</v>
      </c>
      <c r="ES232">
        <v>0.33806726336479187</v>
      </c>
      <c r="ET232">
        <v>0.30568918585777283</v>
      </c>
      <c r="EU232">
        <v>0.26130789518356323</v>
      </c>
      <c r="EV232">
        <v>0.27431216835975647</v>
      </c>
      <c r="EW232">
        <v>78.0093994140625</v>
      </c>
      <c r="EX232">
        <v>76.875450134277344</v>
      </c>
      <c r="EY232">
        <v>74.836151123046875</v>
      </c>
      <c r="EZ232">
        <v>73.302696228027344</v>
      </c>
      <c r="FA232">
        <v>72.007362365722656</v>
      </c>
      <c r="FB232">
        <v>70.688819885253906</v>
      </c>
      <c r="FC232">
        <v>72.003936767578125</v>
      </c>
      <c r="FD232">
        <v>73.808982849121094</v>
      </c>
      <c r="FE232">
        <v>77.809654235839844</v>
      </c>
      <c r="FF232">
        <v>83.024833679199219</v>
      </c>
      <c r="FG232">
        <v>87.905815124511719</v>
      </c>
      <c r="FH232">
        <v>91.416252136230469</v>
      </c>
      <c r="FI232">
        <v>94.794891357421875</v>
      </c>
      <c r="FJ232">
        <v>97.700675964355469</v>
      </c>
      <c r="FK232">
        <v>99.677482604980469</v>
      </c>
      <c r="FL232">
        <v>100.84132385253906</v>
      </c>
      <c r="FM232">
        <v>101.21434783935547</v>
      </c>
      <c r="FN232">
        <v>100.71154022216797</v>
      </c>
      <c r="FO232">
        <v>99.103401184082031</v>
      </c>
      <c r="FP232">
        <v>95.265457153320313</v>
      </c>
      <c r="FQ232">
        <v>91.146781921386719</v>
      </c>
      <c r="FR232">
        <v>87.457550048828125</v>
      </c>
      <c r="FS232">
        <v>84.98797607421875</v>
      </c>
      <c r="FT232">
        <v>83.344108581542969</v>
      </c>
      <c r="FU232">
        <v>0.12114599347114563</v>
      </c>
      <c r="FV232">
        <v>0.16788864135742188</v>
      </c>
      <c r="FW232">
        <v>0.17992280423641205</v>
      </c>
      <c r="FX232">
        <v>0.1162179633975029</v>
      </c>
      <c r="FY232" s="45">
        <v>5.0799999237060547</v>
      </c>
      <c r="FZ232" s="38">
        <v>88.55</v>
      </c>
      <c r="GA232" s="38">
        <v>1</v>
      </c>
    </row>
    <row r="233" spans="1:183" x14ac:dyDescent="0.2">
      <c r="A233" t="s">
        <v>186</v>
      </c>
      <c r="B233" t="s">
        <v>222</v>
      </c>
      <c r="C233" t="s">
        <v>2</v>
      </c>
      <c r="D233" t="s">
        <v>203</v>
      </c>
      <c r="E233" t="s">
        <v>213</v>
      </c>
      <c r="F233" t="s">
        <v>1</v>
      </c>
      <c r="G233" t="s">
        <v>198</v>
      </c>
      <c r="H233">
        <v>379</v>
      </c>
      <c r="I233">
        <v>0.19146618247032166</v>
      </c>
      <c r="J233">
        <v>0.17789779603481293</v>
      </c>
      <c r="K233">
        <v>0.16046972572803497</v>
      </c>
      <c r="L233">
        <v>0.15302293002605438</v>
      </c>
      <c r="M233">
        <v>0.1610286682844162</v>
      </c>
      <c r="N233">
        <v>0.16999480128288269</v>
      </c>
      <c r="O233">
        <v>0.1845230758190155</v>
      </c>
      <c r="P233">
        <v>0.24726459383964539</v>
      </c>
      <c r="Q233">
        <v>0.2210414856672287</v>
      </c>
      <c r="R233">
        <v>0.18209631741046906</v>
      </c>
      <c r="S233">
        <v>0.17686417698860168</v>
      </c>
      <c r="T233">
        <v>0.14795385301113129</v>
      </c>
      <c r="U233">
        <v>0.19234578311443329</v>
      </c>
      <c r="V233">
        <v>0.19896805286407471</v>
      </c>
      <c r="W233">
        <v>0.25146633386611938</v>
      </c>
      <c r="X233">
        <v>0.33051365613937378</v>
      </c>
      <c r="Y233">
        <v>0.30976241827011108</v>
      </c>
      <c r="Z233">
        <v>0.33822321891784668</v>
      </c>
      <c r="AA233">
        <v>0.37928840517997742</v>
      </c>
      <c r="AB233">
        <v>0.50659298896789551</v>
      </c>
      <c r="AC233">
        <v>0.42465457320213318</v>
      </c>
      <c r="AD233">
        <v>0.42418372631072998</v>
      </c>
      <c r="AE233">
        <v>0.34196126461029053</v>
      </c>
      <c r="AF233">
        <v>0.24671414494514465</v>
      </c>
      <c r="AG233">
        <v>-0.21950753033161163</v>
      </c>
      <c r="AH233">
        <v>-0.22058609127998352</v>
      </c>
      <c r="AI233">
        <v>-0.21647435426712036</v>
      </c>
      <c r="AJ233">
        <v>-0.22031764686107635</v>
      </c>
      <c r="AK233">
        <v>-0.19010002911090851</v>
      </c>
      <c r="AL233">
        <v>-0.22511303424835205</v>
      </c>
      <c r="AM233">
        <v>-0.20218381285667419</v>
      </c>
      <c r="AN233">
        <v>-0.2006286233663559</v>
      </c>
      <c r="AO233">
        <v>-0.41042050719261169</v>
      </c>
      <c r="AP233">
        <v>-0.34830585122108459</v>
      </c>
      <c r="AQ233">
        <v>-0.23514541983604431</v>
      </c>
      <c r="AR233">
        <v>-0.28331965208053589</v>
      </c>
      <c r="AS233">
        <v>-0.21955372393131256</v>
      </c>
      <c r="AT233">
        <v>-0.19294905662536621</v>
      </c>
      <c r="AU233">
        <v>-0.17222282290458679</v>
      </c>
      <c r="AV233">
        <v>-0.14116059243679047</v>
      </c>
      <c r="AW233">
        <v>-0.11180660873651505</v>
      </c>
      <c r="AX233">
        <v>-0.12329676747322083</v>
      </c>
      <c r="AY233">
        <v>-0.20363630354404449</v>
      </c>
      <c r="AZ233">
        <v>-0.13280388712882996</v>
      </c>
      <c r="BA233">
        <v>-0.20152701437473297</v>
      </c>
      <c r="BB233">
        <v>-0.18665404617786407</v>
      </c>
      <c r="BC233">
        <v>-0.25837761163711548</v>
      </c>
      <c r="BD233">
        <v>-0.33027169108390808</v>
      </c>
      <c r="BE233">
        <v>-0.10081399232149124</v>
      </c>
      <c r="BF233">
        <v>-9.495265781879425E-2</v>
      </c>
      <c r="BG233">
        <v>-9.8659783601760864E-2</v>
      </c>
      <c r="BH233">
        <v>-0.10168055444955826</v>
      </c>
      <c r="BI233">
        <v>-8.1639066338539124E-2</v>
      </c>
      <c r="BJ233">
        <v>-9.3230351805686951E-2</v>
      </c>
      <c r="BK233">
        <v>-8.2987718284130096E-2</v>
      </c>
      <c r="BL233">
        <v>-7.1160413324832916E-2</v>
      </c>
      <c r="BM233">
        <v>-0.20623695850372314</v>
      </c>
      <c r="BN233">
        <v>-0.17521277070045471</v>
      </c>
      <c r="BO233">
        <v>-9.7713381052017212E-2</v>
      </c>
      <c r="BP233">
        <v>-0.14031463861465454</v>
      </c>
      <c r="BQ233">
        <v>-8.9094541966915131E-2</v>
      </c>
      <c r="BR233">
        <v>-6.8229839205741882E-2</v>
      </c>
      <c r="BS233">
        <v>-2.3137319833040237E-2</v>
      </c>
      <c r="BT233">
        <v>2.078595943748951E-2</v>
      </c>
      <c r="BU233">
        <v>2.4190010502934456E-2</v>
      </c>
      <c r="BV233">
        <v>2.2155880928039551E-2</v>
      </c>
      <c r="BW233">
        <v>-4.2120475322008133E-2</v>
      </c>
      <c r="BX233">
        <v>4.9491144716739655E-2</v>
      </c>
      <c r="BY233">
        <v>-2.7237020432949066E-2</v>
      </c>
      <c r="BZ233">
        <v>-2.3408172652125359E-2</v>
      </c>
      <c r="CA233">
        <v>-8.464580774307251E-2</v>
      </c>
      <c r="CB233">
        <v>-0.15095756947994232</v>
      </c>
      <c r="CC233">
        <v>-1.8607204779982567E-2</v>
      </c>
      <c r="CD233">
        <v>-7.9393275082111359E-3</v>
      </c>
      <c r="CE233">
        <v>-1.706177182495594E-2</v>
      </c>
      <c r="CF233">
        <v>-1.9512873142957687E-2</v>
      </c>
      <c r="CG233">
        <v>-6.5193339250981808E-3</v>
      </c>
      <c r="CH233">
        <v>-1.8888100748881698E-3</v>
      </c>
      <c r="CI233">
        <v>-4.3286662548780441E-4</v>
      </c>
      <c r="CJ233">
        <v>1.8508873879909515E-2</v>
      </c>
      <c r="CK233">
        <v>-6.4820051193237305E-2</v>
      </c>
      <c r="CL233">
        <v>-5.5329024791717529E-2</v>
      </c>
      <c r="CM233">
        <v>-2.5283703580498695E-3</v>
      </c>
      <c r="CN233">
        <v>-4.1269790381193161E-2</v>
      </c>
      <c r="CO233">
        <v>1.2610863195732236E-3</v>
      </c>
      <c r="CP233">
        <v>1.8150312826037407E-2</v>
      </c>
      <c r="CQ233">
        <v>8.0118849873542786E-2</v>
      </c>
      <c r="CR233">
        <v>0.13294965028762817</v>
      </c>
      <c r="CS233">
        <v>0.11838085204362869</v>
      </c>
      <c r="CT233">
        <v>0.12289594113826752</v>
      </c>
      <c r="CU233">
        <v>6.9744892418384552E-2</v>
      </c>
      <c r="CV233">
        <v>0.17574812471866608</v>
      </c>
      <c r="CW233">
        <v>9.3475699424743652E-2</v>
      </c>
      <c r="CX233">
        <v>8.9655421674251556E-2</v>
      </c>
      <c r="CY233">
        <v>3.5680316388607025E-2</v>
      </c>
      <c r="CZ233">
        <v>-2.6765143498778343E-2</v>
      </c>
      <c r="DA233">
        <v>6.3599579036235809E-2</v>
      </c>
      <c r="DB233">
        <v>7.9074002802371979E-2</v>
      </c>
      <c r="DC233">
        <v>6.4536243677139282E-2</v>
      </c>
      <c r="DD233">
        <v>6.2654808163642883E-2</v>
      </c>
      <c r="DE233">
        <v>6.8600401282310486E-2</v>
      </c>
      <c r="DF233">
        <v>8.9452736079692841E-2</v>
      </c>
      <c r="DG233">
        <v>8.2121983170509338E-2</v>
      </c>
      <c r="DH233">
        <v>0.10817816108465195</v>
      </c>
      <c r="DI233">
        <v>7.6596856117248535E-2</v>
      </c>
      <c r="DJ233">
        <v>6.4554721117019653E-2</v>
      </c>
      <c r="DK233">
        <v>9.2656634747982025E-2</v>
      </c>
      <c r="DL233">
        <v>5.7775054126977921E-2</v>
      </c>
      <c r="DM233">
        <v>9.1616712510585785E-2</v>
      </c>
      <c r="DN233">
        <v>0.1045304611325264</v>
      </c>
      <c r="DO233">
        <v>0.18337501585483551</v>
      </c>
      <c r="DP233">
        <v>0.24511334300041199</v>
      </c>
      <c r="DQ233">
        <v>0.21257169544696808</v>
      </c>
      <c r="DR233">
        <v>0.22363600134849548</v>
      </c>
      <c r="DS233">
        <v>0.18161025643348694</v>
      </c>
      <c r="DT233">
        <v>0.3020051121711731</v>
      </c>
      <c r="DU233">
        <v>0.21418841183185577</v>
      </c>
      <c r="DV233">
        <v>0.20271901786327362</v>
      </c>
      <c r="DW233">
        <v>0.15600644052028656</v>
      </c>
      <c r="DX233">
        <v>9.7427278757095337E-2</v>
      </c>
      <c r="DY233">
        <v>0.1822931319475174</v>
      </c>
      <c r="DZ233">
        <v>0.20470744371414185</v>
      </c>
      <c r="EA233">
        <v>0.18235081434249878</v>
      </c>
      <c r="EB233">
        <v>0.18129189312458038</v>
      </c>
      <c r="EC233">
        <v>0.17706136405467987</v>
      </c>
      <c r="ED233">
        <v>0.22133541107177734</v>
      </c>
      <c r="EE233">
        <v>0.20131808519363403</v>
      </c>
      <c r="EF233">
        <v>0.23764637112617493</v>
      </c>
      <c r="EG233">
        <v>0.28078040480613708</v>
      </c>
      <c r="EH233">
        <v>0.23764780163764954</v>
      </c>
      <c r="EI233">
        <v>0.23008866608142853</v>
      </c>
      <c r="EJ233">
        <v>0.20078007876873016</v>
      </c>
      <c r="EK233">
        <v>0.22207589447498322</v>
      </c>
      <c r="EL233">
        <v>0.22924968600273132</v>
      </c>
      <c r="EM233">
        <v>0.33246052265167236</v>
      </c>
      <c r="EN233">
        <v>0.40705990791320801</v>
      </c>
      <c r="EO233">
        <v>0.34856832027435303</v>
      </c>
      <c r="EP233">
        <v>0.36908864974975586</v>
      </c>
      <c r="EQ233">
        <v>0.3431260883808136</v>
      </c>
      <c r="ER233">
        <v>0.48430013656616211</v>
      </c>
      <c r="ES233">
        <v>0.38847842812538147</v>
      </c>
      <c r="ET233">
        <v>0.36596488952636719</v>
      </c>
      <c r="EU233">
        <v>0.32973825931549072</v>
      </c>
      <c r="EV233">
        <v>0.27674141526222229</v>
      </c>
      <c r="EW233">
        <v>64.135765075683594</v>
      </c>
      <c r="EX233">
        <v>62.398899078369141</v>
      </c>
      <c r="EY233">
        <v>61.129142761230469</v>
      </c>
      <c r="EZ233">
        <v>60.340137481689453</v>
      </c>
      <c r="FA233">
        <v>59.252883911132813</v>
      </c>
      <c r="FB233">
        <v>58.629280090332031</v>
      </c>
      <c r="FC233">
        <v>58.206199645996094</v>
      </c>
      <c r="FD233">
        <v>58.959995269775391</v>
      </c>
      <c r="FE233">
        <v>62.448963165283203</v>
      </c>
      <c r="FF233">
        <v>67.639381408691406</v>
      </c>
      <c r="FG233">
        <v>72.406486511230469</v>
      </c>
      <c r="FH233">
        <v>76.821067810058594</v>
      </c>
      <c r="FI233">
        <v>80.543319702148438</v>
      </c>
      <c r="FJ233">
        <v>83.446128845214844</v>
      </c>
      <c r="FK233">
        <v>85.2137451171875</v>
      </c>
      <c r="FL233">
        <v>87.937416076660156</v>
      </c>
      <c r="FM233">
        <v>86.466957092285156</v>
      </c>
      <c r="FN233">
        <v>82.719947814941406</v>
      </c>
      <c r="FO233">
        <v>78.131484985351563</v>
      </c>
      <c r="FP233">
        <v>72.677177429199219</v>
      </c>
      <c r="FQ233">
        <v>69.098640441894531</v>
      </c>
      <c r="FR233">
        <v>67.41998291015625</v>
      </c>
      <c r="FS233">
        <v>65.410270690917969</v>
      </c>
      <c r="FT233">
        <v>63.974540710449219</v>
      </c>
      <c r="FU233">
        <v>0.13343286514282227</v>
      </c>
      <c r="FV233">
        <v>0.18025285005569458</v>
      </c>
      <c r="FW233">
        <v>0.19750548899173737</v>
      </c>
      <c r="FX233">
        <v>0.1296943724155426</v>
      </c>
      <c r="FY233" s="45">
        <v>2.119999885559082</v>
      </c>
      <c r="FZ233" s="38">
        <v>28.62</v>
      </c>
      <c r="GA233" s="38">
        <v>1</v>
      </c>
    </row>
    <row r="234" spans="1:183" x14ac:dyDescent="0.2">
      <c r="A234" t="s">
        <v>186</v>
      </c>
      <c r="B234" t="s">
        <v>222</v>
      </c>
      <c r="C234" t="s">
        <v>2</v>
      </c>
      <c r="D234" t="s">
        <v>203</v>
      </c>
      <c r="E234" t="s">
        <v>213</v>
      </c>
      <c r="F234" t="s">
        <v>1</v>
      </c>
      <c r="G234" t="s">
        <v>200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 s="45">
        <v>2.2300000190734863</v>
      </c>
      <c r="FZ234" s="38">
        <v>7.11</v>
      </c>
      <c r="GA234" s="38">
        <v>0</v>
      </c>
    </row>
    <row r="235" spans="1:183" x14ac:dyDescent="0.2">
      <c r="A235" t="s">
        <v>186</v>
      </c>
      <c r="B235" t="s">
        <v>222</v>
      </c>
      <c r="C235" t="s">
        <v>2</v>
      </c>
      <c r="D235" t="s">
        <v>203</v>
      </c>
      <c r="E235" t="s">
        <v>213</v>
      </c>
      <c r="F235" t="s">
        <v>1</v>
      </c>
      <c r="G235" t="s">
        <v>1</v>
      </c>
      <c r="H235">
        <v>422</v>
      </c>
      <c r="I235">
        <v>0.24232220649719238</v>
      </c>
      <c r="J235">
        <v>0.21832773089408875</v>
      </c>
      <c r="K235">
        <v>0.19508488476276398</v>
      </c>
      <c r="L235">
        <v>0.18122027814388275</v>
      </c>
      <c r="M235">
        <v>0.18965007364749908</v>
      </c>
      <c r="N235">
        <v>0.20180612802505493</v>
      </c>
      <c r="O235">
        <v>0.23383699357509613</v>
      </c>
      <c r="P235">
        <v>0.30300846695899963</v>
      </c>
      <c r="Q235">
        <v>0.24586005508899689</v>
      </c>
      <c r="R235">
        <v>0.21569065749645233</v>
      </c>
      <c r="S235">
        <v>0.21201452612876892</v>
      </c>
      <c r="T235">
        <v>0.18834803998470306</v>
      </c>
      <c r="U235">
        <v>0.22950145602226257</v>
      </c>
      <c r="V235">
        <v>0.24425426125526428</v>
      </c>
      <c r="W235">
        <v>0.31146952509880066</v>
      </c>
      <c r="X235">
        <v>0.38029229640960693</v>
      </c>
      <c r="Y235">
        <v>0.34905833005905151</v>
      </c>
      <c r="Z235">
        <v>0.38754898309707642</v>
      </c>
      <c r="AA235">
        <v>0.42797175049781799</v>
      </c>
      <c r="AB235">
        <v>0.55263614654541016</v>
      </c>
      <c r="AC235">
        <v>0.49171778559684753</v>
      </c>
      <c r="AD235">
        <v>0.48235929012298584</v>
      </c>
      <c r="AE235">
        <v>0.39094617962837219</v>
      </c>
      <c r="AF235">
        <v>0.28807172179222107</v>
      </c>
      <c r="AG235">
        <v>-0.24154935777187347</v>
      </c>
      <c r="AH235">
        <v>-0.24784772098064423</v>
      </c>
      <c r="AI235">
        <v>-0.2584262490272522</v>
      </c>
      <c r="AJ235">
        <v>-0.24478587508201599</v>
      </c>
      <c r="AK235">
        <v>-0.22644740343093872</v>
      </c>
      <c r="AL235">
        <v>-0.27020743489265442</v>
      </c>
      <c r="AM235">
        <v>-0.27705389261245728</v>
      </c>
      <c r="AN235">
        <v>-0.25575354695320129</v>
      </c>
      <c r="AO235">
        <v>-0.43419739603996277</v>
      </c>
      <c r="AP235">
        <v>-0.36778393387794495</v>
      </c>
      <c r="AQ235">
        <v>-0.28174462914466858</v>
      </c>
      <c r="AR235">
        <v>-0.29857727885246277</v>
      </c>
      <c r="AS235">
        <v>-0.24545717239379883</v>
      </c>
      <c r="AT235">
        <v>-0.21337692439556122</v>
      </c>
      <c r="AU235">
        <v>-0.20932629704475403</v>
      </c>
      <c r="AV235">
        <v>-0.16017654538154602</v>
      </c>
      <c r="AW235">
        <v>-0.14874234795570374</v>
      </c>
      <c r="AX235">
        <v>-0.14827978610992432</v>
      </c>
      <c r="AY235">
        <v>-0.23015893995761871</v>
      </c>
      <c r="AZ235">
        <v>-0.17565149068832397</v>
      </c>
      <c r="BA235">
        <v>-0.24900949001312256</v>
      </c>
      <c r="BB235">
        <v>-0.22364291548728943</v>
      </c>
      <c r="BC235">
        <v>-0.30943456292152405</v>
      </c>
      <c r="BD235">
        <v>-0.37490406632423401</v>
      </c>
      <c r="BE235">
        <v>-0.10577761381864548</v>
      </c>
      <c r="BF235">
        <v>-0.11052367836236954</v>
      </c>
      <c r="BG235">
        <v>-0.12134772539138794</v>
      </c>
      <c r="BH235">
        <v>-0.11542575806379318</v>
      </c>
      <c r="BI235">
        <v>-9.8791353404521942E-2</v>
      </c>
      <c r="BJ235">
        <v>-0.11826733499765396</v>
      </c>
      <c r="BK235">
        <v>-0.11870282888412476</v>
      </c>
      <c r="BL235">
        <v>-0.10247128456830978</v>
      </c>
      <c r="BM235">
        <v>-0.22385895252227783</v>
      </c>
      <c r="BN235">
        <v>-0.18336677551269531</v>
      </c>
      <c r="BO235">
        <v>-0.12932971119880676</v>
      </c>
      <c r="BP235">
        <v>-0.14373926818370819</v>
      </c>
      <c r="BQ235">
        <v>-9.6082195639610291E-2</v>
      </c>
      <c r="BR235">
        <v>-6.9628052413463593E-2</v>
      </c>
      <c r="BS235">
        <v>-2.5339467450976372E-2</v>
      </c>
      <c r="BT235">
        <v>1.5578696504235268E-2</v>
      </c>
      <c r="BU235">
        <v>2.466927282512188E-3</v>
      </c>
      <c r="BV235">
        <v>1.428932324051857E-2</v>
      </c>
      <c r="BW235">
        <v>-5.5172182619571686E-2</v>
      </c>
      <c r="BX235">
        <v>2.0689275115728378E-2</v>
      </c>
      <c r="BY235">
        <v>-4.9841053783893585E-2</v>
      </c>
      <c r="BZ235">
        <v>-4.9579191952943802E-2</v>
      </c>
      <c r="CA235">
        <v>-0.10689636319875717</v>
      </c>
      <c r="CB235">
        <v>-0.17798444628715515</v>
      </c>
      <c r="CC235">
        <v>-1.1742514558136463E-2</v>
      </c>
      <c r="CD235">
        <v>-1.5413465909659863E-2</v>
      </c>
      <c r="CE235">
        <v>-2.6407569646835327E-2</v>
      </c>
      <c r="CF235">
        <v>-2.5831341743469238E-2</v>
      </c>
      <c r="CG235">
        <v>-1.0377162136137486E-2</v>
      </c>
      <c r="CH235">
        <v>-1.3034074567258358E-2</v>
      </c>
      <c r="CI235">
        <v>-9.0293707326054573E-3</v>
      </c>
      <c r="CJ235">
        <v>3.691548015922308E-3</v>
      </c>
      <c r="CK235">
        <v>-7.8179173171520233E-2</v>
      </c>
      <c r="CL235">
        <v>-5.5640004575252533E-2</v>
      </c>
      <c r="CM235">
        <v>-2.3767607286572456E-2</v>
      </c>
      <c r="CN235">
        <v>-3.6498937755823135E-2</v>
      </c>
      <c r="CO235">
        <v>7.3744636029005051E-3</v>
      </c>
      <c r="CP235">
        <v>2.9931971803307533E-2</v>
      </c>
      <c r="CQ235">
        <v>0.10208924859762192</v>
      </c>
      <c r="CR235">
        <v>0.13730624318122864</v>
      </c>
      <c r="CS235">
        <v>0.10719400644302368</v>
      </c>
      <c r="CT235">
        <v>0.12688419222831726</v>
      </c>
      <c r="CU235">
        <v>6.6023111343383789E-2</v>
      </c>
      <c r="CV235">
        <v>0.15667429566383362</v>
      </c>
      <c r="CW235">
        <v>8.8102400302886963E-2</v>
      </c>
      <c r="CX235">
        <v>7.0976816117763519E-2</v>
      </c>
      <c r="CY235">
        <v>3.3380985260009766E-2</v>
      </c>
      <c r="CZ235">
        <v>-4.1598528623580933E-2</v>
      </c>
      <c r="DA235">
        <v>8.22925865650177E-2</v>
      </c>
      <c r="DB235">
        <v>7.9696744680404663E-2</v>
      </c>
      <c r="DC235">
        <v>6.8532586097717285E-2</v>
      </c>
      <c r="DD235">
        <v>6.3763074576854706E-2</v>
      </c>
      <c r="DE235">
        <v>7.8037023544311523E-2</v>
      </c>
      <c r="DF235">
        <v>9.2199184000492096E-2</v>
      </c>
      <c r="DG235">
        <v>0.10064408928155899</v>
      </c>
      <c r="DH235">
        <v>0.10985437780618668</v>
      </c>
      <c r="DI235">
        <v>6.7500598728656769E-2</v>
      </c>
      <c r="DJ235">
        <v>7.208675891160965E-2</v>
      </c>
      <c r="DK235">
        <v>8.1794492900371552E-2</v>
      </c>
      <c r="DL235">
        <v>7.074139267206192E-2</v>
      </c>
      <c r="DM235">
        <v>0.110831119120121</v>
      </c>
      <c r="DN235">
        <v>0.12949199974536896</v>
      </c>
      <c r="DO235">
        <v>0.22951796650886536</v>
      </c>
      <c r="DP235">
        <v>0.25903379917144775</v>
      </c>
      <c r="DQ235">
        <v>0.2119210809469223</v>
      </c>
      <c r="DR235">
        <v>0.23947906494140625</v>
      </c>
      <c r="DS235">
        <v>0.18721839785575867</v>
      </c>
      <c r="DT235">
        <v>0.29265931248664856</v>
      </c>
      <c r="DU235">
        <v>0.22604586184024811</v>
      </c>
      <c r="DV235">
        <v>0.19153282046318054</v>
      </c>
      <c r="DW235">
        <v>0.17365832626819611</v>
      </c>
      <c r="DX235">
        <v>9.4787389039993286E-2</v>
      </c>
      <c r="DY235">
        <v>0.2180643230676651</v>
      </c>
      <c r="DZ235">
        <v>0.21702077984809875</v>
      </c>
      <c r="EA235">
        <v>0.20561109483242035</v>
      </c>
      <c r="EB235">
        <v>0.19312319159507751</v>
      </c>
      <c r="EC235">
        <v>0.20569306612014771</v>
      </c>
      <c r="ED235">
        <v>0.24413929879665375</v>
      </c>
      <c r="EE235">
        <v>0.25899514555931091</v>
      </c>
      <c r="EF235">
        <v>0.26313665509223938</v>
      </c>
      <c r="EG235">
        <v>0.2778390645980835</v>
      </c>
      <c r="EH235">
        <v>0.25650390982627869</v>
      </c>
      <c r="EI235">
        <v>0.23420940339565277</v>
      </c>
      <c r="EJ235">
        <v>0.2255793958902359</v>
      </c>
      <c r="EK235">
        <v>0.26020610332489014</v>
      </c>
      <c r="EL235">
        <v>0.27324086427688599</v>
      </c>
      <c r="EM235">
        <v>0.41350477933883667</v>
      </c>
      <c r="EN235">
        <v>0.4347890317440033</v>
      </c>
      <c r="EO235">
        <v>0.3631303608417511</v>
      </c>
      <c r="EP235">
        <v>0.40204817056655884</v>
      </c>
      <c r="EQ235">
        <v>0.3622051477432251</v>
      </c>
      <c r="ER235">
        <v>0.48900008201599121</v>
      </c>
      <c r="ES235">
        <v>0.42521429061889648</v>
      </c>
      <c r="ET235">
        <v>0.36559656262397766</v>
      </c>
      <c r="EU235">
        <v>0.37619653344154358</v>
      </c>
      <c r="EV235">
        <v>0.29170700907707214</v>
      </c>
      <c r="EW235">
        <v>63.157886505126953</v>
      </c>
      <c r="EX235">
        <v>61.369560241699219</v>
      </c>
      <c r="EY235">
        <v>60.266510009765625</v>
      </c>
      <c r="EZ235">
        <v>59.626789093017578</v>
      </c>
      <c r="FA235">
        <v>58.619884490966797</v>
      </c>
      <c r="FB235">
        <v>57.799034118652344</v>
      </c>
      <c r="FC235">
        <v>57.229572296142578</v>
      </c>
      <c r="FD235">
        <v>57.733757019042969</v>
      </c>
      <c r="FE235">
        <v>61.551277160644531</v>
      </c>
      <c r="FF235">
        <v>66.800605773925781</v>
      </c>
      <c r="FG235">
        <v>70.279106140136719</v>
      </c>
      <c r="FH235">
        <v>75.694564819335938</v>
      </c>
      <c r="FI235">
        <v>79.951698303222656</v>
      </c>
      <c r="FJ235">
        <v>82.338813781738281</v>
      </c>
      <c r="FK235">
        <v>83.914039611816406</v>
      </c>
      <c r="FL235">
        <v>87.200859069824219</v>
      </c>
      <c r="FM235">
        <v>85.327095031738281</v>
      </c>
      <c r="FN235">
        <v>81.615798950195313</v>
      </c>
      <c r="FO235">
        <v>76.935775756835938</v>
      </c>
      <c r="FP235">
        <v>71.235977172851563</v>
      </c>
      <c r="FQ235">
        <v>67.680061340332031</v>
      </c>
      <c r="FR235">
        <v>65.775360107421875</v>
      </c>
      <c r="FS235">
        <v>64.602256774902344</v>
      </c>
      <c r="FT235">
        <v>62.948650360107422</v>
      </c>
      <c r="FU235">
        <v>0.15240542590618134</v>
      </c>
      <c r="FV235">
        <v>0.19919002056121826</v>
      </c>
      <c r="FW235">
        <v>0.22934271395206451</v>
      </c>
      <c r="FX235">
        <v>0.1556830108165741</v>
      </c>
      <c r="FY235" s="45">
        <v>2.2300000190734863</v>
      </c>
      <c r="FZ235" s="38">
        <v>35.74</v>
      </c>
      <c r="GA235" s="38">
        <v>1</v>
      </c>
    </row>
    <row r="236" spans="1:183" x14ac:dyDescent="0.2">
      <c r="A236" t="s">
        <v>186</v>
      </c>
      <c r="B236" t="s">
        <v>222</v>
      </c>
      <c r="C236" t="s">
        <v>2</v>
      </c>
      <c r="D236" t="s">
        <v>203</v>
      </c>
      <c r="E236" t="s">
        <v>213</v>
      </c>
      <c r="F236" t="s">
        <v>178</v>
      </c>
      <c r="G236" t="s">
        <v>1</v>
      </c>
      <c r="H236">
        <v>251</v>
      </c>
      <c r="I236">
        <v>0.12190220504999161</v>
      </c>
      <c r="J236">
        <v>0.10955461114645004</v>
      </c>
      <c r="K236">
        <v>9.8766990005970001E-2</v>
      </c>
      <c r="L236">
        <v>9.6551321446895599E-2</v>
      </c>
      <c r="M236">
        <v>0.1054660975933075</v>
      </c>
      <c r="N236">
        <v>0.1020469069480896</v>
      </c>
      <c r="O236">
        <v>0.11762016266584396</v>
      </c>
      <c r="P236">
        <v>0.162101149559021</v>
      </c>
      <c r="Q236">
        <v>0.13484883308410645</v>
      </c>
      <c r="R236">
        <v>0.10745029151439667</v>
      </c>
      <c r="S236">
        <v>0.10203202813863754</v>
      </c>
      <c r="T236">
        <v>8.5992626845836639E-2</v>
      </c>
      <c r="U236">
        <v>0.10884618759155273</v>
      </c>
      <c r="V236">
        <v>0.11408676952123642</v>
      </c>
      <c r="W236">
        <v>0.14094032347202301</v>
      </c>
      <c r="X236">
        <v>0.14344824850559235</v>
      </c>
      <c r="Y236">
        <v>0.14774845540523529</v>
      </c>
      <c r="Z236">
        <v>0.15237991511821747</v>
      </c>
      <c r="AA236">
        <v>0.18266010284423828</v>
      </c>
      <c r="AB236">
        <v>0.27011165022850037</v>
      </c>
      <c r="AC236">
        <v>0.26115882396697998</v>
      </c>
      <c r="AD236">
        <v>0.25979945063591003</v>
      </c>
      <c r="AE236">
        <v>0.18925362825393677</v>
      </c>
      <c r="AF236">
        <v>0.15170162916183472</v>
      </c>
      <c r="AG236">
        <v>-0.179582878947258</v>
      </c>
      <c r="AH236">
        <v>-0.18257653713226318</v>
      </c>
      <c r="AI236">
        <v>-0.18795587122440338</v>
      </c>
      <c r="AJ236">
        <v>-0.18737731873989105</v>
      </c>
      <c r="AK236">
        <v>-0.15804725885391235</v>
      </c>
      <c r="AL236">
        <v>-0.17213834822177887</v>
      </c>
      <c r="AM236">
        <v>-0.15961390733718872</v>
      </c>
      <c r="AN236">
        <v>-0.15876537561416626</v>
      </c>
      <c r="AO236">
        <v>-0.25867453217506409</v>
      </c>
      <c r="AP236">
        <v>-0.2717912495136261</v>
      </c>
      <c r="AQ236">
        <v>-0.17108966410160065</v>
      </c>
      <c r="AR236">
        <v>-0.23047074675559998</v>
      </c>
      <c r="AS236">
        <v>-0.1901143491268158</v>
      </c>
      <c r="AT236">
        <v>-0.16629895567893982</v>
      </c>
      <c r="AU236">
        <v>-0.15543758869171143</v>
      </c>
      <c r="AV236">
        <v>-0.16600878536701202</v>
      </c>
      <c r="AW236">
        <v>-0.13432459533214569</v>
      </c>
      <c r="AX236">
        <v>-0.132038414478302</v>
      </c>
      <c r="AY236">
        <v>-0.217339888215065</v>
      </c>
      <c r="AZ236">
        <v>-0.16666710376739502</v>
      </c>
      <c r="BA236">
        <v>-0.17550697922706604</v>
      </c>
      <c r="BB236">
        <v>-0.15918105840682983</v>
      </c>
      <c r="BC236">
        <v>-0.20929411053657532</v>
      </c>
      <c r="BD236">
        <v>-0.21897457540035248</v>
      </c>
      <c r="BE236">
        <v>-8.3072774112224579E-2</v>
      </c>
      <c r="BF236">
        <v>-8.3186894655227661E-2</v>
      </c>
      <c r="BG236">
        <v>-8.9510478079319E-2</v>
      </c>
      <c r="BH236">
        <v>-8.9739404618740082E-2</v>
      </c>
      <c r="BI236">
        <v>-6.882438063621521E-2</v>
      </c>
      <c r="BJ236">
        <v>-7.9116955399513245E-2</v>
      </c>
      <c r="BK236">
        <v>-6.9424450397491455E-2</v>
      </c>
      <c r="BL236">
        <v>-5.5380724370479584E-2</v>
      </c>
      <c r="BM236">
        <v>-0.1198999434709549</v>
      </c>
      <c r="BN236">
        <v>-0.13892363011837006</v>
      </c>
      <c r="BO236">
        <v>-7.7004574239253998E-2</v>
      </c>
      <c r="BP236">
        <v>-0.1170499250292778</v>
      </c>
      <c r="BQ236">
        <v>-8.8407382369041443E-2</v>
      </c>
      <c r="BR236">
        <v>-7.0885784924030304E-2</v>
      </c>
      <c r="BS236">
        <v>-4.4883184134960175E-2</v>
      </c>
      <c r="BT236">
        <v>-4.7709263861179352E-2</v>
      </c>
      <c r="BU236">
        <v>-2.8212388977408409E-2</v>
      </c>
      <c r="BV236">
        <v>-3.6578558385372162E-2</v>
      </c>
      <c r="BW236">
        <v>-9.5800243318080902E-2</v>
      </c>
      <c r="BX236">
        <v>-3.0942197889089584E-2</v>
      </c>
      <c r="BY236">
        <v>-4.2570546269416809E-2</v>
      </c>
      <c r="BZ236">
        <v>-3.5200431942939758E-2</v>
      </c>
      <c r="CA236">
        <v>-8.9430741965770721E-2</v>
      </c>
      <c r="CB236">
        <v>-9.7651615738868713E-2</v>
      </c>
      <c r="CC236">
        <v>-1.6230175271630287E-2</v>
      </c>
      <c r="CD236">
        <v>-1.4349930919706821E-2</v>
      </c>
      <c r="CE236">
        <v>-2.132750116288662E-2</v>
      </c>
      <c r="CF236">
        <v>-2.2115683183073997E-2</v>
      </c>
      <c r="CG236">
        <v>-7.028886117041111E-3</v>
      </c>
      <c r="CH236">
        <v>-1.4690621756017208E-2</v>
      </c>
      <c r="CI236">
        <v>-6.9595067761838436E-3</v>
      </c>
      <c r="CJ236">
        <v>1.622316800057888E-2</v>
      </c>
      <c r="CK236">
        <v>-2.3785093799233437E-2</v>
      </c>
      <c r="CL236">
        <v>-4.6899903565645218E-2</v>
      </c>
      <c r="CM236">
        <v>-1.1841524392366409E-2</v>
      </c>
      <c r="CN236">
        <v>-3.8495007902383804E-2</v>
      </c>
      <c r="CO236">
        <v>-1.7965449020266533E-2</v>
      </c>
      <c r="CP236">
        <v>-4.8029199242591858E-3</v>
      </c>
      <c r="CQ236">
        <v>3.1686462461948395E-2</v>
      </c>
      <c r="CR236">
        <v>3.4224629402160645E-2</v>
      </c>
      <c r="CS236">
        <v>4.5280598104000092E-2</v>
      </c>
      <c r="CT236">
        <v>2.9536649584770203E-2</v>
      </c>
      <c r="CU236">
        <v>-1.1622262187302113E-2</v>
      </c>
      <c r="CV236">
        <v>6.3060455024242401E-2</v>
      </c>
      <c r="CW236">
        <v>4.9500826746225357E-2</v>
      </c>
      <c r="CX236">
        <v>5.0668172538280487E-2</v>
      </c>
      <c r="CY236">
        <v>-6.413743831217289E-3</v>
      </c>
      <c r="CZ236">
        <v>-1.3623703271150589E-2</v>
      </c>
      <c r="DA236">
        <v>5.0612423568964005E-2</v>
      </c>
      <c r="DB236">
        <v>5.4487034678459167E-2</v>
      </c>
      <c r="DC236">
        <v>4.685547947883606E-2</v>
      </c>
      <c r="DD236">
        <v>4.5508038252592087E-2</v>
      </c>
      <c r="DE236">
        <v>5.4766606539487839E-2</v>
      </c>
      <c r="DF236">
        <v>4.9735710024833679E-2</v>
      </c>
      <c r="DG236">
        <v>5.5505439639091492E-2</v>
      </c>
      <c r="DH236">
        <v>8.7827064096927643E-2</v>
      </c>
      <c r="DI236">
        <v>7.2329752147197723E-2</v>
      </c>
      <c r="DJ236">
        <v>4.5123815536499023E-2</v>
      </c>
      <c r="DK236">
        <v>5.3321521729230881E-2</v>
      </c>
      <c r="DL236">
        <v>4.0059909224510193E-2</v>
      </c>
      <c r="DM236">
        <v>5.2476484328508377E-2</v>
      </c>
      <c r="DN236">
        <v>6.1279945075511932E-2</v>
      </c>
      <c r="DO236">
        <v>0.10825610905885696</v>
      </c>
      <c r="DP236">
        <v>0.11615852266550064</v>
      </c>
      <c r="DQ236">
        <v>0.11877358704805374</v>
      </c>
      <c r="DR236">
        <v>9.5651857554912567E-2</v>
      </c>
      <c r="DS236">
        <v>7.2555720806121826E-2</v>
      </c>
      <c r="DT236">
        <v>0.15706311166286469</v>
      </c>
      <c r="DU236">
        <v>0.14157219231128693</v>
      </c>
      <c r="DV236">
        <v>0.13653677701950073</v>
      </c>
      <c r="DW236">
        <v>7.6603256165981293E-2</v>
      </c>
      <c r="DX236">
        <v>7.0404209196567535E-2</v>
      </c>
      <c r="DY236">
        <v>0.14712251722812653</v>
      </c>
      <c r="DZ236">
        <v>0.15387667715549469</v>
      </c>
      <c r="EA236">
        <v>0.14530088007450104</v>
      </c>
      <c r="EB236">
        <v>0.14314594864845276</v>
      </c>
      <c r="EC236">
        <v>0.14398948848247528</v>
      </c>
      <c r="ED236">
        <v>0.1427571028470993</v>
      </c>
      <c r="EE236">
        <v>0.14569489657878876</v>
      </c>
      <c r="EF236">
        <v>0.19121171534061432</v>
      </c>
      <c r="EG236">
        <v>0.21110433340072632</v>
      </c>
      <c r="EH236">
        <v>0.17799144983291626</v>
      </c>
      <c r="EI236">
        <v>0.14740660786628723</v>
      </c>
      <c r="EJ236">
        <v>0.15348073840141296</v>
      </c>
      <c r="EK236">
        <v>0.15418344736099243</v>
      </c>
      <c r="EL236">
        <v>0.15669311583042145</v>
      </c>
      <c r="EM236">
        <v>0.21881051361560822</v>
      </c>
      <c r="EN236">
        <v>0.23445804417133331</v>
      </c>
      <c r="EO236">
        <v>0.22488579154014587</v>
      </c>
      <c r="EP236">
        <v>0.19111171364784241</v>
      </c>
      <c r="EQ236">
        <v>0.19409535825252533</v>
      </c>
      <c r="ER236">
        <v>0.29278799891471863</v>
      </c>
      <c r="ES236">
        <v>0.27450862526893616</v>
      </c>
      <c r="ET236">
        <v>0.26051738858222961</v>
      </c>
      <c r="EU236">
        <v>0.19646660983562469</v>
      </c>
      <c r="EV236">
        <v>0.1917271614074707</v>
      </c>
      <c r="EW236">
        <v>64.253646850585938</v>
      </c>
      <c r="EX236">
        <v>62.420909881591797</v>
      </c>
      <c r="EY236">
        <v>61.164287567138672</v>
      </c>
      <c r="EZ236">
        <v>60.319190979003906</v>
      </c>
      <c r="FA236">
        <v>59.267612457275391</v>
      </c>
      <c r="FB236">
        <v>58.604896545410156</v>
      </c>
      <c r="FC236">
        <v>58.340797424316406</v>
      </c>
      <c r="FD236">
        <v>59.269889831542969</v>
      </c>
      <c r="FE236">
        <v>62.637046813964844</v>
      </c>
      <c r="FF236">
        <v>66.981544494628906</v>
      </c>
      <c r="FG236">
        <v>71.4560546875</v>
      </c>
      <c r="FH236">
        <v>75.713592529296875</v>
      </c>
      <c r="FI236">
        <v>79.486404418945313</v>
      </c>
      <c r="FJ236">
        <v>82.868675231933594</v>
      </c>
      <c r="FK236">
        <v>84.117149353027344</v>
      </c>
      <c r="FL236">
        <v>86.586769104003906</v>
      </c>
      <c r="FM236">
        <v>84.401725769042969</v>
      </c>
      <c r="FN236">
        <v>80.967315673828125</v>
      </c>
      <c r="FO236">
        <v>76.91180419921875</v>
      </c>
      <c r="FP236">
        <v>71.316642761230469</v>
      </c>
      <c r="FQ236">
        <v>68.455604553222656</v>
      </c>
      <c r="FR236">
        <v>66.656959533691406</v>
      </c>
      <c r="FS236">
        <v>65.086380004882813</v>
      </c>
      <c r="FT236">
        <v>64.050346374511719</v>
      </c>
      <c r="FU236">
        <v>7.4031159281730652E-2</v>
      </c>
      <c r="FV236">
        <v>9.5583081245422363E-2</v>
      </c>
      <c r="FW236">
        <v>0.11744361370801926</v>
      </c>
      <c r="FX236">
        <v>8.4472514688968658E-2</v>
      </c>
      <c r="FY236" s="45">
        <v>2.119999885559082</v>
      </c>
      <c r="FZ236" s="38">
        <v>22.17</v>
      </c>
      <c r="GA236" s="38">
        <v>1</v>
      </c>
    </row>
    <row r="237" spans="1:183" x14ac:dyDescent="0.2">
      <c r="A237" t="s">
        <v>186</v>
      </c>
      <c r="B237" t="s">
        <v>222</v>
      </c>
      <c r="C237" t="s">
        <v>2</v>
      </c>
      <c r="D237" t="s">
        <v>203</v>
      </c>
      <c r="E237" t="s">
        <v>213</v>
      </c>
      <c r="F237" t="s">
        <v>181</v>
      </c>
      <c r="G237" t="s">
        <v>1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0</v>
      </c>
      <c r="BK237">
        <v>0</v>
      </c>
      <c r="BL237">
        <v>0</v>
      </c>
      <c r="BM237">
        <v>0</v>
      </c>
      <c r="BN237">
        <v>0</v>
      </c>
      <c r="BO237">
        <v>0</v>
      </c>
      <c r="BP237">
        <v>0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 s="45">
        <v>1.25</v>
      </c>
      <c r="FZ237" s="38">
        <v>1.8</v>
      </c>
      <c r="GA237" s="38">
        <v>0</v>
      </c>
    </row>
    <row r="238" spans="1:183" x14ac:dyDescent="0.2">
      <c r="A238" t="s">
        <v>186</v>
      </c>
      <c r="B238" t="s">
        <v>222</v>
      </c>
      <c r="C238" t="s">
        <v>2</v>
      </c>
      <c r="D238" t="s">
        <v>203</v>
      </c>
      <c r="E238" t="s">
        <v>213</v>
      </c>
      <c r="F238" t="s">
        <v>179</v>
      </c>
      <c r="G238" t="s">
        <v>1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 s="45">
        <v>1.25</v>
      </c>
      <c r="FZ238" s="38">
        <v>1.8</v>
      </c>
      <c r="GA238" s="38">
        <v>0</v>
      </c>
    </row>
    <row r="239" spans="1:183" x14ac:dyDescent="0.2">
      <c r="A239" t="s">
        <v>186</v>
      </c>
      <c r="B239" t="s">
        <v>222</v>
      </c>
      <c r="C239" t="s">
        <v>2</v>
      </c>
      <c r="D239" t="s">
        <v>203</v>
      </c>
      <c r="E239" t="s">
        <v>213</v>
      </c>
      <c r="F239" t="s">
        <v>180</v>
      </c>
      <c r="G239" t="s">
        <v>1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 s="45">
        <v>2.2300000190734863</v>
      </c>
      <c r="FZ239" s="38">
        <v>2.44</v>
      </c>
      <c r="GA239" s="38">
        <v>0</v>
      </c>
    </row>
    <row r="240" spans="1:183" x14ac:dyDescent="0.2">
      <c r="A240" t="s">
        <v>186</v>
      </c>
      <c r="B240" t="s">
        <v>222</v>
      </c>
      <c r="C240" t="s">
        <v>2</v>
      </c>
      <c r="D240" t="s">
        <v>203</v>
      </c>
      <c r="E240" t="s">
        <v>213</v>
      </c>
      <c r="F240" t="s">
        <v>182</v>
      </c>
      <c r="G240" t="s">
        <v>1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0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 s="45">
        <v>2.0199999809265137</v>
      </c>
      <c r="FZ240" s="38">
        <v>3.11</v>
      </c>
      <c r="GA240" s="38">
        <v>0</v>
      </c>
    </row>
    <row r="241" spans="1:183" x14ac:dyDescent="0.2">
      <c r="A241" t="s">
        <v>186</v>
      </c>
      <c r="B241" t="s">
        <v>222</v>
      </c>
      <c r="C241" t="s">
        <v>2</v>
      </c>
      <c r="D241" t="s">
        <v>203</v>
      </c>
      <c r="E241" t="s">
        <v>213</v>
      </c>
      <c r="F241" t="s">
        <v>183</v>
      </c>
      <c r="G241" t="s">
        <v>1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 s="45">
        <v>1.0199999809265137</v>
      </c>
      <c r="FZ241" s="38">
        <v>4.8600000000000003</v>
      </c>
      <c r="GA241" s="38">
        <v>0</v>
      </c>
    </row>
    <row r="242" spans="1:183" x14ac:dyDescent="0.2">
      <c r="A242" t="s">
        <v>186</v>
      </c>
      <c r="B242" t="s">
        <v>222</v>
      </c>
      <c r="C242" t="s">
        <v>2</v>
      </c>
      <c r="D242" t="s">
        <v>203</v>
      </c>
      <c r="E242" t="s">
        <v>213</v>
      </c>
      <c r="F242" t="s">
        <v>184</v>
      </c>
      <c r="G242" t="s">
        <v>1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 s="45">
        <v>0.54000002145767212</v>
      </c>
      <c r="FZ242" s="38">
        <v>0.54</v>
      </c>
      <c r="GA242" s="38">
        <v>0</v>
      </c>
    </row>
    <row r="243" spans="1:183" x14ac:dyDescent="0.2">
      <c r="A243" t="s">
        <v>186</v>
      </c>
      <c r="B243" t="s">
        <v>222</v>
      </c>
      <c r="C243" t="s">
        <v>2</v>
      </c>
      <c r="D243" t="s">
        <v>203</v>
      </c>
      <c r="E243" t="s">
        <v>213</v>
      </c>
      <c r="F243" t="s">
        <v>185</v>
      </c>
      <c r="G243" t="s">
        <v>1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 s="45">
        <v>0.81000000238418579</v>
      </c>
      <c r="FZ243" s="38">
        <v>0.81</v>
      </c>
      <c r="GA243" s="38">
        <v>0</v>
      </c>
    </row>
    <row r="244" spans="1:183" x14ac:dyDescent="0.2">
      <c r="A244" t="s">
        <v>186</v>
      </c>
      <c r="B244" t="s">
        <v>222</v>
      </c>
      <c r="C244" t="s">
        <v>2</v>
      </c>
      <c r="D244" t="s">
        <v>203</v>
      </c>
      <c r="E244" t="s">
        <v>214</v>
      </c>
      <c r="F244" t="s">
        <v>1</v>
      </c>
      <c r="G244" t="s">
        <v>198</v>
      </c>
      <c r="H244">
        <v>670</v>
      </c>
      <c r="I244">
        <v>0.39532631635665894</v>
      </c>
      <c r="J244">
        <v>0.37024658918380737</v>
      </c>
      <c r="K244">
        <v>0.32320636510848999</v>
      </c>
      <c r="L244">
        <v>0.30006343126296997</v>
      </c>
      <c r="M244">
        <v>0.3102400004863739</v>
      </c>
      <c r="N244">
        <v>0.33566620945930481</v>
      </c>
      <c r="O244">
        <v>0.45348826050758362</v>
      </c>
      <c r="P244">
        <v>0.52606451511383057</v>
      </c>
      <c r="Q244">
        <v>0.47413647174835205</v>
      </c>
      <c r="R244">
        <v>0.49836251139640808</v>
      </c>
      <c r="S244">
        <v>0.41630151867866516</v>
      </c>
      <c r="T244">
        <v>0.40410688519477844</v>
      </c>
      <c r="U244">
        <v>0.3820650577545166</v>
      </c>
      <c r="V244">
        <v>0.39865720272064209</v>
      </c>
      <c r="W244">
        <v>0.41196584701538086</v>
      </c>
      <c r="X244">
        <v>0.45430812239646912</v>
      </c>
      <c r="Y244">
        <v>0.53318232297897339</v>
      </c>
      <c r="Z244">
        <v>0.65144914388656616</v>
      </c>
      <c r="AA244">
        <v>0.69381588697433472</v>
      </c>
      <c r="AB244">
        <v>0.69042050838470459</v>
      </c>
      <c r="AC244">
        <v>0.64792454242706299</v>
      </c>
      <c r="AD244">
        <v>0.69652807712554932</v>
      </c>
      <c r="AE244">
        <v>0.61072862148284912</v>
      </c>
      <c r="AF244">
        <v>0.46008586883544922</v>
      </c>
      <c r="AG244">
        <v>-0.51654630899429321</v>
      </c>
      <c r="AH244">
        <v>-0.49592539668083191</v>
      </c>
      <c r="AI244">
        <v>-0.50013875961303711</v>
      </c>
      <c r="AJ244">
        <v>-0.48641324043273926</v>
      </c>
      <c r="AK244">
        <v>-0.48130440711975098</v>
      </c>
      <c r="AL244">
        <v>-0.48251914978027344</v>
      </c>
      <c r="AM244">
        <v>-0.45938929915428162</v>
      </c>
      <c r="AN244">
        <v>-0.42416197061538696</v>
      </c>
      <c r="AO244">
        <v>-0.41718283295631409</v>
      </c>
      <c r="AP244">
        <v>-0.30456143617630005</v>
      </c>
      <c r="AQ244">
        <v>-0.36577329039573669</v>
      </c>
      <c r="AR244">
        <v>-0.43674075603485107</v>
      </c>
      <c r="AS244">
        <v>-0.49107781052589417</v>
      </c>
      <c r="AT244">
        <v>-0.44161197543144226</v>
      </c>
      <c r="AU244">
        <v>-0.2982831597328186</v>
      </c>
      <c r="AV244">
        <v>-0.29243576526641846</v>
      </c>
      <c r="AW244">
        <v>-0.32471275329589844</v>
      </c>
      <c r="AX244">
        <v>-0.29708409309387207</v>
      </c>
      <c r="AY244">
        <v>-0.29469609260559082</v>
      </c>
      <c r="AZ244">
        <v>-0.28000947833061218</v>
      </c>
      <c r="BA244">
        <v>-0.40841233730316162</v>
      </c>
      <c r="BB244">
        <v>-0.42428761720657349</v>
      </c>
      <c r="BC244">
        <v>-0.49736040830612183</v>
      </c>
      <c r="BD244">
        <v>-0.53164017200469971</v>
      </c>
      <c r="BE244">
        <v>-0.28271210193634033</v>
      </c>
      <c r="BF244">
        <v>-0.26030617952346802</v>
      </c>
      <c r="BG244">
        <v>-0.27775204181671143</v>
      </c>
      <c r="BH244">
        <v>-0.26813364028930664</v>
      </c>
      <c r="BI244">
        <v>-0.26347410678863525</v>
      </c>
      <c r="BJ244">
        <v>-0.26255345344543457</v>
      </c>
      <c r="BK244">
        <v>-0.22809579968452454</v>
      </c>
      <c r="BL244">
        <v>-0.19485755264759064</v>
      </c>
      <c r="BM244">
        <v>-0.17867238819599152</v>
      </c>
      <c r="BN244">
        <v>-8.9297205209732056E-2</v>
      </c>
      <c r="BO244">
        <v>-0.16773578524589539</v>
      </c>
      <c r="BP244">
        <v>-0.22626139223575592</v>
      </c>
      <c r="BQ244">
        <v>-0.25945764780044556</v>
      </c>
      <c r="BR244">
        <v>-0.20956531167030334</v>
      </c>
      <c r="BS244">
        <v>-0.11394313722848892</v>
      </c>
      <c r="BT244">
        <v>-9.5835462212562561E-2</v>
      </c>
      <c r="BU244">
        <v>-0.10918378084897995</v>
      </c>
      <c r="BV244">
        <v>-9.1314405202865601E-2</v>
      </c>
      <c r="BW244">
        <v>-9.6446439623832703E-2</v>
      </c>
      <c r="BX244">
        <v>-7.9535044729709625E-2</v>
      </c>
      <c r="BY244">
        <v>-0.18860682845115662</v>
      </c>
      <c r="BZ244">
        <v>-0.17246228456497192</v>
      </c>
      <c r="CA244">
        <v>-0.24384696781635284</v>
      </c>
      <c r="CB244">
        <v>-0.29276219010353088</v>
      </c>
      <c r="CC244">
        <v>-0.12075921893119812</v>
      </c>
      <c r="CD244">
        <v>-9.7117051482200623E-2</v>
      </c>
      <c r="CE244">
        <v>-0.12372769415378571</v>
      </c>
      <c r="CF244">
        <v>-0.11695383489131927</v>
      </c>
      <c r="CG244">
        <v>-0.1126055121421814</v>
      </c>
      <c r="CH244">
        <v>-0.11020589619874954</v>
      </c>
      <c r="CI244">
        <v>-6.7902639508247375E-2</v>
      </c>
      <c r="CJ244">
        <v>-3.6042008548974991E-2</v>
      </c>
      <c r="CK244">
        <v>-1.3480766676366329E-2</v>
      </c>
      <c r="CL244">
        <v>5.9794161468744278E-2</v>
      </c>
      <c r="CM244">
        <v>-3.0575606971979141E-2</v>
      </c>
      <c r="CN244">
        <v>-8.0484025180339813E-2</v>
      </c>
      <c r="CO244">
        <v>-9.9038220942020416E-2</v>
      </c>
      <c r="CP244">
        <v>-4.8850499093532562E-2</v>
      </c>
      <c r="CQ244">
        <v>1.3730206526815891E-2</v>
      </c>
      <c r="CR244">
        <v>4.0329296141862869E-2</v>
      </c>
      <c r="CS244">
        <v>4.0090937167406082E-2</v>
      </c>
      <c r="CT244">
        <v>5.1201064139604568E-2</v>
      </c>
      <c r="CU244">
        <v>4.0860660374164581E-2</v>
      </c>
      <c r="CV244">
        <v>5.9312950819730759E-2</v>
      </c>
      <c r="CW244">
        <v>-3.6370191723108292E-2</v>
      </c>
      <c r="CX244">
        <v>1.9511844730004668E-3</v>
      </c>
      <c r="CY244">
        <v>-6.8264320492744446E-2</v>
      </c>
      <c r="CZ244">
        <v>-0.12731602787971497</v>
      </c>
      <c r="DA244">
        <v>4.1193652898073196E-2</v>
      </c>
      <c r="DB244">
        <v>6.6072084009647369E-2</v>
      </c>
      <c r="DC244">
        <v>3.029666468501091E-2</v>
      </c>
      <c r="DD244">
        <v>3.4225959330797195E-2</v>
      </c>
      <c r="DE244">
        <v>3.8263093680143356E-2</v>
      </c>
      <c r="DF244">
        <v>4.2141664773225784E-2</v>
      </c>
      <c r="DG244">
        <v>9.2290528118610382E-2</v>
      </c>
      <c r="DH244">
        <v>0.12277353554964066</v>
      </c>
      <c r="DI244">
        <v>0.15171085298061371</v>
      </c>
      <c r="DJ244">
        <v>0.20888552069664001</v>
      </c>
      <c r="DK244">
        <v>0.1065845713019371</v>
      </c>
      <c r="DL244">
        <v>6.5293349325656891E-2</v>
      </c>
      <c r="DM244">
        <v>6.1381198465824127E-2</v>
      </c>
      <c r="DN244">
        <v>0.11186431348323822</v>
      </c>
      <c r="DO244">
        <v>0.14140355587005615</v>
      </c>
      <c r="DP244">
        <v>0.1764940619468689</v>
      </c>
      <c r="DQ244">
        <v>0.18936565518379211</v>
      </c>
      <c r="DR244">
        <v>0.19371652603149414</v>
      </c>
      <c r="DS244">
        <v>0.17816776037216187</v>
      </c>
      <c r="DT244">
        <v>0.19816094636917114</v>
      </c>
      <c r="DU244">
        <v>0.11586643755435944</v>
      </c>
      <c r="DV244">
        <v>0.17636464536190033</v>
      </c>
      <c r="DW244">
        <v>0.10731831938028336</v>
      </c>
      <c r="DX244">
        <v>3.8130126893520355E-2</v>
      </c>
      <c r="DY244">
        <v>0.27502787113189697</v>
      </c>
      <c r="DZ244">
        <v>0.30169129371643066</v>
      </c>
      <c r="EA244">
        <v>0.2526833713054657</v>
      </c>
      <c r="EB244">
        <v>0.25250557065010071</v>
      </c>
      <c r="EC244">
        <v>0.25609338283538818</v>
      </c>
      <c r="ED244">
        <v>0.26210734248161316</v>
      </c>
      <c r="EE244">
        <v>0.32358402013778687</v>
      </c>
      <c r="EF244">
        <v>0.35207796096801758</v>
      </c>
      <c r="EG244">
        <v>0.39022129774093628</v>
      </c>
      <c r="EH244">
        <v>0.4241497814655304</v>
      </c>
      <c r="EI244">
        <v>0.30462208390235901</v>
      </c>
      <c r="EJ244">
        <v>0.27577272057533264</v>
      </c>
      <c r="EK244">
        <v>0.29300135374069214</v>
      </c>
      <c r="EL244">
        <v>0.34391096234321594</v>
      </c>
      <c r="EM244">
        <v>0.32574358582496643</v>
      </c>
      <c r="EN244">
        <v>0.3730943500995636</v>
      </c>
      <c r="EO244">
        <v>0.40489462018013</v>
      </c>
      <c r="EP244">
        <v>0.399486243724823</v>
      </c>
      <c r="EQ244">
        <v>0.37641739845275879</v>
      </c>
      <c r="ER244">
        <v>0.3986353874206543</v>
      </c>
      <c r="ES244">
        <v>0.33567196130752563</v>
      </c>
      <c r="ET244">
        <v>0.42818999290466309</v>
      </c>
      <c r="EU244">
        <v>0.36083176732063293</v>
      </c>
      <c r="EV244">
        <v>0.27700808644294739</v>
      </c>
      <c r="EW244">
        <v>55.312114715576172</v>
      </c>
      <c r="EX244">
        <v>54.696887969970703</v>
      </c>
      <c r="EY244">
        <v>54.757530212402344</v>
      </c>
      <c r="EZ244">
        <v>54.498653411865234</v>
      </c>
      <c r="FA244">
        <v>54.509853363037109</v>
      </c>
      <c r="FB244">
        <v>55.368610382080078</v>
      </c>
      <c r="FC244">
        <v>55.969387054443359</v>
      </c>
      <c r="FD244">
        <v>56.443069458007813</v>
      </c>
      <c r="FE244">
        <v>58.445858001708984</v>
      </c>
      <c r="FF244">
        <v>59.742244720458984</v>
      </c>
      <c r="FG244">
        <v>59.910778045654297</v>
      </c>
      <c r="FH244">
        <v>60.028518676757813</v>
      </c>
      <c r="FI244">
        <v>60.204437255859375</v>
      </c>
      <c r="FJ244">
        <v>60.562084197998047</v>
      </c>
      <c r="FK244">
        <v>60.710750579833984</v>
      </c>
      <c r="FL244">
        <v>60.189281463623047</v>
      </c>
      <c r="FM244">
        <v>59.670963287353516</v>
      </c>
      <c r="FN244">
        <v>59.267036437988281</v>
      </c>
      <c r="FO244">
        <v>58.260108947753906</v>
      </c>
      <c r="FP244">
        <v>58.062320709228516</v>
      </c>
      <c r="FQ244">
        <v>57.658226013183594</v>
      </c>
      <c r="FR244">
        <v>57.422950744628906</v>
      </c>
      <c r="FS244">
        <v>56.766082763671875</v>
      </c>
      <c r="FT244">
        <v>56.4398193359375</v>
      </c>
      <c r="FU244">
        <v>0.13781468570232391</v>
      </c>
      <c r="FV244">
        <v>0</v>
      </c>
      <c r="FW244">
        <v>0.20252102613449097</v>
      </c>
      <c r="FX244">
        <v>0.14190834760665894</v>
      </c>
      <c r="FY244" s="45">
        <v>9.4799995422363281</v>
      </c>
      <c r="FZ244" s="38">
        <v>200.83</v>
      </c>
      <c r="GA244" s="38">
        <v>1</v>
      </c>
    </row>
    <row r="245" spans="1:183" x14ac:dyDescent="0.2">
      <c r="A245" t="s">
        <v>186</v>
      </c>
      <c r="B245" t="s">
        <v>222</v>
      </c>
      <c r="C245" t="s">
        <v>2</v>
      </c>
      <c r="D245" t="s">
        <v>203</v>
      </c>
      <c r="E245" t="s">
        <v>214</v>
      </c>
      <c r="F245" t="s">
        <v>1</v>
      </c>
      <c r="G245" t="s">
        <v>200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 s="45">
        <v>4.690000057220459</v>
      </c>
      <c r="FZ245" s="38">
        <v>36.480000000000004</v>
      </c>
      <c r="GA245" s="38">
        <v>0</v>
      </c>
    </row>
    <row r="246" spans="1:183" x14ac:dyDescent="0.2">
      <c r="A246" t="s">
        <v>186</v>
      </c>
      <c r="B246" t="s">
        <v>222</v>
      </c>
      <c r="C246" t="s">
        <v>2</v>
      </c>
      <c r="D246" t="s">
        <v>203</v>
      </c>
      <c r="E246" t="s">
        <v>214</v>
      </c>
      <c r="F246" t="s">
        <v>1</v>
      </c>
      <c r="G246" t="s">
        <v>1</v>
      </c>
      <c r="H246">
        <v>734</v>
      </c>
      <c r="I246">
        <v>0.45703312754631042</v>
      </c>
      <c r="J246">
        <v>0.42236635088920593</v>
      </c>
      <c r="K246">
        <v>0.37243613600730896</v>
      </c>
      <c r="L246">
        <v>0.34699761867523193</v>
      </c>
      <c r="M246">
        <v>0.36397910118103027</v>
      </c>
      <c r="N246">
        <v>0.3883177638053894</v>
      </c>
      <c r="O246">
        <v>0.50075328350067139</v>
      </c>
      <c r="P246">
        <v>0.59305483102798462</v>
      </c>
      <c r="Q246">
        <v>0.54237931966781616</v>
      </c>
      <c r="R246">
        <v>0.55087649822235107</v>
      </c>
      <c r="S246">
        <v>0.48442369699478149</v>
      </c>
      <c r="T246">
        <v>0.46202483773231506</v>
      </c>
      <c r="U246">
        <v>0.44652542471885681</v>
      </c>
      <c r="V246">
        <v>0.45283576846122742</v>
      </c>
      <c r="W246">
        <v>0.47702577710151672</v>
      </c>
      <c r="X246">
        <v>0.52496635913848877</v>
      </c>
      <c r="Y246">
        <v>0.60819000005722046</v>
      </c>
      <c r="Z246">
        <v>0.72579455375671387</v>
      </c>
      <c r="AA246">
        <v>0.78809458017349243</v>
      </c>
      <c r="AB246">
        <v>0.78333181142807007</v>
      </c>
      <c r="AC246">
        <v>0.7374541163444519</v>
      </c>
      <c r="AD246">
        <v>0.76396965980529785</v>
      </c>
      <c r="AE246">
        <v>0.66571086645126343</v>
      </c>
      <c r="AF246">
        <v>0.51283723115921021</v>
      </c>
      <c r="AG246">
        <v>-0.56724679470062256</v>
      </c>
      <c r="AH246">
        <v>-0.53621912002563477</v>
      </c>
      <c r="AI246">
        <v>-0.5399552583694458</v>
      </c>
      <c r="AJ246">
        <v>-0.53018409013748169</v>
      </c>
      <c r="AK246">
        <v>-0.52220869064331055</v>
      </c>
      <c r="AL246">
        <v>-0.54558861255645752</v>
      </c>
      <c r="AM246">
        <v>-0.54683369398117065</v>
      </c>
      <c r="AN246">
        <v>-0.49482560157775879</v>
      </c>
      <c r="AO246">
        <v>-0.49800041317939758</v>
      </c>
      <c r="AP246">
        <v>-0.39061340689659119</v>
      </c>
      <c r="AQ246">
        <v>-0.45437341928482056</v>
      </c>
      <c r="AR246">
        <v>-0.51853662729263306</v>
      </c>
      <c r="AS246">
        <v>-0.54820907115936279</v>
      </c>
      <c r="AT246">
        <v>-0.51978421211242676</v>
      </c>
      <c r="AU246">
        <v>-0.36701005697250366</v>
      </c>
      <c r="AV246">
        <v>-0.32715979218482971</v>
      </c>
      <c r="AW246">
        <v>-0.37501898407936096</v>
      </c>
      <c r="AX246">
        <v>-0.33955234289169312</v>
      </c>
      <c r="AY246">
        <v>-0.33472776412963867</v>
      </c>
      <c r="AZ246">
        <v>-0.33007082343101501</v>
      </c>
      <c r="BA246">
        <v>-0.47530719637870789</v>
      </c>
      <c r="BB246">
        <v>-0.48770272731781006</v>
      </c>
      <c r="BC246">
        <v>-0.57927113771438599</v>
      </c>
      <c r="BD246">
        <v>-0.60882824659347534</v>
      </c>
      <c r="BE246">
        <v>-0.30306729674339294</v>
      </c>
      <c r="BF246">
        <v>-0.27561452984809875</v>
      </c>
      <c r="BG246">
        <v>-0.29395249485969543</v>
      </c>
      <c r="BH246">
        <v>-0.28808131814002991</v>
      </c>
      <c r="BI246">
        <v>-0.27892649173736572</v>
      </c>
      <c r="BJ246">
        <v>-0.29584109783172607</v>
      </c>
      <c r="BK246">
        <v>-0.28182780742645264</v>
      </c>
      <c r="BL246">
        <v>-0.22825172543525696</v>
      </c>
      <c r="BM246">
        <v>-0.22334910929203033</v>
      </c>
      <c r="BN246">
        <v>-0.13980720937252045</v>
      </c>
      <c r="BO246">
        <v>-0.20966240763664246</v>
      </c>
      <c r="BP246">
        <v>-0.26932075619697571</v>
      </c>
      <c r="BQ246">
        <v>-0.28577539324760437</v>
      </c>
      <c r="BR246">
        <v>-0.25011661648750305</v>
      </c>
      <c r="BS246">
        <v>-0.1397869735956192</v>
      </c>
      <c r="BT246">
        <v>-0.10415466874837875</v>
      </c>
      <c r="BU246">
        <v>-0.12967048585414886</v>
      </c>
      <c r="BV246">
        <v>-0.10881821811199188</v>
      </c>
      <c r="BW246">
        <v>-0.10572793334722519</v>
      </c>
      <c r="BX246">
        <v>-9.9562704563140869E-2</v>
      </c>
      <c r="BY246">
        <v>-0.22335514426231384</v>
      </c>
      <c r="BZ246">
        <v>-0.21232263743877411</v>
      </c>
      <c r="CA246">
        <v>-0.29898843169212341</v>
      </c>
      <c r="CB246">
        <v>-0.34286803007125854</v>
      </c>
      <c r="CC246">
        <v>-0.12009737640619278</v>
      </c>
      <c r="CD246">
        <v>-9.5120571553707123E-2</v>
      </c>
      <c r="CE246">
        <v>-0.12357170879840851</v>
      </c>
      <c r="CF246">
        <v>-0.12040165066719055</v>
      </c>
      <c r="CG246">
        <v>-0.11042998731136322</v>
      </c>
      <c r="CH246">
        <v>-0.12286671996116638</v>
      </c>
      <c r="CI246">
        <v>-9.8285511136054993E-2</v>
      </c>
      <c r="CJ246">
        <v>-4.3623469769954681E-2</v>
      </c>
      <c r="CK246">
        <v>-3.3126447349786758E-2</v>
      </c>
      <c r="CL246">
        <v>3.3900383859872818E-2</v>
      </c>
      <c r="CM246">
        <v>-4.0176305919885635E-2</v>
      </c>
      <c r="CN246">
        <v>-9.6714608371257782E-2</v>
      </c>
      <c r="CO246">
        <v>-0.10401462018489838</v>
      </c>
      <c r="CP246">
        <v>-6.3345625996589661E-2</v>
      </c>
      <c r="CQ246">
        <v>1.7587048932909966E-2</v>
      </c>
      <c r="CR246">
        <v>5.0298001617193222E-2</v>
      </c>
      <c r="CS246">
        <v>4.0257126092910767E-2</v>
      </c>
      <c r="CT246">
        <v>5.0987537950277328E-2</v>
      </c>
      <c r="CU246">
        <v>5.2876658737659454E-2</v>
      </c>
      <c r="CV246">
        <v>6.0086514800786972E-2</v>
      </c>
      <c r="CW246">
        <v>-4.8853930085897446E-2</v>
      </c>
      <c r="CX246">
        <v>-2.1595224738121033E-2</v>
      </c>
      <c r="CY246">
        <v>-0.10486546158790588</v>
      </c>
      <c r="CZ246">
        <v>-0.15866479277610779</v>
      </c>
      <c r="DA246">
        <v>6.2872551381587982E-2</v>
      </c>
      <c r="DB246">
        <v>8.5373386740684509E-2</v>
      </c>
      <c r="DC246">
        <v>4.6809066087007523E-2</v>
      </c>
      <c r="DD246">
        <v>4.7278013080358505E-2</v>
      </c>
      <c r="DE246">
        <v>5.8066524565219879E-2</v>
      </c>
      <c r="DF246">
        <v>5.0107657909393311E-2</v>
      </c>
      <c r="DG246">
        <v>8.5256777703762054E-2</v>
      </c>
      <c r="DH246">
        <v>0.1410047858953476</v>
      </c>
      <c r="DI246">
        <v>0.15709620714187622</v>
      </c>
      <c r="DJ246">
        <v>0.20760798454284668</v>
      </c>
      <c r="DK246">
        <v>0.12930978834629059</v>
      </c>
      <c r="DL246">
        <v>7.5891546905040741E-2</v>
      </c>
      <c r="DM246">
        <v>7.774614542722702E-2</v>
      </c>
      <c r="DN246">
        <v>0.12342534959316254</v>
      </c>
      <c r="DO246">
        <v>0.17496106028556824</v>
      </c>
      <c r="DP246">
        <v>0.2047506719827652</v>
      </c>
      <c r="DQ246">
        <v>0.2101847380399704</v>
      </c>
      <c r="DR246">
        <v>0.21079328656196594</v>
      </c>
      <c r="DS246">
        <v>0.2114812433719635</v>
      </c>
      <c r="DT246">
        <v>0.21973574161529541</v>
      </c>
      <c r="DU246">
        <v>0.12564729154109955</v>
      </c>
      <c r="DV246">
        <v>0.16913218796253204</v>
      </c>
      <c r="DW246">
        <v>8.9257501065731049E-2</v>
      </c>
      <c r="DX246">
        <v>2.5538431480526924E-2</v>
      </c>
      <c r="DY246">
        <v>0.32705205678939819</v>
      </c>
      <c r="DZ246">
        <v>0.34597799181938171</v>
      </c>
      <c r="EA246">
        <v>0.29281184077262878</v>
      </c>
      <c r="EB246">
        <v>0.28938081860542297</v>
      </c>
      <c r="EC246">
        <v>0.30134871602058411</v>
      </c>
      <c r="ED246">
        <v>0.29985520243644714</v>
      </c>
      <c r="EE246">
        <v>0.35026267170906067</v>
      </c>
      <c r="EF246">
        <v>0.40757864713668823</v>
      </c>
      <c r="EG246">
        <v>0.43174752593040466</v>
      </c>
      <c r="EH246">
        <v>0.45841416716575623</v>
      </c>
      <c r="EI246">
        <v>0.37402081489562988</v>
      </c>
      <c r="EJ246">
        <v>0.32510742545127869</v>
      </c>
      <c r="EK246">
        <v>0.34017983078956604</v>
      </c>
      <c r="EL246">
        <v>0.39309298992156982</v>
      </c>
      <c r="EM246">
        <v>0.40218415856361389</v>
      </c>
      <c r="EN246">
        <v>0.42775580286979675</v>
      </c>
      <c r="EO246">
        <v>0.4555332362651825</v>
      </c>
      <c r="EP246">
        <v>0.44152742624282837</v>
      </c>
      <c r="EQ246">
        <v>0.44048109650611877</v>
      </c>
      <c r="ER246">
        <v>0.45024386048316956</v>
      </c>
      <c r="ES246">
        <v>0.3775993287563324</v>
      </c>
      <c r="ET246">
        <v>0.44451227784156799</v>
      </c>
      <c r="EU246">
        <v>0.36954021453857422</v>
      </c>
      <c r="EV246">
        <v>0.29149863123893738</v>
      </c>
      <c r="EW246">
        <v>55.195430755615234</v>
      </c>
      <c r="EX246">
        <v>54.457813262939453</v>
      </c>
      <c r="EY246">
        <v>54.489788055419922</v>
      </c>
      <c r="EZ246">
        <v>54.1873779296875</v>
      </c>
      <c r="FA246">
        <v>54.219696044921875</v>
      </c>
      <c r="FB246">
        <v>54.882614135742188</v>
      </c>
      <c r="FC246">
        <v>55.270534515380859</v>
      </c>
      <c r="FD246">
        <v>55.951793670654297</v>
      </c>
      <c r="FE246">
        <v>57.577049255371094</v>
      </c>
      <c r="FF246">
        <v>58.827674865722656</v>
      </c>
      <c r="FG246">
        <v>59.069316864013672</v>
      </c>
      <c r="FH246">
        <v>59.40869140625</v>
      </c>
      <c r="FI246">
        <v>59.6468505859375</v>
      </c>
      <c r="FJ246">
        <v>59.855815887451172</v>
      </c>
      <c r="FK246">
        <v>60.198223114013672</v>
      </c>
      <c r="FL246">
        <v>59.872123718261719</v>
      </c>
      <c r="FM246">
        <v>59.345005035400391</v>
      </c>
      <c r="FN246">
        <v>59.001068115234375</v>
      </c>
      <c r="FO246">
        <v>58.023979187011719</v>
      </c>
      <c r="FP246">
        <v>57.784095764160156</v>
      </c>
      <c r="FQ246">
        <v>57.421314239501953</v>
      </c>
      <c r="FR246">
        <v>57.197746276855469</v>
      </c>
      <c r="FS246">
        <v>56.529575347900391</v>
      </c>
      <c r="FT246">
        <v>56.217033386230469</v>
      </c>
      <c r="FU246">
        <v>0.16091874241828918</v>
      </c>
      <c r="FV246">
        <v>0</v>
      </c>
      <c r="FW246">
        <v>0.23608748614788055</v>
      </c>
      <c r="FX246">
        <v>0.16588090360164642</v>
      </c>
      <c r="FY246" s="45">
        <v>9.4799995422363281</v>
      </c>
      <c r="FZ246" s="38">
        <v>237.31</v>
      </c>
      <c r="GA246" s="38">
        <v>1</v>
      </c>
    </row>
    <row r="247" spans="1:183" x14ac:dyDescent="0.2">
      <c r="A247" t="s">
        <v>186</v>
      </c>
      <c r="B247" t="s">
        <v>222</v>
      </c>
      <c r="C247" t="s">
        <v>2</v>
      </c>
      <c r="D247" t="s">
        <v>203</v>
      </c>
      <c r="E247" t="s">
        <v>214</v>
      </c>
      <c r="F247" t="s">
        <v>178</v>
      </c>
      <c r="G247" t="s">
        <v>1</v>
      </c>
      <c r="H247">
        <v>443</v>
      </c>
      <c r="I247">
        <v>0.25287765264511108</v>
      </c>
      <c r="J247">
        <v>0.23329392075538635</v>
      </c>
      <c r="K247">
        <v>0.20746797323226929</v>
      </c>
      <c r="L247">
        <v>0.18848563730716705</v>
      </c>
      <c r="M247">
        <v>0.19262531399726868</v>
      </c>
      <c r="N247">
        <v>0.20997197926044464</v>
      </c>
      <c r="O247">
        <v>0.27146661281585693</v>
      </c>
      <c r="P247">
        <v>0.31500643491744995</v>
      </c>
      <c r="Q247">
        <v>0.27026817202568054</v>
      </c>
      <c r="R247">
        <v>0.27680996060371399</v>
      </c>
      <c r="S247">
        <v>0.25649145245552063</v>
      </c>
      <c r="T247">
        <v>0.22851572930812836</v>
      </c>
      <c r="U247">
        <v>0.21879710257053375</v>
      </c>
      <c r="V247">
        <v>0.23935972154140472</v>
      </c>
      <c r="W247">
        <v>0.24641931056976318</v>
      </c>
      <c r="X247">
        <v>0.25009289383888245</v>
      </c>
      <c r="Y247">
        <v>0.30312591791152954</v>
      </c>
      <c r="Z247">
        <v>0.36368218064308167</v>
      </c>
      <c r="AA247">
        <v>0.41497829556465149</v>
      </c>
      <c r="AB247">
        <v>0.43294054269790649</v>
      </c>
      <c r="AC247">
        <v>0.41331145167350769</v>
      </c>
      <c r="AD247">
        <v>0.43553939461708069</v>
      </c>
      <c r="AE247">
        <v>0.38665670156478882</v>
      </c>
      <c r="AF247">
        <v>0.3008822500705719</v>
      </c>
      <c r="AG247">
        <v>-0.31370460987091064</v>
      </c>
      <c r="AH247">
        <v>-0.27942246198654175</v>
      </c>
      <c r="AI247">
        <v>-0.26676645874977112</v>
      </c>
      <c r="AJ247">
        <v>-0.27317613363265991</v>
      </c>
      <c r="AK247">
        <v>-0.26224049925804138</v>
      </c>
      <c r="AL247">
        <v>-0.26545059680938721</v>
      </c>
      <c r="AM247">
        <v>-0.24219682812690735</v>
      </c>
      <c r="AN247">
        <v>-0.23389929533004761</v>
      </c>
      <c r="AO247">
        <v>-0.23604801297187805</v>
      </c>
      <c r="AP247">
        <v>-0.23295873403549194</v>
      </c>
      <c r="AQ247">
        <v>-0.26713550090789795</v>
      </c>
      <c r="AR247">
        <v>-0.33354687690734863</v>
      </c>
      <c r="AS247">
        <v>-0.2881147563457489</v>
      </c>
      <c r="AT247">
        <v>-0.242075115442276</v>
      </c>
      <c r="AU247">
        <v>-0.21348534524440765</v>
      </c>
      <c r="AV247">
        <v>-0.22568255662918091</v>
      </c>
      <c r="AW247">
        <v>-0.23884081840515137</v>
      </c>
      <c r="AX247">
        <v>-0.23024573922157288</v>
      </c>
      <c r="AY247">
        <v>-0.22498433291912079</v>
      </c>
      <c r="AZ247">
        <v>-0.18216946721076965</v>
      </c>
      <c r="BA247">
        <v>-0.26132228970527649</v>
      </c>
      <c r="BB247">
        <v>-0.24097013473510742</v>
      </c>
      <c r="BC247">
        <v>-0.28847235441207886</v>
      </c>
      <c r="BD247">
        <v>-0.32560268044471741</v>
      </c>
      <c r="BE247">
        <v>-0.16417796909809113</v>
      </c>
      <c r="BF247">
        <v>-0.13722248375415802</v>
      </c>
      <c r="BG247">
        <v>-0.13900126516819</v>
      </c>
      <c r="BH247">
        <v>-0.14527715742588043</v>
      </c>
      <c r="BI247">
        <v>-0.136534184217453</v>
      </c>
      <c r="BJ247">
        <v>-0.13793981075286865</v>
      </c>
      <c r="BK247">
        <v>-0.11363387107849121</v>
      </c>
      <c r="BL247">
        <v>-9.6350528299808502E-2</v>
      </c>
      <c r="BM247">
        <v>-9.9976480007171631E-2</v>
      </c>
      <c r="BN247">
        <v>-9.1247864067554474E-2</v>
      </c>
      <c r="BO247">
        <v>-0.1215573251247406</v>
      </c>
      <c r="BP247">
        <v>-0.18453255295753479</v>
      </c>
      <c r="BQ247">
        <v>-0.14980234205722809</v>
      </c>
      <c r="BR247">
        <v>-0.10645341128110886</v>
      </c>
      <c r="BS247">
        <v>-8.8715061545372009E-2</v>
      </c>
      <c r="BT247">
        <v>-9.8883971571922302E-2</v>
      </c>
      <c r="BU247">
        <v>-0.10232106596231461</v>
      </c>
      <c r="BV247">
        <v>-9.7285456955432892E-2</v>
      </c>
      <c r="BW247">
        <v>-8.8416077196598053E-2</v>
      </c>
      <c r="BX247">
        <v>-5.7894099503755569E-2</v>
      </c>
      <c r="BY247">
        <v>-0.11775155365467072</v>
      </c>
      <c r="BZ247">
        <v>-9.2109657824039459E-2</v>
      </c>
      <c r="CA247">
        <v>-0.13719393312931061</v>
      </c>
      <c r="CB247">
        <v>-0.1734248548746109</v>
      </c>
      <c r="CC247">
        <v>-6.061626598238945E-2</v>
      </c>
      <c r="CD247">
        <v>-3.8735214620828629E-2</v>
      </c>
      <c r="CE247">
        <v>-5.051148310303688E-2</v>
      </c>
      <c r="CF247">
        <v>-5.6694727391004562E-2</v>
      </c>
      <c r="CG247">
        <v>-4.9470376223325729E-2</v>
      </c>
      <c r="CH247">
        <v>-4.962623119354248E-2</v>
      </c>
      <c r="CI247">
        <v>-2.4591563269495964E-2</v>
      </c>
      <c r="CJ247">
        <v>-1.0846650693565607E-3</v>
      </c>
      <c r="CK247">
        <v>-5.7337544858455658E-3</v>
      </c>
      <c r="CL247">
        <v>6.9006565026938915E-3</v>
      </c>
      <c r="CM247">
        <v>-2.0730331540107727E-2</v>
      </c>
      <c r="CN247">
        <v>-8.1325672566890717E-2</v>
      </c>
      <c r="CO247">
        <v>-5.4007597267627716E-2</v>
      </c>
      <c r="CP247">
        <v>-1.2522237375378609E-2</v>
      </c>
      <c r="CQ247">
        <v>-2.299546031281352E-3</v>
      </c>
      <c r="CR247">
        <v>-1.106366328895092E-2</v>
      </c>
      <c r="CS247">
        <v>-7.7678929083049297E-3</v>
      </c>
      <c r="CT247">
        <v>-5.1975739188492298E-3</v>
      </c>
      <c r="CU247">
        <v>6.1706863343715668E-3</v>
      </c>
      <c r="CV247">
        <v>2.8178639709949493E-2</v>
      </c>
      <c r="CW247">
        <v>-1.8314890563488007E-2</v>
      </c>
      <c r="CX247">
        <v>1.0990659706294537E-2</v>
      </c>
      <c r="CY247">
        <v>-3.2418966293334961E-2</v>
      </c>
      <c r="CZ247">
        <v>-6.8026944994926453E-2</v>
      </c>
      <c r="DA247">
        <v>4.2945429682731628E-2</v>
      </c>
      <c r="DB247">
        <v>5.9752058237791061E-2</v>
      </c>
      <c r="DC247">
        <v>3.7978298962116241E-2</v>
      </c>
      <c r="DD247">
        <v>3.1887706369161606E-2</v>
      </c>
      <c r="DE247">
        <v>3.7593435496091843E-2</v>
      </c>
      <c r="DF247">
        <v>3.8687348365783691E-2</v>
      </c>
      <c r="DG247">
        <v>6.4450740814208984E-2</v>
      </c>
      <c r="DH247">
        <v>9.418119490146637E-2</v>
      </c>
      <c r="DI247">
        <v>8.8508971035480499E-2</v>
      </c>
      <c r="DJ247">
        <v>0.10504917800426483</v>
      </c>
      <c r="DK247">
        <v>8.0096662044525146E-2</v>
      </c>
      <c r="DL247">
        <v>2.1881205961108208E-2</v>
      </c>
      <c r="DM247">
        <v>4.1787151247262955E-2</v>
      </c>
      <c r="DN247">
        <v>8.1408940255641937E-2</v>
      </c>
      <c r="DO247">
        <v>8.4115974605083466E-2</v>
      </c>
      <c r="DP247">
        <v>7.675664871931076E-2</v>
      </c>
      <c r="DQ247">
        <v>8.6785279214382172E-2</v>
      </c>
      <c r="DR247">
        <v>8.6890310049057007E-2</v>
      </c>
      <c r="DS247">
        <v>0.10075744986534119</v>
      </c>
      <c r="DT247">
        <v>0.11425138264894485</v>
      </c>
      <c r="DU247">
        <v>8.1121772527694702E-2</v>
      </c>
      <c r="DV247">
        <v>0.11409097909927368</v>
      </c>
      <c r="DW247">
        <v>7.2356007993221283E-2</v>
      </c>
      <c r="DX247">
        <v>3.7370957434177399E-2</v>
      </c>
      <c r="DY247">
        <v>0.19247207045555115</v>
      </c>
      <c r="DZ247">
        <v>0.20195204019546509</v>
      </c>
      <c r="EA247">
        <v>0.16574348509311676</v>
      </c>
      <c r="EB247">
        <v>0.15978667140007019</v>
      </c>
      <c r="EC247">
        <v>0.16329975426197052</v>
      </c>
      <c r="ED247">
        <v>0.16619813442230225</v>
      </c>
      <c r="EE247">
        <v>0.19301369786262512</v>
      </c>
      <c r="EF247">
        <v>0.23172996938228607</v>
      </c>
      <c r="EG247">
        <v>0.22458051145076752</v>
      </c>
      <c r="EH247">
        <v>0.2467600554227829</v>
      </c>
      <c r="EI247">
        <v>0.2256748229265213</v>
      </c>
      <c r="EJ247">
        <v>0.17089554667472839</v>
      </c>
      <c r="EK247">
        <v>0.18009954690933228</v>
      </c>
      <c r="EL247">
        <v>0.21703064441680908</v>
      </c>
      <c r="EM247">
        <v>0.20888625085353851</v>
      </c>
      <c r="EN247">
        <v>0.20355522632598877</v>
      </c>
      <c r="EO247">
        <v>0.22330503165721893</v>
      </c>
      <c r="EP247">
        <v>0.21985058486461639</v>
      </c>
      <c r="EQ247">
        <v>0.23732571303844452</v>
      </c>
      <c r="ER247">
        <v>0.23852674663066864</v>
      </c>
      <c r="ES247">
        <v>0.22469252347946167</v>
      </c>
      <c r="ET247">
        <v>0.26295146346092224</v>
      </c>
      <c r="EU247">
        <v>0.22363442182540894</v>
      </c>
      <c r="EV247">
        <v>0.1895487904548645</v>
      </c>
      <c r="EW247">
        <v>56.330722808837891</v>
      </c>
      <c r="EX247">
        <v>55.541854858398438</v>
      </c>
      <c r="EY247">
        <v>55.703338623046875</v>
      </c>
      <c r="EZ247">
        <v>55.628208160400391</v>
      </c>
      <c r="FA247">
        <v>55.859085083007813</v>
      </c>
      <c r="FB247">
        <v>56.959331512451172</v>
      </c>
      <c r="FC247">
        <v>58.257106781005859</v>
      </c>
      <c r="FD247">
        <v>58.639183044433594</v>
      </c>
      <c r="FE247">
        <v>60.675979614257813</v>
      </c>
      <c r="FF247">
        <v>61.595649719238281</v>
      </c>
      <c r="FG247">
        <v>61.136096954345703</v>
      </c>
      <c r="FH247">
        <v>61.447704315185547</v>
      </c>
      <c r="FI247">
        <v>62.458118438720703</v>
      </c>
      <c r="FJ247">
        <v>62.890312194824219</v>
      </c>
      <c r="FK247">
        <v>62.590526580810547</v>
      </c>
      <c r="FL247">
        <v>61.731376647949219</v>
      </c>
      <c r="FM247">
        <v>61.044902801513672</v>
      </c>
      <c r="FN247">
        <v>60.576602935791016</v>
      </c>
      <c r="FO247">
        <v>59.362991333007813</v>
      </c>
      <c r="FP247">
        <v>58.908073425292969</v>
      </c>
      <c r="FQ247">
        <v>58.565193176269531</v>
      </c>
      <c r="FR247">
        <v>58.137615203857422</v>
      </c>
      <c r="FS247">
        <v>57.399188995361328</v>
      </c>
      <c r="FT247">
        <v>57.114513397216797</v>
      </c>
      <c r="FU247">
        <v>8.2661174237728119E-2</v>
      </c>
      <c r="FV247">
        <v>0</v>
      </c>
      <c r="FW247">
        <v>0.1299012303352356</v>
      </c>
      <c r="FX247">
        <v>8.4788583219051361E-2</v>
      </c>
      <c r="FY247" s="45">
        <v>9.4799995422363281</v>
      </c>
      <c r="FZ247" s="38">
        <v>147.58000000000001</v>
      </c>
      <c r="GA247" s="38">
        <v>1</v>
      </c>
    </row>
    <row r="248" spans="1:183" x14ac:dyDescent="0.2">
      <c r="A248" t="s">
        <v>186</v>
      </c>
      <c r="B248" t="s">
        <v>222</v>
      </c>
      <c r="C248" t="s">
        <v>2</v>
      </c>
      <c r="D248" t="s">
        <v>203</v>
      </c>
      <c r="E248" t="s">
        <v>214</v>
      </c>
      <c r="F248" t="s">
        <v>181</v>
      </c>
      <c r="G248" t="s">
        <v>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 s="45">
        <v>1.440000057220459</v>
      </c>
      <c r="FZ248" s="38">
        <v>3.04</v>
      </c>
      <c r="GA248" s="38">
        <v>0</v>
      </c>
    </row>
    <row r="249" spans="1:183" x14ac:dyDescent="0.2">
      <c r="A249" t="s">
        <v>186</v>
      </c>
      <c r="B249" t="s">
        <v>222</v>
      </c>
      <c r="C249" t="s">
        <v>2</v>
      </c>
      <c r="D249" t="s">
        <v>203</v>
      </c>
      <c r="E249" t="s">
        <v>214</v>
      </c>
      <c r="F249" t="s">
        <v>179</v>
      </c>
      <c r="G249" t="s">
        <v>1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 s="45">
        <v>1.440000057220459</v>
      </c>
      <c r="FZ249" s="38">
        <v>3.04</v>
      </c>
      <c r="GA249" s="38">
        <v>0</v>
      </c>
    </row>
    <row r="250" spans="1:183" x14ac:dyDescent="0.2">
      <c r="A250" t="s">
        <v>186</v>
      </c>
      <c r="B250" t="s">
        <v>222</v>
      </c>
      <c r="C250" t="s">
        <v>2</v>
      </c>
      <c r="D250" t="s">
        <v>203</v>
      </c>
      <c r="E250" t="s">
        <v>214</v>
      </c>
      <c r="F250" t="s">
        <v>180</v>
      </c>
      <c r="G250" t="s">
        <v>1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 s="45">
        <v>3.8299999237060547</v>
      </c>
      <c r="FZ250" s="38">
        <v>6.63</v>
      </c>
      <c r="GA250" s="38">
        <v>0</v>
      </c>
    </row>
    <row r="251" spans="1:183" x14ac:dyDescent="0.2">
      <c r="A251" t="s">
        <v>186</v>
      </c>
      <c r="B251" t="s">
        <v>222</v>
      </c>
      <c r="C251" t="s">
        <v>2</v>
      </c>
      <c r="D251" t="s">
        <v>203</v>
      </c>
      <c r="E251" t="s">
        <v>214</v>
      </c>
      <c r="F251" t="s">
        <v>182</v>
      </c>
      <c r="G251" t="s">
        <v>1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 s="45">
        <v>4.690000057220459</v>
      </c>
      <c r="FZ251" s="38">
        <v>32.11</v>
      </c>
      <c r="GA251" s="38">
        <v>0</v>
      </c>
    </row>
    <row r="252" spans="1:183" x14ac:dyDescent="0.2">
      <c r="A252" t="s">
        <v>186</v>
      </c>
      <c r="B252" t="s">
        <v>222</v>
      </c>
      <c r="C252" t="s">
        <v>2</v>
      </c>
      <c r="D252" t="s">
        <v>203</v>
      </c>
      <c r="E252" t="s">
        <v>214</v>
      </c>
      <c r="F252" t="s">
        <v>183</v>
      </c>
      <c r="G252" t="s">
        <v>1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 s="45">
        <v>8.8500003814697266</v>
      </c>
      <c r="FZ252" s="38">
        <v>35.24</v>
      </c>
      <c r="GA252" s="38">
        <v>0</v>
      </c>
    </row>
    <row r="253" spans="1:183" x14ac:dyDescent="0.2">
      <c r="A253" t="s">
        <v>186</v>
      </c>
      <c r="B253" t="s">
        <v>222</v>
      </c>
      <c r="C253" t="s">
        <v>2</v>
      </c>
      <c r="D253" t="s">
        <v>203</v>
      </c>
      <c r="E253" t="s">
        <v>214</v>
      </c>
      <c r="F253" t="s">
        <v>184</v>
      </c>
      <c r="G253" t="s">
        <v>1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 s="45">
        <v>1.8300000429153442</v>
      </c>
      <c r="FZ253" s="38">
        <v>10.65</v>
      </c>
      <c r="GA253" s="38">
        <v>0</v>
      </c>
    </row>
    <row r="254" spans="1:183" x14ac:dyDescent="0.2">
      <c r="A254" t="s">
        <v>186</v>
      </c>
      <c r="B254" t="s">
        <v>222</v>
      </c>
      <c r="C254" t="s">
        <v>2</v>
      </c>
      <c r="D254" t="s">
        <v>203</v>
      </c>
      <c r="E254" t="s">
        <v>214</v>
      </c>
      <c r="F254" t="s">
        <v>185</v>
      </c>
      <c r="G254" t="s">
        <v>1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 s="45">
        <v>0.89999997615814209</v>
      </c>
      <c r="FZ254" s="38">
        <v>2.0699999999999998</v>
      </c>
      <c r="GA254" s="38">
        <v>0</v>
      </c>
    </row>
    <row r="255" spans="1:183" x14ac:dyDescent="0.2">
      <c r="A255" t="s">
        <v>186</v>
      </c>
      <c r="B255" t="s">
        <v>222</v>
      </c>
      <c r="C255" t="s">
        <v>2</v>
      </c>
      <c r="D255" t="s">
        <v>203</v>
      </c>
      <c r="E255" t="s">
        <v>215</v>
      </c>
      <c r="F255" t="s">
        <v>1</v>
      </c>
      <c r="G255" t="s">
        <v>198</v>
      </c>
      <c r="H255">
        <v>1027</v>
      </c>
      <c r="I255">
        <v>0.74514216184616089</v>
      </c>
      <c r="J255">
        <v>0.67719626426696777</v>
      </c>
      <c r="K255">
        <v>0.62568503618240356</v>
      </c>
      <c r="L255">
        <v>0.5999571681022644</v>
      </c>
      <c r="M255">
        <v>0.61644947528839111</v>
      </c>
      <c r="N255">
        <v>0.63701891899108887</v>
      </c>
      <c r="O255">
        <v>0.82009369134902954</v>
      </c>
      <c r="P255">
        <v>0.99456346035003662</v>
      </c>
      <c r="Q255">
        <v>0.87078267335891724</v>
      </c>
      <c r="R255">
        <v>0.81193798780441284</v>
      </c>
      <c r="S255">
        <v>0.7959025502204895</v>
      </c>
      <c r="T255">
        <v>0.80435264110565186</v>
      </c>
      <c r="U255">
        <v>0.877250075340271</v>
      </c>
      <c r="V255">
        <v>0.81868356466293335</v>
      </c>
      <c r="W255">
        <v>0.75898599624633789</v>
      </c>
      <c r="X255">
        <v>0.81351315975189209</v>
      </c>
      <c r="Y255">
        <v>0.88754314184188843</v>
      </c>
      <c r="Z255">
        <v>1.1925501823425293</v>
      </c>
      <c r="AA255">
        <v>1.4083554744720459</v>
      </c>
      <c r="AB255">
        <v>1.4045448303222656</v>
      </c>
      <c r="AC255">
        <v>1.4318845272064209</v>
      </c>
      <c r="AD255">
        <v>1.3595181703567505</v>
      </c>
      <c r="AE255">
        <v>1.1123785972595215</v>
      </c>
      <c r="AF255">
        <v>0.90879827737808228</v>
      </c>
      <c r="AG255">
        <v>-0.61411088705062866</v>
      </c>
      <c r="AH255">
        <v>-0.60203945636749268</v>
      </c>
      <c r="AI255">
        <v>-0.60572844743728638</v>
      </c>
      <c r="AJ255">
        <v>-0.53787082433700562</v>
      </c>
      <c r="AK255">
        <v>-0.53291553258895874</v>
      </c>
      <c r="AL255">
        <v>-0.57820051908493042</v>
      </c>
      <c r="AM255">
        <v>-0.55001789331436157</v>
      </c>
      <c r="AN255">
        <v>-0.47885727882385254</v>
      </c>
      <c r="AO255">
        <v>-0.55738562345504761</v>
      </c>
      <c r="AP255">
        <v>-0.45940482616424561</v>
      </c>
      <c r="AQ255">
        <v>-0.49438217282295227</v>
      </c>
      <c r="AR255">
        <v>-0.46819952130317688</v>
      </c>
      <c r="AS255">
        <v>-0.34980031847953796</v>
      </c>
      <c r="AT255">
        <v>-0.42485210299491882</v>
      </c>
      <c r="AU255">
        <v>-0.3869955837726593</v>
      </c>
      <c r="AV255">
        <v>-0.41549405455589294</v>
      </c>
      <c r="AW255">
        <v>-0.36989051103591919</v>
      </c>
      <c r="AX255">
        <v>-0.34968787431716919</v>
      </c>
      <c r="AY255">
        <v>-0.32564923167228699</v>
      </c>
      <c r="AZ255">
        <v>-0.43143159151077271</v>
      </c>
      <c r="BA255">
        <v>-0.42734682559967041</v>
      </c>
      <c r="BB255">
        <v>-0.5323646068572998</v>
      </c>
      <c r="BC255">
        <v>-0.66642606258392334</v>
      </c>
      <c r="BD255">
        <v>-0.66669970750808716</v>
      </c>
      <c r="BE255">
        <v>-0.33011335134506226</v>
      </c>
      <c r="BF255">
        <v>-0.31428748369216919</v>
      </c>
      <c r="BG255">
        <v>-0.32121416926383972</v>
      </c>
      <c r="BH255">
        <v>-0.2722429633140564</v>
      </c>
      <c r="BI255">
        <v>-0.26690804958343506</v>
      </c>
      <c r="BJ255">
        <v>-0.3065439760684967</v>
      </c>
      <c r="BK255">
        <v>-0.26298320293426514</v>
      </c>
      <c r="BL255">
        <v>-0.17814667522907257</v>
      </c>
      <c r="BM255">
        <v>-0.27012738585472107</v>
      </c>
      <c r="BN255">
        <v>-0.20276051759719849</v>
      </c>
      <c r="BO255">
        <v>-0.23104727268218994</v>
      </c>
      <c r="BP255">
        <v>-0.19922040402889252</v>
      </c>
      <c r="BQ255">
        <v>-8.7229661643505096E-2</v>
      </c>
      <c r="BR255">
        <v>-0.16166175901889801</v>
      </c>
      <c r="BS255">
        <v>-0.14974793791770935</v>
      </c>
      <c r="BT255">
        <v>-0.15982012450695038</v>
      </c>
      <c r="BU255">
        <v>-0.13301816582679749</v>
      </c>
      <c r="BV255">
        <v>-8.0769658088684082E-2</v>
      </c>
      <c r="BW255">
        <v>-4.2889196425676346E-2</v>
      </c>
      <c r="BX255">
        <v>-0.16663996875286102</v>
      </c>
      <c r="BY255">
        <v>-0.13676163554191589</v>
      </c>
      <c r="BZ255">
        <v>-0.2333708256483078</v>
      </c>
      <c r="CA255">
        <v>-0.36207142472267151</v>
      </c>
      <c r="CB255">
        <v>-0.37157875299453735</v>
      </c>
      <c r="CC255">
        <v>-0.1334175169467926</v>
      </c>
      <c r="CD255">
        <v>-0.11499134451150894</v>
      </c>
      <c r="CE255">
        <v>-0.12416042387485504</v>
      </c>
      <c r="CF255">
        <v>-8.8269926607608795E-2</v>
      </c>
      <c r="CG255">
        <v>-8.2672074437141418E-2</v>
      </c>
      <c r="CH255">
        <v>-0.11839548498392105</v>
      </c>
      <c r="CI255">
        <v>-6.4183846116065979E-2</v>
      </c>
      <c r="CJ255">
        <v>3.0124565586447716E-2</v>
      </c>
      <c r="CK255">
        <v>-7.1173220872879028E-2</v>
      </c>
      <c r="CL255">
        <v>-2.5009440258145332E-2</v>
      </c>
      <c r="CM255">
        <v>-4.8662330955266953E-2</v>
      </c>
      <c r="CN255">
        <v>-1.292627677321434E-2</v>
      </c>
      <c r="CO255">
        <v>9.4625964760780334E-2</v>
      </c>
      <c r="CP255">
        <v>2.0623067393898964E-2</v>
      </c>
      <c r="CQ255">
        <v>1.4569053426384926E-2</v>
      </c>
      <c r="CR255">
        <v>1.7258867621421814E-2</v>
      </c>
      <c r="CS255">
        <v>3.1038893386721611E-2</v>
      </c>
      <c r="CT255">
        <v>0.10548228770494461</v>
      </c>
      <c r="CU255">
        <v>0.15294954180717468</v>
      </c>
      <c r="CV255">
        <v>1.6753893345594406E-2</v>
      </c>
      <c r="CW255">
        <v>6.4496785402297974E-2</v>
      </c>
      <c r="CX255">
        <v>-2.6288643479347229E-2</v>
      </c>
      <c r="CY255">
        <v>-0.15127633512020111</v>
      </c>
      <c r="CZ255">
        <v>-0.16717886924743652</v>
      </c>
      <c r="DA255">
        <v>6.3278310000896454E-2</v>
      </c>
      <c r="DB255">
        <v>8.43048095703125E-2</v>
      </c>
      <c r="DC255">
        <v>7.2893306612968445E-2</v>
      </c>
      <c r="DD255">
        <v>9.5703110098838806E-2</v>
      </c>
      <c r="DE255">
        <v>0.10156389325857162</v>
      </c>
      <c r="DF255">
        <v>6.9753006100654602E-2</v>
      </c>
      <c r="DG255">
        <v>0.13461551070213318</v>
      </c>
      <c r="DH255">
        <v>0.2383958101272583</v>
      </c>
      <c r="DI255">
        <v>0.12778094410896301</v>
      </c>
      <c r="DJ255">
        <v>0.15274164080619812</v>
      </c>
      <c r="DK255">
        <v>0.13372261822223663</v>
      </c>
      <c r="DL255">
        <v>0.17336784303188324</v>
      </c>
      <c r="DM255">
        <v>0.27648159861564636</v>
      </c>
      <c r="DN255">
        <v>0.20290789008140564</v>
      </c>
      <c r="DO255">
        <v>0.1788860410451889</v>
      </c>
      <c r="DP255">
        <v>0.19433785974979401</v>
      </c>
      <c r="DQ255">
        <v>0.19509595632553101</v>
      </c>
      <c r="DR255">
        <v>0.29173421859741211</v>
      </c>
      <c r="DS255">
        <v>0.34878829121589661</v>
      </c>
      <c r="DT255">
        <v>0.20014776289463043</v>
      </c>
      <c r="DU255">
        <v>0.26575520634651184</v>
      </c>
      <c r="DV255">
        <v>0.18079353868961334</v>
      </c>
      <c r="DW255">
        <v>5.9518765658140182E-2</v>
      </c>
      <c r="DX255">
        <v>3.7220999598503113E-2</v>
      </c>
      <c r="DY255">
        <v>0.34727585315704346</v>
      </c>
      <c r="DZ255">
        <v>0.37205678224563599</v>
      </c>
      <c r="EA255">
        <v>0.35740759968757629</v>
      </c>
      <c r="EB255">
        <v>0.36133095622062683</v>
      </c>
      <c r="EC255">
        <v>0.36757135391235352</v>
      </c>
      <c r="ED255">
        <v>0.34140956401824951</v>
      </c>
      <c r="EE255">
        <v>0.42165020108222961</v>
      </c>
      <c r="EF255">
        <v>0.53910642862319946</v>
      </c>
      <c r="EG255">
        <v>0.41503918170928955</v>
      </c>
      <c r="EH255">
        <v>0.40938594937324524</v>
      </c>
      <c r="EI255">
        <v>0.39705750346183777</v>
      </c>
      <c r="EJ255">
        <v>0.44234699010848999</v>
      </c>
      <c r="EK255">
        <v>0.53905224800109863</v>
      </c>
      <c r="EL255">
        <v>0.46609824895858765</v>
      </c>
      <c r="EM255">
        <v>0.41613367199897766</v>
      </c>
      <c r="EN255">
        <v>0.45001178979873657</v>
      </c>
      <c r="EO255">
        <v>0.43196830153465271</v>
      </c>
      <c r="EP255">
        <v>0.56065243482589722</v>
      </c>
      <c r="EQ255">
        <v>0.63154828548431396</v>
      </c>
      <c r="ER255">
        <v>0.46493935585021973</v>
      </c>
      <c r="ES255">
        <v>0.55634039640426636</v>
      </c>
      <c r="ET255">
        <v>0.47978731989860535</v>
      </c>
      <c r="EU255">
        <v>0.36387342214584351</v>
      </c>
      <c r="EV255">
        <v>0.33234193921089172</v>
      </c>
      <c r="EW255">
        <v>50.312343597412109</v>
      </c>
      <c r="EX255">
        <v>49.976917266845703</v>
      </c>
      <c r="EY255">
        <v>49.8218994140625</v>
      </c>
      <c r="EZ255">
        <v>49.82391357421875</v>
      </c>
      <c r="FA255">
        <v>49.554069519042969</v>
      </c>
      <c r="FB255">
        <v>49.454883575439453</v>
      </c>
      <c r="FC255">
        <v>49.487274169921875</v>
      </c>
      <c r="FD255">
        <v>50.173374176025391</v>
      </c>
      <c r="FE255">
        <v>51.136085510253906</v>
      </c>
      <c r="FF255">
        <v>52.011531829833984</v>
      </c>
      <c r="FG255">
        <v>52.965583801269531</v>
      </c>
      <c r="FH255">
        <v>54.076740264892578</v>
      </c>
      <c r="FI255">
        <v>53.55255126953125</v>
      </c>
      <c r="FJ255">
        <v>53.445606231689453</v>
      </c>
      <c r="FK255">
        <v>53.776103973388672</v>
      </c>
      <c r="FL255">
        <v>53.725547790527344</v>
      </c>
      <c r="FM255">
        <v>53.468875885009766</v>
      </c>
      <c r="FN255">
        <v>53.027198791503906</v>
      </c>
      <c r="FO255">
        <v>52.628864288330078</v>
      </c>
      <c r="FP255">
        <v>51.929222106933594</v>
      </c>
      <c r="FQ255">
        <v>51.771083831787109</v>
      </c>
      <c r="FR255">
        <v>51.497272491455078</v>
      </c>
      <c r="FS255">
        <v>51.44146728515625</v>
      </c>
      <c r="FT255">
        <v>51.36859130859375</v>
      </c>
      <c r="FU255">
        <v>0.17474430799484253</v>
      </c>
      <c r="FV255">
        <v>0</v>
      </c>
      <c r="FW255">
        <v>0.27287587523460388</v>
      </c>
      <c r="FX255">
        <v>0.17841887474060059</v>
      </c>
      <c r="FY255" s="45">
        <v>10.789999961853027</v>
      </c>
      <c r="FZ255" s="38">
        <v>342.82</v>
      </c>
      <c r="GA255" s="38">
        <v>1</v>
      </c>
    </row>
    <row r="256" spans="1:183" x14ac:dyDescent="0.2">
      <c r="A256" t="s">
        <v>186</v>
      </c>
      <c r="B256" t="s">
        <v>222</v>
      </c>
      <c r="C256" t="s">
        <v>2</v>
      </c>
      <c r="D256" t="s">
        <v>203</v>
      </c>
      <c r="E256" t="s">
        <v>215</v>
      </c>
      <c r="F256" t="s">
        <v>1</v>
      </c>
      <c r="G256" t="s">
        <v>200</v>
      </c>
      <c r="H256">
        <v>113</v>
      </c>
      <c r="I256">
        <v>0.10841768234968185</v>
      </c>
      <c r="J256">
        <v>9.7860440611839294E-2</v>
      </c>
      <c r="K256">
        <v>0.10476594418287277</v>
      </c>
      <c r="L256">
        <v>9.564702957868576E-2</v>
      </c>
      <c r="M256">
        <v>8.1839010119438171E-2</v>
      </c>
      <c r="N256">
        <v>9.0603210031986237E-2</v>
      </c>
      <c r="O256">
        <v>0.12240134924650192</v>
      </c>
      <c r="P256">
        <v>0.11794539541006088</v>
      </c>
      <c r="Q256">
        <v>0.11445852369070053</v>
      </c>
      <c r="R256">
        <v>0.11658129841089249</v>
      </c>
      <c r="S256">
        <v>0.1216413602232933</v>
      </c>
      <c r="T256">
        <v>0.12586049735546112</v>
      </c>
      <c r="U256">
        <v>0.14306890964508057</v>
      </c>
      <c r="V256">
        <v>0.13622575998306274</v>
      </c>
      <c r="W256">
        <v>0.1414203941822052</v>
      </c>
      <c r="X256">
        <v>0.12820446491241455</v>
      </c>
      <c r="Y256">
        <v>0.13673175871372223</v>
      </c>
      <c r="Z256">
        <v>0.14990201592445374</v>
      </c>
      <c r="AA256">
        <v>0.16891404986381531</v>
      </c>
      <c r="AB256">
        <v>0.16482996940612793</v>
      </c>
      <c r="AC256">
        <v>0.1639038473367691</v>
      </c>
      <c r="AD256">
        <v>0.16360457241535187</v>
      </c>
      <c r="AE256">
        <v>0.14005838334560394</v>
      </c>
      <c r="AF256">
        <v>0.12209185212850571</v>
      </c>
      <c r="AG256">
        <v>-0.27729171514511108</v>
      </c>
      <c r="AH256">
        <v>-0.25448352098464966</v>
      </c>
      <c r="AI256">
        <v>-0.23412060737609863</v>
      </c>
      <c r="AJ256">
        <v>-0.24067382514476776</v>
      </c>
      <c r="AK256">
        <v>-0.25108218193054199</v>
      </c>
      <c r="AL256">
        <v>-0.28475615382194519</v>
      </c>
      <c r="AM256">
        <v>-0.2778189480304718</v>
      </c>
      <c r="AN256">
        <v>-0.28697130084037781</v>
      </c>
      <c r="AO256">
        <v>-0.24842241406440735</v>
      </c>
      <c r="AP256">
        <v>-0.22569200396537781</v>
      </c>
      <c r="AQ256">
        <v>-0.1936408132314682</v>
      </c>
      <c r="AR256">
        <v>-0.19729427993297577</v>
      </c>
      <c r="AS256">
        <v>-0.22117733955383301</v>
      </c>
      <c r="AT256">
        <v>-0.20644257962703705</v>
      </c>
      <c r="AU256">
        <v>-0.20346777141094208</v>
      </c>
      <c r="AV256">
        <v>-0.22259423136711121</v>
      </c>
      <c r="AW256">
        <v>-0.22800149023532867</v>
      </c>
      <c r="AX256">
        <v>-0.26027879118919373</v>
      </c>
      <c r="AY256">
        <v>-0.26906609535217285</v>
      </c>
      <c r="AZ256">
        <v>-0.22540231049060822</v>
      </c>
      <c r="BA256">
        <v>-0.26482108235359192</v>
      </c>
      <c r="BB256">
        <v>-0.26968428492546082</v>
      </c>
      <c r="BC256">
        <v>-0.25473988056182861</v>
      </c>
      <c r="BD256">
        <v>-0.25218069553375244</v>
      </c>
      <c r="BE256">
        <v>-0.11469384282827377</v>
      </c>
      <c r="BF256">
        <v>-0.10493592917919159</v>
      </c>
      <c r="BG256">
        <v>-8.7967731058597565E-2</v>
      </c>
      <c r="BH256">
        <v>-9.6621118485927582E-2</v>
      </c>
      <c r="BI256">
        <v>-0.10755009949207306</v>
      </c>
      <c r="BJ256">
        <v>-0.12582011520862579</v>
      </c>
      <c r="BK256">
        <v>-0.11231546849012375</v>
      </c>
      <c r="BL256">
        <v>-0.1170821487903595</v>
      </c>
      <c r="BM256">
        <v>-9.4544902443885803E-2</v>
      </c>
      <c r="BN256">
        <v>-7.708410918712616E-2</v>
      </c>
      <c r="BO256">
        <v>-6.0643985867500305E-2</v>
      </c>
      <c r="BP256">
        <v>-5.9727709740400314E-2</v>
      </c>
      <c r="BQ256">
        <v>-6.3621610403060913E-2</v>
      </c>
      <c r="BR256">
        <v>-6.2976792454719543E-2</v>
      </c>
      <c r="BS256">
        <v>-5.5202394723892212E-2</v>
      </c>
      <c r="BT256">
        <v>-7.5095511972904205E-2</v>
      </c>
      <c r="BU256">
        <v>-7.8366279602050781E-2</v>
      </c>
      <c r="BV256">
        <v>-9.3324482440948486E-2</v>
      </c>
      <c r="BW256">
        <v>-0.10576406866312027</v>
      </c>
      <c r="BX256">
        <v>-8.0077417194843292E-2</v>
      </c>
      <c r="BY256">
        <v>-0.10541651397943497</v>
      </c>
      <c r="BZ256">
        <v>-0.10744249820709229</v>
      </c>
      <c r="CA256">
        <v>-0.10334736853837967</v>
      </c>
      <c r="CB256">
        <v>-9.9885560572147369E-2</v>
      </c>
      <c r="CC256">
        <v>-2.0790561102330685E-3</v>
      </c>
      <c r="CD256">
        <v>-1.3597254874184728E-3</v>
      </c>
      <c r="CE256">
        <v>1.3257309794425964E-2</v>
      </c>
      <c r="CF256">
        <v>3.1493394635617733E-3</v>
      </c>
      <c r="CG256">
        <v>-8.1402165815234184E-3</v>
      </c>
      <c r="CH256">
        <v>-1.5741501003503799E-2</v>
      </c>
      <c r="CI256">
        <v>2.3117309901863337E-3</v>
      </c>
      <c r="CJ256">
        <v>5.8256590273231268E-4</v>
      </c>
      <c r="CK256">
        <v>1.2030188925564289E-2</v>
      </c>
      <c r="CL256">
        <v>2.5841273367404938E-2</v>
      </c>
      <c r="CM256">
        <v>3.1469207257032394E-2</v>
      </c>
      <c r="CN256">
        <v>3.5550482571125031E-2</v>
      </c>
      <c r="CO256">
        <v>4.5501016080379486E-2</v>
      </c>
      <c r="CP256">
        <v>3.6387175321578979E-2</v>
      </c>
      <c r="CQ256">
        <v>4.7485753893852234E-2</v>
      </c>
      <c r="CR256">
        <v>2.7061650529503822E-2</v>
      </c>
      <c r="CS256">
        <v>2.5270609185099602E-2</v>
      </c>
      <c r="CT256">
        <v>2.2307559847831726E-2</v>
      </c>
      <c r="CU256">
        <v>7.3384260758757591E-3</v>
      </c>
      <c r="CV256">
        <v>2.0574163645505905E-2</v>
      </c>
      <c r="CW256">
        <v>4.9866051413118839E-3</v>
      </c>
      <c r="CX256">
        <v>4.9256635829806328E-3</v>
      </c>
      <c r="CY256">
        <v>1.5066103078424931E-3</v>
      </c>
      <c r="CZ256">
        <v>5.5935787968337536E-3</v>
      </c>
      <c r="DA256">
        <v>0.11053573340177536</v>
      </c>
      <c r="DB256">
        <v>0.10221648216247559</v>
      </c>
      <c r="DC256">
        <v>0.11448235064744949</v>
      </c>
      <c r="DD256">
        <v>0.102919802069664</v>
      </c>
      <c r="DE256">
        <v>9.1269664466381073E-2</v>
      </c>
      <c r="DF256">
        <v>9.4337113201618195E-2</v>
      </c>
      <c r="DG256">
        <v>0.11693893373012543</v>
      </c>
      <c r="DH256">
        <v>0.11824727803468704</v>
      </c>
      <c r="DI256">
        <v>0.11860527843236923</v>
      </c>
      <c r="DJ256">
        <v>0.12876665592193604</v>
      </c>
      <c r="DK256">
        <v>0.12358240038156509</v>
      </c>
      <c r="DL256">
        <v>0.13082867860794067</v>
      </c>
      <c r="DM256">
        <v>0.15462364256381989</v>
      </c>
      <c r="DN256">
        <v>0.1357511430978775</v>
      </c>
      <c r="DO256">
        <v>0.15017390251159668</v>
      </c>
      <c r="DP256">
        <v>0.12921881675720215</v>
      </c>
      <c r="DQ256">
        <v>0.12890750169754028</v>
      </c>
      <c r="DR256">
        <v>0.13793960213661194</v>
      </c>
      <c r="DS256">
        <v>0.12044092267751694</v>
      </c>
      <c r="DT256">
        <v>0.1212257444858551</v>
      </c>
      <c r="DU256">
        <v>0.11538971960544586</v>
      </c>
      <c r="DV256">
        <v>0.1172938272356987</v>
      </c>
      <c r="DW256">
        <v>0.10636059194803238</v>
      </c>
      <c r="DX256">
        <v>0.11107271909713745</v>
      </c>
      <c r="DY256">
        <v>0.27313360571861267</v>
      </c>
      <c r="DZ256">
        <v>0.25176408886909485</v>
      </c>
      <c r="EA256">
        <v>0.26063522696495056</v>
      </c>
      <c r="EB256">
        <v>0.24697250127792358</v>
      </c>
      <c r="EC256">
        <v>0.2348017543554306</v>
      </c>
      <c r="ED256">
        <v>0.25327315926551819</v>
      </c>
      <c r="EE256">
        <v>0.28244242072105408</v>
      </c>
      <c r="EF256">
        <v>0.28813645243644714</v>
      </c>
      <c r="EG256">
        <v>0.27248278260231018</v>
      </c>
      <c r="EH256">
        <v>0.27737456560134888</v>
      </c>
      <c r="EI256">
        <v>0.25657922029495239</v>
      </c>
      <c r="EJ256">
        <v>0.26839524507522583</v>
      </c>
      <c r="EK256">
        <v>0.31217938661575317</v>
      </c>
      <c r="EL256">
        <v>0.2792169451713562</v>
      </c>
      <c r="EM256">
        <v>0.29843929409980774</v>
      </c>
      <c r="EN256">
        <v>0.27671751379966736</v>
      </c>
      <c r="EO256">
        <v>0.27854272723197937</v>
      </c>
      <c r="EP256">
        <v>0.30489391088485718</v>
      </c>
      <c r="EQ256">
        <v>0.28374296426773071</v>
      </c>
      <c r="ER256">
        <v>0.26655063033103943</v>
      </c>
      <c r="ES256">
        <v>0.27479428052902222</v>
      </c>
      <c r="ET256">
        <v>0.27953562140464783</v>
      </c>
      <c r="EU256">
        <v>0.25775307416915894</v>
      </c>
      <c r="EV256">
        <v>0.26336783170700073</v>
      </c>
      <c r="EW256">
        <v>49.029258728027344</v>
      </c>
      <c r="EX256">
        <v>49.178901672363281</v>
      </c>
      <c r="EY256">
        <v>48.877994537353516</v>
      </c>
      <c r="EZ256">
        <v>49.083816528320313</v>
      </c>
      <c r="FA256">
        <v>49.047649383544922</v>
      </c>
      <c r="FB256">
        <v>48.737979888916016</v>
      </c>
      <c r="FC256">
        <v>49.091468811035156</v>
      </c>
      <c r="FD256">
        <v>49.318893432617188</v>
      </c>
      <c r="FE256">
        <v>50.200183868408203</v>
      </c>
      <c r="FF256">
        <v>50.522060394287109</v>
      </c>
      <c r="FG256">
        <v>52.105052947998047</v>
      </c>
      <c r="FH256">
        <v>52.744674682617188</v>
      </c>
      <c r="FI256">
        <v>52.453281402587891</v>
      </c>
      <c r="FJ256">
        <v>52.197933197021484</v>
      </c>
      <c r="FK256">
        <v>52.671852111816406</v>
      </c>
      <c r="FL256">
        <v>52.933300018310547</v>
      </c>
      <c r="FM256">
        <v>52.38623046875</v>
      </c>
      <c r="FN256">
        <v>51.798484802246094</v>
      </c>
      <c r="FO256">
        <v>50.577995300292969</v>
      </c>
      <c r="FP256">
        <v>51.021949768066406</v>
      </c>
      <c r="FQ256">
        <v>51.184623718261719</v>
      </c>
      <c r="FR256">
        <v>51.1416015625</v>
      </c>
      <c r="FS256">
        <v>51.253425598144531</v>
      </c>
      <c r="FT256">
        <v>51.331222534179688</v>
      </c>
      <c r="FU256">
        <v>9.7205191850662231E-2</v>
      </c>
      <c r="FV256">
        <v>0</v>
      </c>
      <c r="FW256">
        <v>0.16122241318225861</v>
      </c>
      <c r="FX256">
        <v>9.9660143256187439E-2</v>
      </c>
      <c r="FY256" s="45">
        <v>3.7599999904632568</v>
      </c>
      <c r="FZ256" s="38">
        <v>54.980000000000004</v>
      </c>
      <c r="GA256" s="38">
        <v>1</v>
      </c>
    </row>
    <row r="257" spans="1:183" x14ac:dyDescent="0.2">
      <c r="A257" t="s">
        <v>186</v>
      </c>
      <c r="B257" t="s">
        <v>222</v>
      </c>
      <c r="C257" t="s">
        <v>2</v>
      </c>
      <c r="D257" t="s">
        <v>203</v>
      </c>
      <c r="E257" t="s">
        <v>215</v>
      </c>
      <c r="F257" t="s">
        <v>1</v>
      </c>
      <c r="G257" t="s">
        <v>1</v>
      </c>
      <c r="H257">
        <v>1140</v>
      </c>
      <c r="I257">
        <v>0.86139428615570068</v>
      </c>
      <c r="J257">
        <v>0.78197783231735229</v>
      </c>
      <c r="K257">
        <v>0.74109905958175659</v>
      </c>
      <c r="L257">
        <v>0.70438838005065918</v>
      </c>
      <c r="M257">
        <v>0.70244181156158447</v>
      </c>
      <c r="N257">
        <v>0.73370242118835449</v>
      </c>
      <c r="O257">
        <v>0.9520300030708313</v>
      </c>
      <c r="P257">
        <v>1.1150326728820801</v>
      </c>
      <c r="Q257">
        <v>0.99076849222183228</v>
      </c>
      <c r="R257">
        <v>0.93659508228302002</v>
      </c>
      <c r="S257">
        <v>0.92764252424240112</v>
      </c>
      <c r="T257">
        <v>0.94128680229187012</v>
      </c>
      <c r="U257">
        <v>1.0341160297393799</v>
      </c>
      <c r="V257">
        <v>0.96858805418014526</v>
      </c>
      <c r="W257">
        <v>0.91757196187973022</v>
      </c>
      <c r="X257">
        <v>0.95318734645843506</v>
      </c>
      <c r="Y257">
        <v>1.0358577966690063</v>
      </c>
      <c r="Z257">
        <v>1.3479913473129272</v>
      </c>
      <c r="AA257">
        <v>1.5814056396484375</v>
      </c>
      <c r="AB257">
        <v>1.5724246501922607</v>
      </c>
      <c r="AC257">
        <v>1.5976719856262207</v>
      </c>
      <c r="AD257">
        <v>1.527277946472168</v>
      </c>
      <c r="AE257">
        <v>1.2576730251312256</v>
      </c>
      <c r="AF257">
        <v>1.037440299987793</v>
      </c>
      <c r="AG257">
        <v>-0.69896805286407471</v>
      </c>
      <c r="AH257">
        <v>-0.67205905914306641</v>
      </c>
      <c r="AI257">
        <v>-0.65399521589279175</v>
      </c>
      <c r="AJ257">
        <v>-0.60343837738037109</v>
      </c>
      <c r="AK257">
        <v>-0.61266219615936279</v>
      </c>
      <c r="AL257">
        <v>-0.6811518669128418</v>
      </c>
      <c r="AM257">
        <v>-0.63361126184463501</v>
      </c>
      <c r="AN257">
        <v>-0.5682753324508667</v>
      </c>
      <c r="AO257">
        <v>-0.61595958471298218</v>
      </c>
      <c r="AP257">
        <v>-0.50505447387695313</v>
      </c>
      <c r="AQ257">
        <v>-0.51409894227981567</v>
      </c>
      <c r="AR257">
        <v>-0.48680189251899719</v>
      </c>
      <c r="AS257">
        <v>-0.38170367479324341</v>
      </c>
      <c r="AT257">
        <v>-0.45096993446350098</v>
      </c>
      <c r="AU257">
        <v>-0.41182836890220642</v>
      </c>
      <c r="AV257">
        <v>-0.4600512683391571</v>
      </c>
      <c r="AW257">
        <v>-0.42574340105056763</v>
      </c>
      <c r="AX257">
        <v>-0.42035317420959473</v>
      </c>
      <c r="AY257">
        <v>-0.40876883268356323</v>
      </c>
      <c r="AZ257">
        <v>-0.47938215732574463</v>
      </c>
      <c r="BA257">
        <v>-0.5041993260383606</v>
      </c>
      <c r="BB257">
        <v>-0.60685807466506958</v>
      </c>
      <c r="BC257">
        <v>-0.72906851768493652</v>
      </c>
      <c r="BD257">
        <v>-0.72677439451217651</v>
      </c>
      <c r="BE257">
        <v>-0.36385777592658997</v>
      </c>
      <c r="BF257">
        <v>-0.34176459908485413</v>
      </c>
      <c r="BG257">
        <v>-0.32841783761978149</v>
      </c>
      <c r="BH257">
        <v>-0.29495960474014282</v>
      </c>
      <c r="BI257">
        <v>-0.30418160557746887</v>
      </c>
      <c r="BJ257">
        <v>-0.35844641923904419</v>
      </c>
      <c r="BK257">
        <v>-0.29418152570724487</v>
      </c>
      <c r="BL257">
        <v>-0.21487009525299072</v>
      </c>
      <c r="BM257">
        <v>-0.28350961208343506</v>
      </c>
      <c r="BN257">
        <v>-0.20116534829139709</v>
      </c>
      <c r="BO257">
        <v>-0.21407416462898254</v>
      </c>
      <c r="BP257">
        <v>-0.17935390770435333</v>
      </c>
      <c r="BQ257">
        <v>-6.7256815731525421E-2</v>
      </c>
      <c r="BR257">
        <v>-0.1448761522769928</v>
      </c>
      <c r="BS257">
        <v>-0.12381906807422638</v>
      </c>
      <c r="BT257">
        <v>-0.1576576828956604</v>
      </c>
      <c r="BU257">
        <v>-0.13711516559123993</v>
      </c>
      <c r="BV257">
        <v>-9.4631731510162354E-2</v>
      </c>
      <c r="BW257">
        <v>-7.4227489531040192E-2</v>
      </c>
      <c r="BX257">
        <v>-0.17082531750202179</v>
      </c>
      <c r="BY257">
        <v>-0.16563242673873901</v>
      </c>
      <c r="BZ257">
        <v>-0.25957363843917847</v>
      </c>
      <c r="CA257">
        <v>-0.38363528251647949</v>
      </c>
      <c r="CB257">
        <v>-0.38865512609481812</v>
      </c>
      <c r="CC257">
        <v>-0.13176146149635315</v>
      </c>
      <c r="CD257">
        <v>-0.11300370097160339</v>
      </c>
      <c r="CE257">
        <v>-0.10292393714189529</v>
      </c>
      <c r="CF257">
        <v>-8.1308163702487946E-2</v>
      </c>
      <c r="CG257">
        <v>-9.0528875589370728E-2</v>
      </c>
      <c r="CH257">
        <v>-0.13494162261486053</v>
      </c>
      <c r="CI257">
        <v>-5.909353494644165E-2</v>
      </c>
      <c r="CJ257">
        <v>2.9897309839725494E-2</v>
      </c>
      <c r="CK257">
        <v>-5.3255762904882431E-2</v>
      </c>
      <c r="CL257">
        <v>9.3073472380638123E-3</v>
      </c>
      <c r="CM257">
        <v>-6.2779472209513187E-3</v>
      </c>
      <c r="CN257">
        <v>3.35836261510849E-2</v>
      </c>
      <c r="CO257">
        <v>0.15052813291549683</v>
      </c>
      <c r="CP257">
        <v>6.7123472690582275E-2</v>
      </c>
      <c r="CQ257">
        <v>7.5655311346054077E-2</v>
      </c>
      <c r="CR257">
        <v>5.1779210567474365E-2</v>
      </c>
      <c r="CS257">
        <v>6.2787860631942749E-2</v>
      </c>
      <c r="CT257">
        <v>0.13096195459365845</v>
      </c>
      <c r="CU257">
        <v>0.1574748158454895</v>
      </c>
      <c r="CV257">
        <v>4.2880203574895859E-2</v>
      </c>
      <c r="CW257">
        <v>6.8857967853546143E-2</v>
      </c>
      <c r="CX257">
        <v>-1.9045524299144745E-2</v>
      </c>
      <c r="CY257">
        <v>-0.14438930153846741</v>
      </c>
      <c r="CZ257">
        <v>-0.15447475016117096</v>
      </c>
      <c r="DA257">
        <v>0.10033486783504486</v>
      </c>
      <c r="DB257">
        <v>0.11575721204280853</v>
      </c>
      <c r="DC257">
        <v>0.1225699782371521</v>
      </c>
      <c r="DD257">
        <v>0.13234329223632813</v>
      </c>
      <c r="DE257">
        <v>0.12312383949756622</v>
      </c>
      <c r="DF257">
        <v>8.856317400932312E-2</v>
      </c>
      <c r="DG257">
        <v>0.17599447071552277</v>
      </c>
      <c r="DH257">
        <v>0.27466472983360291</v>
      </c>
      <c r="DI257">
        <v>0.1769980788230896</v>
      </c>
      <c r="DJ257">
        <v>0.21978004276752472</v>
      </c>
      <c r="DK257">
        <v>0.20151828229427338</v>
      </c>
      <c r="DL257">
        <v>0.24652116000652313</v>
      </c>
      <c r="DM257">
        <v>0.36831307411193848</v>
      </c>
      <c r="DN257">
        <v>0.27912309765815735</v>
      </c>
      <c r="DO257">
        <v>0.27512967586517334</v>
      </c>
      <c r="DP257">
        <v>0.26121610403060913</v>
      </c>
      <c r="DQ257">
        <v>0.26269090175628662</v>
      </c>
      <c r="DR257">
        <v>0.35655564069747925</v>
      </c>
      <c r="DS257">
        <v>0.3891771137714386</v>
      </c>
      <c r="DT257">
        <v>0.25658571720123291</v>
      </c>
      <c r="DU257">
        <v>0.3033483624458313</v>
      </c>
      <c r="DV257">
        <v>0.22148260474205017</v>
      </c>
      <c r="DW257">
        <v>9.4856686890125275E-2</v>
      </c>
      <c r="DX257">
        <v>7.9705618321895599E-2</v>
      </c>
      <c r="DY257">
        <v>0.43544510006904602</v>
      </c>
      <c r="DZ257">
        <v>0.44605162739753723</v>
      </c>
      <c r="EA257">
        <v>0.44814735651016235</v>
      </c>
      <c r="EB257">
        <v>0.44082203507423401</v>
      </c>
      <c r="EC257">
        <v>0.43160441517829895</v>
      </c>
      <c r="ED257">
        <v>0.41126859188079834</v>
      </c>
      <c r="EE257">
        <v>0.51542419195175171</v>
      </c>
      <c r="EF257">
        <v>0.62806999683380127</v>
      </c>
      <c r="EG257">
        <v>0.50944805145263672</v>
      </c>
      <c r="EH257">
        <v>0.52366918325424194</v>
      </c>
      <c r="EI257">
        <v>0.50154304504394531</v>
      </c>
      <c r="EJ257">
        <v>0.55396914482116699</v>
      </c>
      <c r="EK257">
        <v>0.68275994062423706</v>
      </c>
      <c r="EL257">
        <v>0.58521687984466553</v>
      </c>
      <c r="EM257">
        <v>0.56313902139663696</v>
      </c>
      <c r="EN257">
        <v>0.56360971927642822</v>
      </c>
      <c r="EO257">
        <v>0.55131912231445313</v>
      </c>
      <c r="EP257">
        <v>0.68227708339691162</v>
      </c>
      <c r="EQ257">
        <v>0.72371846437454224</v>
      </c>
      <c r="ER257">
        <v>0.56514257192611694</v>
      </c>
      <c r="ES257">
        <v>0.64191526174545288</v>
      </c>
      <c r="ET257">
        <v>0.5687670111656189</v>
      </c>
      <c r="EU257">
        <v>0.44028988480567932</v>
      </c>
      <c r="EV257">
        <v>0.41782489418983459</v>
      </c>
      <c r="EW257">
        <v>50.127273559570313</v>
      </c>
      <c r="EX257">
        <v>49.862220764160156</v>
      </c>
      <c r="EY257">
        <v>49.689228057861328</v>
      </c>
      <c r="EZ257">
        <v>49.710956573486328</v>
      </c>
      <c r="FA257">
        <v>49.479572296142578</v>
      </c>
      <c r="FB257">
        <v>49.341102600097656</v>
      </c>
      <c r="FC257">
        <v>49.42633056640625</v>
      </c>
      <c r="FD257">
        <v>50.053562164306641</v>
      </c>
      <c r="FE257">
        <v>51.017047882080078</v>
      </c>
      <c r="FF257">
        <v>51.822574615478516</v>
      </c>
      <c r="FG257">
        <v>52.857868194580078</v>
      </c>
      <c r="FH257">
        <v>53.904922485351563</v>
      </c>
      <c r="FI257">
        <v>53.395187377929688</v>
      </c>
      <c r="FJ257">
        <v>53.266464233398438</v>
      </c>
      <c r="FK257">
        <v>53.616378784179688</v>
      </c>
      <c r="FL257">
        <v>53.610305786132813</v>
      </c>
      <c r="FM257">
        <v>53.30810546875</v>
      </c>
      <c r="FN257">
        <v>52.860195159912109</v>
      </c>
      <c r="FO257">
        <v>52.327167510986328</v>
      </c>
      <c r="FP257">
        <v>51.818290710449219</v>
      </c>
      <c r="FQ257">
        <v>51.692050933837891</v>
      </c>
      <c r="FR257">
        <v>51.449958801269531</v>
      </c>
      <c r="FS257">
        <v>51.417377471923828</v>
      </c>
      <c r="FT257">
        <v>51.363857269287109</v>
      </c>
      <c r="FU257">
        <v>0.20442438125610352</v>
      </c>
      <c r="FV257">
        <v>0</v>
      </c>
      <c r="FW257">
        <v>0.3251616358757019</v>
      </c>
      <c r="FX257">
        <v>0.20897674560546875</v>
      </c>
      <c r="FY257" s="45">
        <v>10.789999961853027</v>
      </c>
      <c r="FZ257" s="38">
        <v>397.8</v>
      </c>
      <c r="GA257" s="38">
        <v>1</v>
      </c>
    </row>
    <row r="258" spans="1:183" x14ac:dyDescent="0.2">
      <c r="A258" t="s">
        <v>186</v>
      </c>
      <c r="B258" t="s">
        <v>222</v>
      </c>
      <c r="C258" t="s">
        <v>2</v>
      </c>
      <c r="D258" t="s">
        <v>203</v>
      </c>
      <c r="E258" t="s">
        <v>215</v>
      </c>
      <c r="F258" t="s">
        <v>178</v>
      </c>
      <c r="G258" t="s">
        <v>1</v>
      </c>
      <c r="H258">
        <v>696</v>
      </c>
      <c r="I258">
        <v>0.45713144540786743</v>
      </c>
      <c r="J258">
        <v>0.40542939305305481</v>
      </c>
      <c r="K258">
        <v>0.38105517625808716</v>
      </c>
      <c r="L258">
        <v>0.35813450813293457</v>
      </c>
      <c r="M258">
        <v>0.3632165789604187</v>
      </c>
      <c r="N258">
        <v>0.38194036483764648</v>
      </c>
      <c r="O258">
        <v>0.48749682307243347</v>
      </c>
      <c r="P258">
        <v>0.55570632219314575</v>
      </c>
      <c r="Q258">
        <v>0.51551914215087891</v>
      </c>
      <c r="R258">
        <v>0.47630015015602112</v>
      </c>
      <c r="S258">
        <v>0.44806933403015137</v>
      </c>
      <c r="T258">
        <v>0.45566865801811218</v>
      </c>
      <c r="U258">
        <v>0.51677310466766357</v>
      </c>
      <c r="V258">
        <v>0.48021891713142395</v>
      </c>
      <c r="W258">
        <v>0.44117864966392517</v>
      </c>
      <c r="X258">
        <v>0.46938928961753845</v>
      </c>
      <c r="Y258">
        <v>0.51366686820983887</v>
      </c>
      <c r="Z258">
        <v>0.68877881765365601</v>
      </c>
      <c r="AA258">
        <v>0.8315582275390625</v>
      </c>
      <c r="AB258">
        <v>0.84635722637176514</v>
      </c>
      <c r="AC258">
        <v>0.85783618688583374</v>
      </c>
      <c r="AD258">
        <v>0.84923142194747925</v>
      </c>
      <c r="AE258">
        <v>0.69251000881195068</v>
      </c>
      <c r="AF258">
        <v>0.55411267280578613</v>
      </c>
      <c r="AG258">
        <v>-0.36246708035469055</v>
      </c>
      <c r="AH258">
        <v>-0.33759143948554993</v>
      </c>
      <c r="AI258">
        <v>-0.33191871643066406</v>
      </c>
      <c r="AJ258">
        <v>-0.29549837112426758</v>
      </c>
      <c r="AK258">
        <v>-0.27440515160560608</v>
      </c>
      <c r="AL258">
        <v>-0.3084259033203125</v>
      </c>
      <c r="AM258">
        <v>-0.29338261485099792</v>
      </c>
      <c r="AN258">
        <v>-0.28771013021469116</v>
      </c>
      <c r="AO258">
        <v>-0.32031556963920593</v>
      </c>
      <c r="AP258">
        <v>-0.31297704577445984</v>
      </c>
      <c r="AQ258">
        <v>-0.3306729793548584</v>
      </c>
      <c r="AR258">
        <v>-0.31520101428031921</v>
      </c>
      <c r="AS258">
        <v>-0.22359797358512878</v>
      </c>
      <c r="AT258">
        <v>-0.24361126124858856</v>
      </c>
      <c r="AU258">
        <v>-0.2521110475063324</v>
      </c>
      <c r="AV258">
        <v>-0.26855364441871643</v>
      </c>
      <c r="AW258">
        <v>-0.26295962929725647</v>
      </c>
      <c r="AX258">
        <v>-0.2489362508058548</v>
      </c>
      <c r="AY258">
        <v>-0.22170037031173706</v>
      </c>
      <c r="AZ258">
        <v>-0.26994344592094421</v>
      </c>
      <c r="BA258">
        <v>-0.29639950394630432</v>
      </c>
      <c r="BB258">
        <v>-0.3525504469871521</v>
      </c>
      <c r="BC258">
        <v>-0.40014636516571045</v>
      </c>
      <c r="BD258">
        <v>-0.39808619022369385</v>
      </c>
      <c r="BE258">
        <v>-0.19321632385253906</v>
      </c>
      <c r="BF258">
        <v>-0.17204244434833527</v>
      </c>
      <c r="BG258">
        <v>-0.16443000733852386</v>
      </c>
      <c r="BH258">
        <v>-0.14041304588317871</v>
      </c>
      <c r="BI258">
        <v>-0.12168086320161819</v>
      </c>
      <c r="BJ258">
        <v>-0.15437984466552734</v>
      </c>
      <c r="BK258">
        <v>-0.13099317252635956</v>
      </c>
      <c r="BL258">
        <v>-0.12577645480632782</v>
      </c>
      <c r="BM258">
        <v>-0.15109759569168091</v>
      </c>
      <c r="BN258">
        <v>-0.14531320333480835</v>
      </c>
      <c r="BO258">
        <v>-0.16726678609848022</v>
      </c>
      <c r="BP258">
        <v>-0.15124411880970001</v>
      </c>
      <c r="BQ258">
        <v>-6.3207827508449554E-2</v>
      </c>
      <c r="BR258">
        <v>-8.7281011044979095E-2</v>
      </c>
      <c r="BS258">
        <v>-0.10162278264760971</v>
      </c>
      <c r="BT258">
        <v>-0.11716445535421371</v>
      </c>
      <c r="BU258">
        <v>-0.11587588489055634</v>
      </c>
      <c r="BV258">
        <v>-8.2137331366539001E-2</v>
      </c>
      <c r="BW258">
        <v>-5.1605358719825745E-2</v>
      </c>
      <c r="BX258">
        <v>-9.9429719150066376E-2</v>
      </c>
      <c r="BY258">
        <v>-0.11751621961593628</v>
      </c>
      <c r="BZ258">
        <v>-0.16638645529747009</v>
      </c>
      <c r="CA258">
        <v>-0.22511185705661774</v>
      </c>
      <c r="CB258">
        <v>-0.22850231826305389</v>
      </c>
      <c r="CC258">
        <v>-7.5993753969669342E-2</v>
      </c>
      <c r="CD258">
        <v>-5.7383731007575989E-2</v>
      </c>
      <c r="CE258">
        <v>-4.8427831381559372E-2</v>
      </c>
      <c r="CF258">
        <v>-3.3001426607370377E-2</v>
      </c>
      <c r="CG258">
        <v>-1.5904488041996956E-2</v>
      </c>
      <c r="CH258">
        <v>-4.7688022255897522E-2</v>
      </c>
      <c r="CI258">
        <v>-1.8522733822464943E-2</v>
      </c>
      <c r="CJ258">
        <v>-1.3621678575873375E-2</v>
      </c>
      <c r="CK258">
        <v>-3.3897757530212402E-2</v>
      </c>
      <c r="CL258">
        <v>-2.9189722612500191E-2</v>
      </c>
      <c r="CM258">
        <v>-5.4092153906822205E-2</v>
      </c>
      <c r="CN258">
        <v>-3.7688065320253372E-2</v>
      </c>
      <c r="CO258">
        <v>4.7877896577119827E-2</v>
      </c>
      <c r="CP258">
        <v>2.0992843434214592E-2</v>
      </c>
      <c r="CQ258">
        <v>2.6049374137073755E-3</v>
      </c>
      <c r="CR258">
        <v>-1.2312756851315498E-2</v>
      </c>
      <c r="CS258">
        <v>-1.4006122015416622E-2</v>
      </c>
      <c r="CT258">
        <v>3.3387098461389542E-2</v>
      </c>
      <c r="CU258">
        <v>6.6201932728290558E-2</v>
      </c>
      <c r="CV258">
        <v>1.8667582422494888E-2</v>
      </c>
      <c r="CW258">
        <v>6.3777905888855457E-3</v>
      </c>
      <c r="CX258">
        <v>-3.7449859082698822E-2</v>
      </c>
      <c r="CY258">
        <v>-0.10388349741697311</v>
      </c>
      <c r="CZ258">
        <v>-0.11104902625083923</v>
      </c>
      <c r="DA258">
        <v>4.122881218791008E-2</v>
      </c>
      <c r="DB258">
        <v>5.7274986058473587E-2</v>
      </c>
      <c r="DC258">
        <v>6.7574344575405121E-2</v>
      </c>
      <c r="DD258">
        <v>7.4410200119018555E-2</v>
      </c>
      <c r="DE258">
        <v>8.9871883392333984E-2</v>
      </c>
      <c r="DF258">
        <v>5.9003807604312897E-2</v>
      </c>
      <c r="DG258">
        <v>9.3947701156139374E-2</v>
      </c>
      <c r="DH258">
        <v>9.8533093929290771E-2</v>
      </c>
      <c r="DI258">
        <v>8.3302080631256104E-2</v>
      </c>
      <c r="DJ258">
        <v>8.693375438451767E-2</v>
      </c>
      <c r="DK258">
        <v>5.9082470834255219E-2</v>
      </c>
      <c r="DL258">
        <v>7.5867988169193268E-2</v>
      </c>
      <c r="DM258">
        <v>0.15896362066268921</v>
      </c>
      <c r="DN258">
        <v>0.12926669418811798</v>
      </c>
      <c r="DO258">
        <v>0.10683266073465347</v>
      </c>
      <c r="DP258">
        <v>9.2538945376873016E-2</v>
      </c>
      <c r="DQ258">
        <v>8.7863638997077942E-2</v>
      </c>
      <c r="DR258">
        <v>0.14891152083873749</v>
      </c>
      <c r="DS258">
        <v>0.18400922417640686</v>
      </c>
      <c r="DT258">
        <v>0.13676488399505615</v>
      </c>
      <c r="DU258">
        <v>0.13027180731296539</v>
      </c>
      <c r="DV258">
        <v>9.1486744582653046E-2</v>
      </c>
      <c r="DW258">
        <v>1.7344864085316658E-2</v>
      </c>
      <c r="DX258">
        <v>6.4042597077786922E-3</v>
      </c>
      <c r="DY258">
        <v>0.21047957241535187</v>
      </c>
      <c r="DZ258">
        <v>0.22282396256923676</v>
      </c>
      <c r="EA258">
        <v>0.23506306111812592</v>
      </c>
      <c r="EB258">
        <v>0.22949552536010742</v>
      </c>
      <c r="EC258">
        <v>0.24259616434574127</v>
      </c>
      <c r="ED258">
        <v>0.21304985880851746</v>
      </c>
      <c r="EE258">
        <v>0.25633713603019714</v>
      </c>
      <c r="EF258">
        <v>0.26046678423881531</v>
      </c>
      <c r="EG258">
        <v>0.25252005457878113</v>
      </c>
      <c r="EH258">
        <v>0.25459760427474976</v>
      </c>
      <c r="EI258">
        <v>0.2224886566400528</v>
      </c>
      <c r="EJ258">
        <v>0.23982489109039307</v>
      </c>
      <c r="EK258">
        <v>0.31935375928878784</v>
      </c>
      <c r="EL258">
        <v>0.28559693694114685</v>
      </c>
      <c r="EM258">
        <v>0.25732094049453735</v>
      </c>
      <c r="EN258">
        <v>0.24392814934253693</v>
      </c>
      <c r="EO258">
        <v>0.23494739830493927</v>
      </c>
      <c r="EP258">
        <v>0.31571045517921448</v>
      </c>
      <c r="EQ258">
        <v>0.35410425066947937</v>
      </c>
      <c r="ER258">
        <v>0.30727863311767578</v>
      </c>
      <c r="ES258">
        <v>0.30915507674217224</v>
      </c>
      <c r="ET258">
        <v>0.27765071392059326</v>
      </c>
      <c r="EU258">
        <v>0.19237937033176422</v>
      </c>
      <c r="EV258">
        <v>0.17598815262317657</v>
      </c>
      <c r="EW258">
        <v>51.303501129150391</v>
      </c>
      <c r="EX258">
        <v>51.035736083984375</v>
      </c>
      <c r="EY258">
        <v>50.866107940673828</v>
      </c>
      <c r="EZ258">
        <v>50.865421295166016</v>
      </c>
      <c r="FA258">
        <v>50.7178955078125</v>
      </c>
      <c r="FB258">
        <v>50.444728851318359</v>
      </c>
      <c r="FC258">
        <v>50.175308227539063</v>
      </c>
      <c r="FD258">
        <v>50.903839111328125</v>
      </c>
      <c r="FE258">
        <v>52.26470947265625</v>
      </c>
      <c r="FF258">
        <v>53.271194458007813</v>
      </c>
      <c r="FG258">
        <v>54.339042663574219</v>
      </c>
      <c r="FH258">
        <v>55.464206695556641</v>
      </c>
      <c r="FI258">
        <v>54.929386138916016</v>
      </c>
      <c r="FJ258">
        <v>54.329307556152344</v>
      </c>
      <c r="FK258">
        <v>54.829292297363281</v>
      </c>
      <c r="FL258">
        <v>54.788951873779297</v>
      </c>
      <c r="FM258">
        <v>54.613300323486328</v>
      </c>
      <c r="FN258">
        <v>54.314476013183594</v>
      </c>
      <c r="FO258">
        <v>53.810749053955078</v>
      </c>
      <c r="FP258">
        <v>52.841476440429688</v>
      </c>
      <c r="FQ258">
        <v>52.638664245605469</v>
      </c>
      <c r="FR258">
        <v>52.085350036621094</v>
      </c>
      <c r="FS258">
        <v>52.207168579101563</v>
      </c>
      <c r="FT258">
        <v>52.248600006103516</v>
      </c>
      <c r="FU258">
        <v>0.10208357125520706</v>
      </c>
      <c r="FV258">
        <v>0</v>
      </c>
      <c r="FW258">
        <v>0.16814252734184265</v>
      </c>
      <c r="FX258">
        <v>0.10372286289930344</v>
      </c>
      <c r="FY258" s="45">
        <v>8.7700004577636719</v>
      </c>
      <c r="FZ258" s="38">
        <v>246.25</v>
      </c>
      <c r="GA258" s="38">
        <v>1</v>
      </c>
    </row>
    <row r="259" spans="1:183" x14ac:dyDescent="0.2">
      <c r="A259" t="s">
        <v>186</v>
      </c>
      <c r="B259" t="s">
        <v>222</v>
      </c>
      <c r="C259" t="s">
        <v>2</v>
      </c>
      <c r="D259" t="s">
        <v>203</v>
      </c>
      <c r="E259" t="s">
        <v>215</v>
      </c>
      <c r="F259" t="s">
        <v>179</v>
      </c>
      <c r="G259" t="s">
        <v>1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 s="45">
        <v>1.3300000429153442</v>
      </c>
      <c r="FZ259" s="38">
        <v>6.42</v>
      </c>
      <c r="GA259" s="38">
        <v>0</v>
      </c>
    </row>
    <row r="260" spans="1:183" x14ac:dyDescent="0.2">
      <c r="A260" t="s">
        <v>186</v>
      </c>
      <c r="B260" t="s">
        <v>222</v>
      </c>
      <c r="C260" t="s">
        <v>2</v>
      </c>
      <c r="D260" t="s">
        <v>203</v>
      </c>
      <c r="E260" t="s">
        <v>215</v>
      </c>
      <c r="F260" t="s">
        <v>180</v>
      </c>
      <c r="G260" t="s">
        <v>1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 s="45">
        <v>2.9600000381469727</v>
      </c>
      <c r="FZ260" s="38">
        <v>12.15</v>
      </c>
      <c r="GA260" s="38">
        <v>0</v>
      </c>
    </row>
    <row r="261" spans="1:183" x14ac:dyDescent="0.2">
      <c r="A261" t="s">
        <v>186</v>
      </c>
      <c r="B261" t="s">
        <v>222</v>
      </c>
      <c r="C261" t="s">
        <v>2</v>
      </c>
      <c r="D261" t="s">
        <v>203</v>
      </c>
      <c r="E261" t="s">
        <v>215</v>
      </c>
      <c r="F261" t="s">
        <v>181</v>
      </c>
      <c r="G261" t="s">
        <v>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 s="45">
        <v>0.44999998807907104</v>
      </c>
      <c r="FZ261" s="38">
        <v>0.45</v>
      </c>
      <c r="GA261" s="38">
        <v>0</v>
      </c>
    </row>
    <row r="262" spans="1:183" x14ac:dyDescent="0.2">
      <c r="A262" t="s">
        <v>186</v>
      </c>
      <c r="B262" t="s">
        <v>222</v>
      </c>
      <c r="C262" t="s">
        <v>2</v>
      </c>
      <c r="D262" t="s">
        <v>203</v>
      </c>
      <c r="E262" t="s">
        <v>215</v>
      </c>
      <c r="F262" t="s">
        <v>182</v>
      </c>
      <c r="G262" t="s">
        <v>1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 s="45">
        <v>3.7599999904632568</v>
      </c>
      <c r="FZ262" s="38">
        <v>44.92</v>
      </c>
      <c r="GA262" s="38">
        <v>0</v>
      </c>
    </row>
    <row r="263" spans="1:183" x14ac:dyDescent="0.2">
      <c r="A263" t="s">
        <v>186</v>
      </c>
      <c r="B263" t="s">
        <v>222</v>
      </c>
      <c r="C263" t="s">
        <v>2</v>
      </c>
      <c r="D263" t="s">
        <v>203</v>
      </c>
      <c r="E263" t="s">
        <v>215</v>
      </c>
      <c r="F263" t="s">
        <v>183</v>
      </c>
      <c r="G263" t="s">
        <v>1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 s="45">
        <v>10.789999961853027</v>
      </c>
      <c r="FZ263" s="38">
        <v>59.300000000000004</v>
      </c>
      <c r="GA263" s="38">
        <v>0</v>
      </c>
    </row>
    <row r="264" spans="1:183" x14ac:dyDescent="0.2">
      <c r="A264" t="s">
        <v>186</v>
      </c>
      <c r="B264" t="s">
        <v>222</v>
      </c>
      <c r="C264" t="s">
        <v>2</v>
      </c>
      <c r="D264" t="s">
        <v>203</v>
      </c>
      <c r="E264" t="s">
        <v>215</v>
      </c>
      <c r="F264" t="s">
        <v>184</v>
      </c>
      <c r="G264" t="s">
        <v>1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 s="45">
        <v>1.9800000190734863</v>
      </c>
      <c r="FZ264" s="38">
        <v>22.68</v>
      </c>
      <c r="GA264" s="38">
        <v>0</v>
      </c>
    </row>
    <row r="265" spans="1:183" x14ac:dyDescent="0.2">
      <c r="A265" t="s">
        <v>186</v>
      </c>
      <c r="B265" t="s">
        <v>222</v>
      </c>
      <c r="C265" t="s">
        <v>2</v>
      </c>
      <c r="D265" t="s">
        <v>203</v>
      </c>
      <c r="E265" t="s">
        <v>215</v>
      </c>
      <c r="F265" t="s">
        <v>185</v>
      </c>
      <c r="G265" t="s">
        <v>1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 s="45">
        <v>1.190000057220459</v>
      </c>
      <c r="FZ265" s="38">
        <v>5.64</v>
      </c>
      <c r="GA265" s="38">
        <v>0</v>
      </c>
    </row>
    <row r="266" spans="1:183" x14ac:dyDescent="0.2">
      <c r="A266" t="s">
        <v>186</v>
      </c>
      <c r="B266" t="s">
        <v>222</v>
      </c>
      <c r="C266" t="s">
        <v>194</v>
      </c>
      <c r="D266" t="s">
        <v>202</v>
      </c>
      <c r="E266" t="s">
        <v>204</v>
      </c>
      <c r="F266" t="s">
        <v>1</v>
      </c>
      <c r="G266" t="s">
        <v>198</v>
      </c>
      <c r="H266">
        <v>1393</v>
      </c>
      <c r="I266">
        <v>0.6828877329826355</v>
      </c>
      <c r="J266">
        <v>0.6142769455909729</v>
      </c>
      <c r="K266">
        <v>0.57989412546157837</v>
      </c>
      <c r="L266">
        <v>0.56804728507995605</v>
      </c>
      <c r="M266">
        <v>0.57523465156555176</v>
      </c>
      <c r="N266">
        <v>0.62572997808456421</v>
      </c>
      <c r="O266">
        <v>0.77244126796722412</v>
      </c>
      <c r="P266">
        <v>0.91193360090255737</v>
      </c>
      <c r="Q266">
        <v>0.80762487649917603</v>
      </c>
      <c r="R266">
        <v>0.74321895837783813</v>
      </c>
      <c r="S266">
        <v>0.69400548934936523</v>
      </c>
      <c r="T266">
        <v>0.65868967771530151</v>
      </c>
      <c r="U266">
        <v>0.65420722961425781</v>
      </c>
      <c r="V266">
        <v>0.63080006837844849</v>
      </c>
      <c r="W266">
        <v>0.62136918306350708</v>
      </c>
      <c r="X266">
        <v>0.62471610307693481</v>
      </c>
      <c r="Y266">
        <v>0.70180231332778931</v>
      </c>
      <c r="Z266">
        <v>0.93468618392944336</v>
      </c>
      <c r="AA266">
        <v>1.1169650554656982</v>
      </c>
      <c r="AB266">
        <v>1.1579831838607788</v>
      </c>
      <c r="AC266">
        <v>1.1495845317840576</v>
      </c>
      <c r="AD266">
        <v>1.0912827253341675</v>
      </c>
      <c r="AE266">
        <v>0.96811246871948242</v>
      </c>
      <c r="AF266">
        <v>0.80878531932830811</v>
      </c>
      <c r="AG266">
        <v>-0.22785282135009766</v>
      </c>
      <c r="AH266">
        <v>-0.21333809196949005</v>
      </c>
      <c r="AI266">
        <v>-0.20833083987236023</v>
      </c>
      <c r="AJ266">
        <v>-0.18089796602725983</v>
      </c>
      <c r="AK266">
        <v>-0.17448724806308746</v>
      </c>
      <c r="AL266">
        <v>-0.18401652574539185</v>
      </c>
      <c r="AM266">
        <v>-0.17973506450653076</v>
      </c>
      <c r="AN266">
        <v>-0.16652485728263855</v>
      </c>
      <c r="AO266">
        <v>-0.14203596115112305</v>
      </c>
      <c r="AP266">
        <v>-0.14303448796272278</v>
      </c>
      <c r="AQ266">
        <v>-0.14553697407245636</v>
      </c>
      <c r="AR266">
        <v>-0.15187893807888031</v>
      </c>
      <c r="AS266">
        <v>-0.13541489839553833</v>
      </c>
      <c r="AT266">
        <v>-0.12635844945907593</v>
      </c>
      <c r="AU266">
        <v>-0.12111252546310425</v>
      </c>
      <c r="AV266">
        <v>-0.12058066576719284</v>
      </c>
      <c r="AW266">
        <v>-0.12042324990034103</v>
      </c>
      <c r="AX266">
        <v>-9.2987753450870514E-2</v>
      </c>
      <c r="AY266">
        <v>-8.9512370526790619E-2</v>
      </c>
      <c r="AZ266">
        <v>-9.4626203179359436E-2</v>
      </c>
      <c r="BA266">
        <v>-0.18310080468654633</v>
      </c>
      <c r="BB266">
        <v>-0.20032848417758942</v>
      </c>
      <c r="BC266">
        <v>-0.22173866629600525</v>
      </c>
      <c r="BD266">
        <v>-0.23360936343669891</v>
      </c>
      <c r="BE266">
        <v>-0.14391271770000458</v>
      </c>
      <c r="BF266">
        <v>-0.1332695335149765</v>
      </c>
      <c r="BG266">
        <v>-0.13239119946956635</v>
      </c>
      <c r="BH266">
        <v>-0.10865408182144165</v>
      </c>
      <c r="BI266">
        <v>-0.10289124399423599</v>
      </c>
      <c r="BJ266">
        <v>-0.10991678386926651</v>
      </c>
      <c r="BK266">
        <v>-0.10016155987977982</v>
      </c>
      <c r="BL266">
        <v>-8.0936864018440247E-2</v>
      </c>
      <c r="BM266">
        <v>-5.8018717914819717E-2</v>
      </c>
      <c r="BN266">
        <v>-5.8666575700044632E-2</v>
      </c>
      <c r="BO266">
        <v>-6.0987576842308044E-2</v>
      </c>
      <c r="BP266">
        <v>-6.6787362098693848E-2</v>
      </c>
      <c r="BQ266">
        <v>-5.2355356514453888E-2</v>
      </c>
      <c r="BR266">
        <v>-4.6114634722471237E-2</v>
      </c>
      <c r="BS266">
        <v>-4.0436737239360809E-2</v>
      </c>
      <c r="BT266">
        <v>-4.0843572467565536E-2</v>
      </c>
      <c r="BU266">
        <v>-3.6012899130582809E-2</v>
      </c>
      <c r="BV266">
        <v>-4.1368003003299236E-3</v>
      </c>
      <c r="BW266">
        <v>2.7340434025973082E-3</v>
      </c>
      <c r="BX266">
        <v>-2.6446918491274118E-3</v>
      </c>
      <c r="BY266">
        <v>-8.8275596499443054E-2</v>
      </c>
      <c r="BZ266">
        <v>-0.10766249895095825</v>
      </c>
      <c r="CA266">
        <v>-0.13170443475246429</v>
      </c>
      <c r="CB266">
        <v>-0.14725129306316376</v>
      </c>
      <c r="CC266">
        <v>-8.5776068270206451E-2</v>
      </c>
      <c r="CD266">
        <v>-7.7814318239688873E-2</v>
      </c>
      <c r="CE266">
        <v>-7.979564368724823E-2</v>
      </c>
      <c r="CF266">
        <v>-5.8618165552616119E-2</v>
      </c>
      <c r="CG266">
        <v>-5.330406129360199E-2</v>
      </c>
      <c r="CH266">
        <v>-5.8595519512891769E-2</v>
      </c>
      <c r="CI266">
        <v>-4.5049205422401428E-2</v>
      </c>
      <c r="CJ266">
        <v>-2.165888249874115E-2</v>
      </c>
      <c r="CK266">
        <v>1.7137442773673683E-4</v>
      </c>
      <c r="CL266">
        <v>-2.3361554485745728E-4</v>
      </c>
      <c r="CM266">
        <v>-2.4289146531373262E-3</v>
      </c>
      <c r="CN266">
        <v>-7.8532043844461441E-3</v>
      </c>
      <c r="CO266">
        <v>5.171425174921751E-3</v>
      </c>
      <c r="CP266">
        <v>9.4619924202561378E-3</v>
      </c>
      <c r="CQ266">
        <v>1.5439065173268318E-2</v>
      </c>
      <c r="CR266">
        <v>1.4382094144821167E-2</v>
      </c>
      <c r="CS266">
        <v>2.2449450567364693E-2</v>
      </c>
      <c r="CT266">
        <v>5.7401102036237717E-2</v>
      </c>
      <c r="CU266">
        <v>6.662362813949585E-2</v>
      </c>
      <c r="CV266">
        <v>6.1061423271894455E-2</v>
      </c>
      <c r="CW266">
        <v>-2.2599948570132256E-2</v>
      </c>
      <c r="CX266">
        <v>-4.3482307344675064E-2</v>
      </c>
      <c r="CY266">
        <v>-6.9347023963928223E-2</v>
      </c>
      <c r="CZ266">
        <v>-8.7439961731433868E-2</v>
      </c>
      <c r="DA266">
        <v>-2.763940766453743E-2</v>
      </c>
      <c r="DB266">
        <v>-2.2359082475304604E-2</v>
      </c>
      <c r="DC266">
        <v>-2.7200093492865562E-2</v>
      </c>
      <c r="DD266">
        <v>-8.5822558030486107E-3</v>
      </c>
      <c r="DE266">
        <v>-3.7168865092098713E-3</v>
      </c>
      <c r="DF266">
        <v>-7.2742593474686146E-3</v>
      </c>
      <c r="DG266">
        <v>1.0063154622912407E-2</v>
      </c>
      <c r="DH266">
        <v>3.7619102746248245E-2</v>
      </c>
      <c r="DI266">
        <v>5.8361466974020004E-2</v>
      </c>
      <c r="DJ266">
        <v>5.8199349790811539E-2</v>
      </c>
      <c r="DK266">
        <v>5.6129742413759232E-2</v>
      </c>
      <c r="DL266">
        <v>5.1080953329801559E-2</v>
      </c>
      <c r="DM266">
        <v>6.2698207795619965E-2</v>
      </c>
      <c r="DN266">
        <v>6.5038621425628662E-2</v>
      </c>
      <c r="DO266">
        <v>7.1314871311187744E-2</v>
      </c>
      <c r="DP266">
        <v>6.9607764482498169E-2</v>
      </c>
      <c r="DQ266">
        <v>8.0911800265312195E-2</v>
      </c>
      <c r="DR266">
        <v>0.11893900483846664</v>
      </c>
      <c r="DS266">
        <v>0.13051322102546692</v>
      </c>
      <c r="DT266">
        <v>0.12476754188537598</v>
      </c>
      <c r="DU266">
        <v>4.3075699359178543E-2</v>
      </c>
      <c r="DV266">
        <v>2.0697880536317825E-2</v>
      </c>
      <c r="DW266">
        <v>-6.9895931519567966E-3</v>
      </c>
      <c r="DX266">
        <v>-2.7628630399703979E-2</v>
      </c>
      <c r="DY266">
        <v>5.6300695985555649E-2</v>
      </c>
      <c r="DZ266">
        <v>5.77094666659832E-2</v>
      </c>
      <c r="EA266">
        <v>4.8739537596702576E-2</v>
      </c>
      <c r="EB266">
        <v>6.3661649823188782E-2</v>
      </c>
      <c r="EC266">
        <v>6.7879118025302887E-2</v>
      </c>
      <c r="ED266">
        <v>6.6825494170188904E-2</v>
      </c>
      <c r="EE266">
        <v>8.9636653661727905E-2</v>
      </c>
      <c r="EF266">
        <v>0.12320710718631744</v>
      </c>
      <c r="EG266">
        <v>0.14237871766090393</v>
      </c>
      <c r="EH266">
        <v>0.14256726205348969</v>
      </c>
      <c r="EI266">
        <v>0.14067913591861725</v>
      </c>
      <c r="EJ266">
        <v>0.13617253303527832</v>
      </c>
      <c r="EK266">
        <v>0.14575774967670441</v>
      </c>
      <c r="EL266">
        <v>0.14528244733810425</v>
      </c>
      <c r="EM266">
        <v>0.15199065208435059</v>
      </c>
      <c r="EN266">
        <v>0.14934486150741577</v>
      </c>
      <c r="EO266">
        <v>0.16532213985919952</v>
      </c>
      <c r="EP266">
        <v>0.20778997242450714</v>
      </c>
      <c r="EQ266">
        <v>0.22275963425636292</v>
      </c>
      <c r="ER266">
        <v>0.21674905717372894</v>
      </c>
      <c r="ES266">
        <v>0.13790090382099152</v>
      </c>
      <c r="ET266">
        <v>0.11336388438940048</v>
      </c>
      <c r="EU266">
        <v>8.3044625818729401E-2</v>
      </c>
      <c r="EV266">
        <v>5.872943252325058E-2</v>
      </c>
      <c r="EW266">
        <v>47.624370574951172</v>
      </c>
      <c r="EX266">
        <v>46.825035095214844</v>
      </c>
      <c r="EY266">
        <v>46.243953704833984</v>
      </c>
      <c r="EZ266">
        <v>45.760353088378906</v>
      </c>
      <c r="FA266">
        <v>45.363761901855469</v>
      </c>
      <c r="FB266">
        <v>45.110389709472656</v>
      </c>
      <c r="FC266">
        <v>45.081790924072266</v>
      </c>
      <c r="FD266">
        <v>45.318767547607422</v>
      </c>
      <c r="FE266">
        <v>47.823272705078125</v>
      </c>
      <c r="FF266">
        <v>51.337879180908203</v>
      </c>
      <c r="FG266">
        <v>54.597663879394531</v>
      </c>
      <c r="FH266">
        <v>57.174007415771484</v>
      </c>
      <c r="FI266">
        <v>59.545703887939453</v>
      </c>
      <c r="FJ266">
        <v>61.297653198242188</v>
      </c>
      <c r="FK266">
        <v>62.437015533447266</v>
      </c>
      <c r="FL266">
        <v>62.360767364501953</v>
      </c>
      <c r="FM266">
        <v>60.693443298339844</v>
      </c>
      <c r="FN266">
        <v>57.467338562011719</v>
      </c>
      <c r="FO266">
        <v>55.214252471923828</v>
      </c>
      <c r="FP266">
        <v>53.686668395996094</v>
      </c>
      <c r="FQ266">
        <v>52.319683074951172</v>
      </c>
      <c r="FR266">
        <v>51.143260955810547</v>
      </c>
      <c r="FS266">
        <v>50.163295745849609</v>
      </c>
      <c r="FT266">
        <v>49.210548400878906</v>
      </c>
      <c r="FU266">
        <v>5.3835030645132065E-2</v>
      </c>
      <c r="FV266">
        <v>0</v>
      </c>
      <c r="FW266">
        <v>9.2524364590644836E-2</v>
      </c>
      <c r="FX266">
        <v>5.4714981466531754E-2</v>
      </c>
      <c r="FY266" s="60">
        <v>8.0799999237060547</v>
      </c>
      <c r="FZ266" s="38">
        <v>449.64</v>
      </c>
      <c r="GA266">
        <v>1</v>
      </c>
    </row>
    <row r="267" spans="1:183" x14ac:dyDescent="0.2">
      <c r="A267" t="s">
        <v>186</v>
      </c>
      <c r="B267" t="s">
        <v>222</v>
      </c>
      <c r="C267" t="s">
        <v>194</v>
      </c>
      <c r="D267" t="s">
        <v>202</v>
      </c>
      <c r="E267" t="s">
        <v>204</v>
      </c>
      <c r="F267" t="s">
        <v>1</v>
      </c>
      <c r="G267" t="s">
        <v>200</v>
      </c>
      <c r="H267">
        <v>154</v>
      </c>
      <c r="I267">
        <v>1.0409973859786987</v>
      </c>
      <c r="J267">
        <v>0.9508739709854126</v>
      </c>
      <c r="K267">
        <v>0.88593274354934692</v>
      </c>
      <c r="L267">
        <v>0.86932218074798584</v>
      </c>
      <c r="M267">
        <v>0.85095769166946411</v>
      </c>
      <c r="N267">
        <v>0.91673094034194946</v>
      </c>
      <c r="O267">
        <v>1.0426623821258545</v>
      </c>
      <c r="P267">
        <v>1.0741794109344482</v>
      </c>
      <c r="Q267">
        <v>1.029796838760376</v>
      </c>
      <c r="R267">
        <v>0.98347592353820801</v>
      </c>
      <c r="S267">
        <v>0.97392731904983521</v>
      </c>
      <c r="T267">
        <v>0.95801448822021484</v>
      </c>
      <c r="U267">
        <v>0.93161273002624512</v>
      </c>
      <c r="V267">
        <v>0.9109654426574707</v>
      </c>
      <c r="W267">
        <v>0.89702415466308594</v>
      </c>
      <c r="X267">
        <v>0.90300571918487549</v>
      </c>
      <c r="Y267">
        <v>0.98712360858917236</v>
      </c>
      <c r="Z267">
        <v>1.1696221828460693</v>
      </c>
      <c r="AA267">
        <v>1.3276748657226563</v>
      </c>
      <c r="AB267">
        <v>1.3590488433837891</v>
      </c>
      <c r="AC267">
        <v>1.3538419008255005</v>
      </c>
      <c r="AD267">
        <v>1.322123646736145</v>
      </c>
      <c r="AE267">
        <v>1.2343014478683472</v>
      </c>
      <c r="AF267">
        <v>1.1585896015167236</v>
      </c>
      <c r="AG267">
        <v>-0.91110372543334961</v>
      </c>
      <c r="AH267">
        <v>-0.90737247467041016</v>
      </c>
      <c r="AI267">
        <v>-0.86000287532806396</v>
      </c>
      <c r="AJ267">
        <v>-0.82397711277008057</v>
      </c>
      <c r="AK267">
        <v>-0.78857547044754028</v>
      </c>
      <c r="AL267">
        <v>-0.77069926261901855</v>
      </c>
      <c r="AM267">
        <v>-0.78750163316726685</v>
      </c>
      <c r="AN267">
        <v>-0.87066620588302612</v>
      </c>
      <c r="AO267">
        <v>-0.77669930458068848</v>
      </c>
      <c r="AP267">
        <v>-0.73395198583602905</v>
      </c>
      <c r="AQ267">
        <v>-0.73599177598953247</v>
      </c>
      <c r="AR267">
        <v>-0.67900466918945313</v>
      </c>
      <c r="AS267">
        <v>-0.61096763610839844</v>
      </c>
      <c r="AT267">
        <v>-0.63729751110076904</v>
      </c>
      <c r="AU267">
        <v>-0.6151888370513916</v>
      </c>
      <c r="AV267">
        <v>-0.63673990964889526</v>
      </c>
      <c r="AW267">
        <v>-0.68544721603393555</v>
      </c>
      <c r="AX267">
        <v>-0.68065893650054932</v>
      </c>
      <c r="AY267">
        <v>-0.69669574499130249</v>
      </c>
      <c r="AZ267">
        <v>-0.7592194676399231</v>
      </c>
      <c r="BA267">
        <v>-0.851828932762146</v>
      </c>
      <c r="BB267">
        <v>-0.90100616216659546</v>
      </c>
      <c r="BC267">
        <v>-0.89327389001846313</v>
      </c>
      <c r="BD267">
        <v>-0.81972235441207886</v>
      </c>
      <c r="BE267">
        <v>-0.39460402727127075</v>
      </c>
      <c r="BF267">
        <v>-0.40257632732391357</v>
      </c>
      <c r="BG267">
        <v>-0.37888127565383911</v>
      </c>
      <c r="BH267">
        <v>-0.35171344876289368</v>
      </c>
      <c r="BI267">
        <v>-0.32726258039474487</v>
      </c>
      <c r="BJ267">
        <v>-0.30088412761688232</v>
      </c>
      <c r="BK267">
        <v>-0.30003747344017029</v>
      </c>
      <c r="BL267">
        <v>-0.37175828218460083</v>
      </c>
      <c r="BM267">
        <v>-0.28816545009613037</v>
      </c>
      <c r="BN267">
        <v>-0.25719326734542847</v>
      </c>
      <c r="BO267">
        <v>-0.24165037274360657</v>
      </c>
      <c r="BP267">
        <v>-0.19916972517967224</v>
      </c>
      <c r="BQ267">
        <v>-0.15431608259677887</v>
      </c>
      <c r="BR267">
        <v>-0.17612308263778687</v>
      </c>
      <c r="BS267">
        <v>-0.15918338298797607</v>
      </c>
      <c r="BT267">
        <v>-0.18661750853061676</v>
      </c>
      <c r="BU267">
        <v>-0.21922905743122101</v>
      </c>
      <c r="BV267">
        <v>-0.19894109666347504</v>
      </c>
      <c r="BW267">
        <v>-0.20712986588478088</v>
      </c>
      <c r="BX267">
        <v>-0.25832074880599976</v>
      </c>
      <c r="BY267">
        <v>-0.34086954593658447</v>
      </c>
      <c r="BZ267">
        <v>-0.37756708264350891</v>
      </c>
      <c r="CA267">
        <v>-0.37072345614433289</v>
      </c>
      <c r="CB267">
        <v>-0.30907350778579712</v>
      </c>
      <c r="CC267">
        <v>-3.6877848207950592E-2</v>
      </c>
      <c r="CD267">
        <v>-5.2956070750951767E-2</v>
      </c>
      <c r="CE267">
        <v>-4.5657936483621597E-2</v>
      </c>
      <c r="CF267">
        <v>-2.4625057354569435E-2</v>
      </c>
      <c r="CG267">
        <v>-7.758712861686945E-3</v>
      </c>
      <c r="CH267">
        <v>2.4508444592356682E-2</v>
      </c>
      <c r="CI267">
        <v>3.7578724324703217E-2</v>
      </c>
      <c r="CJ267">
        <v>-2.6216160506010056E-2</v>
      </c>
      <c r="CK267">
        <v>5.0191614776849747E-2</v>
      </c>
      <c r="CL267">
        <v>7.3008395731449127E-2</v>
      </c>
      <c r="CM267">
        <v>0.10072896629571915</v>
      </c>
      <c r="CN267">
        <v>0.13316249847412109</v>
      </c>
      <c r="CO267">
        <v>0.16195942461490631</v>
      </c>
      <c r="CP267">
        <v>0.14328493177890778</v>
      </c>
      <c r="CQ267">
        <v>0.15664459764957428</v>
      </c>
      <c r="CR267">
        <v>0.12513585388660431</v>
      </c>
      <c r="CS267">
        <v>0.10367218405008316</v>
      </c>
      <c r="CT267">
        <v>0.13469524681568146</v>
      </c>
      <c r="CU267">
        <v>0.13194197416305542</v>
      </c>
      <c r="CV267">
        <v>8.8600143790245056E-2</v>
      </c>
      <c r="CW267">
        <v>1.3019409961998463E-2</v>
      </c>
      <c r="CX267">
        <v>-1.503473985940218E-2</v>
      </c>
      <c r="CY267">
        <v>-8.8065695017576218E-3</v>
      </c>
      <c r="CZ267">
        <v>4.4600293040275574E-2</v>
      </c>
      <c r="DA267">
        <v>0.32084828615188599</v>
      </c>
      <c r="DB267">
        <v>0.29666417837142944</v>
      </c>
      <c r="DC267">
        <v>0.28756541013717651</v>
      </c>
      <c r="DD267">
        <v>0.30246332287788391</v>
      </c>
      <c r="DE267">
        <v>0.31174516677856445</v>
      </c>
      <c r="DF267">
        <v>0.3499009907245636</v>
      </c>
      <c r="DG267">
        <v>0.37519490718841553</v>
      </c>
      <c r="DH267">
        <v>0.31932595372200012</v>
      </c>
      <c r="DI267">
        <v>0.38854864239692688</v>
      </c>
      <c r="DJ267">
        <v>0.40321001410484314</v>
      </c>
      <c r="DK267">
        <v>0.44310829043388367</v>
      </c>
      <c r="DL267">
        <v>0.46549472212791443</v>
      </c>
      <c r="DM267">
        <v>0.4782349169254303</v>
      </c>
      <c r="DN267">
        <v>0.46269294619560242</v>
      </c>
      <c r="DO267">
        <v>0.47247257828712463</v>
      </c>
      <c r="DP267">
        <v>0.43688920140266418</v>
      </c>
      <c r="DQ267">
        <v>0.42657342553138733</v>
      </c>
      <c r="DR267">
        <v>0.46833160519599915</v>
      </c>
      <c r="DS267">
        <v>0.47101381421089172</v>
      </c>
      <c r="DT267">
        <v>0.43552103638648987</v>
      </c>
      <c r="DU267">
        <v>0.36690834164619446</v>
      </c>
      <c r="DV267">
        <v>0.34749758243560791</v>
      </c>
      <c r="DW267">
        <v>0.35311031341552734</v>
      </c>
      <c r="DX267">
        <v>0.39827409386634827</v>
      </c>
      <c r="DY267">
        <v>0.83734798431396484</v>
      </c>
      <c r="DZ267">
        <v>0.80146026611328125</v>
      </c>
      <c r="EA267">
        <v>0.76868706941604614</v>
      </c>
      <c r="EB267">
        <v>0.7747269868850708</v>
      </c>
      <c r="EC267">
        <v>0.77305805683135986</v>
      </c>
      <c r="ED267">
        <v>0.81971621513366699</v>
      </c>
      <c r="EE267">
        <v>0.86265909671783447</v>
      </c>
      <c r="EF267">
        <v>0.8182339072227478</v>
      </c>
      <c r="EG267">
        <v>0.8770824670791626</v>
      </c>
      <c r="EH267">
        <v>0.87996876239776611</v>
      </c>
      <c r="EI267">
        <v>0.93744969367980957</v>
      </c>
      <c r="EJ267">
        <v>0.94532966613769531</v>
      </c>
      <c r="EK267">
        <v>0.93488645553588867</v>
      </c>
      <c r="EL267">
        <v>0.92386746406555176</v>
      </c>
      <c r="EM267">
        <v>0.92847800254821777</v>
      </c>
      <c r="EN267">
        <v>0.88701152801513672</v>
      </c>
      <c r="EO267">
        <v>0.89279156923294067</v>
      </c>
      <c r="EP267">
        <v>0.95004951953887939</v>
      </c>
      <c r="EQ267">
        <v>0.96057969331741333</v>
      </c>
      <c r="ER267">
        <v>0.9364197850227356</v>
      </c>
      <c r="ES267">
        <v>0.87786775827407837</v>
      </c>
      <c r="ET267">
        <v>0.87093669176101685</v>
      </c>
      <c r="EU267">
        <v>0.87566083669662476</v>
      </c>
      <c r="EV267">
        <v>0.90892291069030762</v>
      </c>
      <c r="EW267">
        <v>45.995388031005859</v>
      </c>
      <c r="EX267">
        <v>45.172435760498047</v>
      </c>
      <c r="EY267">
        <v>44.500751495361328</v>
      </c>
      <c r="EZ267">
        <v>44.193771362304688</v>
      </c>
      <c r="FA267">
        <v>43.635593414306641</v>
      </c>
      <c r="FB267">
        <v>42.889816284179688</v>
      </c>
      <c r="FC267">
        <v>42.844326019287109</v>
      </c>
      <c r="FD267">
        <v>43.185474395751953</v>
      </c>
      <c r="FE267">
        <v>45.895244598388672</v>
      </c>
      <c r="FF267">
        <v>50.448329925537109</v>
      </c>
      <c r="FG267">
        <v>54.334007263183594</v>
      </c>
      <c r="FH267">
        <v>56.933254241943359</v>
      </c>
      <c r="FI267">
        <v>58.969944000244141</v>
      </c>
      <c r="FJ267">
        <v>60.574386596679688</v>
      </c>
      <c r="FK267">
        <v>61.643840789794922</v>
      </c>
      <c r="FL267">
        <v>61.621501922607422</v>
      </c>
      <c r="FM267">
        <v>59.787349700927734</v>
      </c>
      <c r="FN267">
        <v>56.206413269042969</v>
      </c>
      <c r="FO267">
        <v>53.510524749755859</v>
      </c>
      <c r="FP267">
        <v>51.722526550292969</v>
      </c>
      <c r="FQ267">
        <v>50.457416534423828</v>
      </c>
      <c r="FR267">
        <v>49.244247436523438</v>
      </c>
      <c r="FS267">
        <v>48.348033905029297</v>
      </c>
      <c r="FT267">
        <v>47.405857086181641</v>
      </c>
      <c r="FU267">
        <v>0.30815029144287109</v>
      </c>
      <c r="FV267">
        <v>0</v>
      </c>
      <c r="FW267">
        <v>0.49672287702560425</v>
      </c>
      <c r="FX267">
        <v>0.31776276230812073</v>
      </c>
      <c r="FY267" s="60">
        <v>6.4099998474121094</v>
      </c>
      <c r="FZ267" s="38">
        <v>77.63</v>
      </c>
      <c r="GA267">
        <v>1</v>
      </c>
    </row>
    <row r="268" spans="1:183" x14ac:dyDescent="0.2">
      <c r="A268" t="s">
        <v>186</v>
      </c>
      <c r="B268" t="s">
        <v>222</v>
      </c>
      <c r="C268" t="s">
        <v>194</v>
      </c>
      <c r="D268" t="s">
        <v>202</v>
      </c>
      <c r="E268" t="s">
        <v>204</v>
      </c>
      <c r="F268" t="s">
        <v>1</v>
      </c>
      <c r="G268" t="s">
        <v>1</v>
      </c>
      <c r="H268">
        <v>1547</v>
      </c>
      <c r="I268">
        <v>0.72653496265411377</v>
      </c>
      <c r="J268">
        <v>0.65530222654342651</v>
      </c>
      <c r="K268">
        <v>0.61719489097595215</v>
      </c>
      <c r="L268">
        <v>0.6047673225402832</v>
      </c>
      <c r="M268">
        <v>0.60884040594100952</v>
      </c>
      <c r="N268">
        <v>0.6611979603767395</v>
      </c>
      <c r="O268">
        <v>0.80537652969360352</v>
      </c>
      <c r="P268">
        <v>0.93170857429504395</v>
      </c>
      <c r="Q268">
        <v>0.83470374345779419</v>
      </c>
      <c r="R268">
        <v>0.77250200510025024</v>
      </c>
      <c r="S268">
        <v>0.7281230092048645</v>
      </c>
      <c r="T268">
        <v>0.69517219066619873</v>
      </c>
      <c r="U268">
        <v>0.68801814317703247</v>
      </c>
      <c r="V268">
        <v>0.66494733095169067</v>
      </c>
      <c r="W268">
        <v>0.65496671199798584</v>
      </c>
      <c r="X268">
        <v>0.6586347222328186</v>
      </c>
      <c r="Y268">
        <v>0.73657798767089844</v>
      </c>
      <c r="Z268">
        <v>0.96332079172134399</v>
      </c>
      <c r="AA268">
        <v>1.1426469087600708</v>
      </c>
      <c r="AB268">
        <v>1.1824895143508911</v>
      </c>
      <c r="AC268">
        <v>1.1744799613952637</v>
      </c>
      <c r="AD268">
        <v>1.1194180250167847</v>
      </c>
      <c r="AE268">
        <v>1.0005562305450439</v>
      </c>
      <c r="AF268">
        <v>0.85142034292221069</v>
      </c>
      <c r="AG268">
        <v>-0.23866820335388184</v>
      </c>
      <c r="AH268">
        <v>-0.22769004106521606</v>
      </c>
      <c r="AI268">
        <v>-0.22092625498771667</v>
      </c>
      <c r="AJ268">
        <v>-0.19438739120960236</v>
      </c>
      <c r="AK268">
        <v>-0.18562604486942291</v>
      </c>
      <c r="AL268">
        <v>-0.19027820229530334</v>
      </c>
      <c r="AM268">
        <v>-0.18532215058803558</v>
      </c>
      <c r="AN268">
        <v>-0.18110384047031403</v>
      </c>
      <c r="AO268">
        <v>-0.1495727151632309</v>
      </c>
      <c r="AP268">
        <v>-0.14630663394927979</v>
      </c>
      <c r="AQ268">
        <v>-0.14697973430156708</v>
      </c>
      <c r="AR268">
        <v>-0.14688704907894135</v>
      </c>
      <c r="AS268">
        <v>-0.12696823477745056</v>
      </c>
      <c r="AT268">
        <v>-0.12248069047927856</v>
      </c>
      <c r="AU268">
        <v>-0.11557909101247787</v>
      </c>
      <c r="AV268">
        <v>-0.11856119334697723</v>
      </c>
      <c r="AW268">
        <v>-0.12158500403165817</v>
      </c>
      <c r="AX268">
        <v>-9.4265945255756378E-2</v>
      </c>
      <c r="AY268">
        <v>-9.1569326817989349E-2</v>
      </c>
      <c r="AZ268">
        <v>-0.10257552564144135</v>
      </c>
      <c r="BA268">
        <v>-0.18985117971897125</v>
      </c>
      <c r="BB268">
        <v>-0.21023750305175781</v>
      </c>
      <c r="BC268">
        <v>-0.22886389493942261</v>
      </c>
      <c r="BD268">
        <v>-0.23246091604232788</v>
      </c>
      <c r="BE268">
        <v>-0.14481718838214874</v>
      </c>
      <c r="BF268">
        <v>-0.13735222816467285</v>
      </c>
      <c r="BG268">
        <v>-0.13508692383766174</v>
      </c>
      <c r="BH268">
        <v>-0.11172601580619812</v>
      </c>
      <c r="BI268">
        <v>-0.10416946560144424</v>
      </c>
      <c r="BJ268">
        <v>-0.10649476200342178</v>
      </c>
      <c r="BK268">
        <v>-9.6497789025306702E-2</v>
      </c>
      <c r="BL268">
        <v>-8.7230630218982697E-2</v>
      </c>
      <c r="BM268">
        <v>-5.7500779628753662E-2</v>
      </c>
      <c r="BN268">
        <v>-5.4731413722038269E-2</v>
      </c>
      <c r="BO268">
        <v>-5.4149627685546875E-2</v>
      </c>
      <c r="BP268">
        <v>-5.4590310901403427E-2</v>
      </c>
      <c r="BQ268">
        <v>-3.7608891725540161E-2</v>
      </c>
      <c r="BR268">
        <v>-3.4891411662101746E-2</v>
      </c>
      <c r="BS268">
        <v>-2.8004413470625877E-2</v>
      </c>
      <c r="BT268">
        <v>-3.2041937112808228E-2</v>
      </c>
      <c r="BU268">
        <v>-3.0639505013823509E-2</v>
      </c>
      <c r="BV268">
        <v>9.0605503646656871E-4</v>
      </c>
      <c r="BW268">
        <v>6.5958732739090919E-3</v>
      </c>
      <c r="BX268">
        <v>-3.9144502952694893E-3</v>
      </c>
      <c r="BY268">
        <v>-8.8472872972488403E-2</v>
      </c>
      <c r="BZ268">
        <v>-0.10966870188713074</v>
      </c>
      <c r="CA268">
        <v>-0.13026057183742523</v>
      </c>
      <c r="CB268">
        <v>-0.13727326691150665</v>
      </c>
      <c r="CC268">
        <v>-7.9816237092018127E-2</v>
      </c>
      <c r="CD268">
        <v>-7.4784532189369202E-2</v>
      </c>
      <c r="CE268">
        <v>-7.5634859502315521E-2</v>
      </c>
      <c r="CF268">
        <v>-5.4475001990795135E-2</v>
      </c>
      <c r="CG268">
        <v>-4.7752883285284042E-2</v>
      </c>
      <c r="CH268">
        <v>-4.8466607928276062E-2</v>
      </c>
      <c r="CI268">
        <v>-3.4978311508893967E-2</v>
      </c>
      <c r="CJ268">
        <v>-2.2214334458112717E-2</v>
      </c>
      <c r="CK268">
        <v>6.2679629772901535E-3</v>
      </c>
      <c r="CL268">
        <v>8.6932983249425888E-3</v>
      </c>
      <c r="CM268">
        <v>1.0144217871129513E-2</v>
      </c>
      <c r="CN268">
        <v>9.3341302126646042E-3</v>
      </c>
      <c r="CO268">
        <v>2.4281127378344536E-2</v>
      </c>
      <c r="CP268">
        <v>2.5772659108042717E-2</v>
      </c>
      <c r="CQ268">
        <v>3.2649539411067963E-2</v>
      </c>
      <c r="CR268">
        <v>2.7881031855940819E-2</v>
      </c>
      <c r="CS268">
        <v>3.2349072396755219E-2</v>
      </c>
      <c r="CT268">
        <v>6.6821902990341187E-2</v>
      </c>
      <c r="CU268">
        <v>7.4584797024726868E-2</v>
      </c>
      <c r="CV268">
        <v>6.4417906105518341E-2</v>
      </c>
      <c r="CW268">
        <v>-1.8258573487401009E-2</v>
      </c>
      <c r="CX268">
        <v>-4.0015049278736115E-2</v>
      </c>
      <c r="CY268">
        <v>-6.1968203634023666E-2</v>
      </c>
      <c r="CZ268">
        <v>-7.1346588432788849E-2</v>
      </c>
      <c r="DA268">
        <v>-1.4815293252468109E-2</v>
      </c>
      <c r="DB268">
        <v>-1.2216837145388126E-2</v>
      </c>
      <c r="DC268">
        <v>-1.6182797029614449E-2</v>
      </c>
      <c r="DD268">
        <v>2.7760125230997801E-3</v>
      </c>
      <c r="DE268">
        <v>8.6636915802955627E-3</v>
      </c>
      <c r="DF268">
        <v>9.5615461468696594E-3</v>
      </c>
      <c r="DG268">
        <v>2.6541171595454216E-2</v>
      </c>
      <c r="DH268">
        <v>4.2801961302757263E-2</v>
      </c>
      <c r="DI268">
        <v>7.0036701858043671E-2</v>
      </c>
      <c r="DJ268">
        <v>7.2118014097213745E-2</v>
      </c>
      <c r="DK268">
        <v>7.4438057839870453E-2</v>
      </c>
      <c r="DL268">
        <v>7.3258571326732635E-2</v>
      </c>
      <c r="DM268">
        <v>8.6171142756938934E-2</v>
      </c>
      <c r="DN268">
        <v>8.6436726152896881E-2</v>
      </c>
      <c r="DO268">
        <v>9.3303486704826355E-2</v>
      </c>
      <c r="DP268">
        <v>8.7804004549980164E-2</v>
      </c>
      <c r="DQ268">
        <v>9.5337651669979095E-2</v>
      </c>
      <c r="DR268">
        <v>0.13273774087429047</v>
      </c>
      <c r="DS268">
        <v>0.14257371425628662</v>
      </c>
      <c r="DT268">
        <v>0.13275027275085449</v>
      </c>
      <c r="DU268">
        <v>5.1955729722976685E-2</v>
      </c>
      <c r="DV268">
        <v>2.9638603329658508E-2</v>
      </c>
      <c r="DW268">
        <v>6.3241641037166119E-3</v>
      </c>
      <c r="DX268">
        <v>-5.4198941215872765E-3</v>
      </c>
      <c r="DY268">
        <v>7.9035744071006775E-2</v>
      </c>
      <c r="DZ268">
        <v>7.8120969235897064E-2</v>
      </c>
      <c r="EA268">
        <v>6.9656543433666229E-2</v>
      </c>
      <c r="EB268">
        <v>8.5437394678592682E-2</v>
      </c>
      <c r="EC268">
        <v>9.0120263397693634E-2</v>
      </c>
      <c r="ED268">
        <v>9.3344986438751221E-2</v>
      </c>
      <c r="EE268">
        <v>0.11536553502082825</v>
      </c>
      <c r="EF268">
        <v>0.136675164103508</v>
      </c>
      <c r="EG268">
        <v>0.1621086448431015</v>
      </c>
      <c r="EH268">
        <v>0.16369321942329407</v>
      </c>
      <c r="EI268">
        <v>0.16726817190647125</v>
      </c>
      <c r="EJ268">
        <v>0.16555531322956085</v>
      </c>
      <c r="EK268">
        <v>0.17553049325942993</v>
      </c>
      <c r="EL268">
        <v>0.1740260124206543</v>
      </c>
      <c r="EM268">
        <v>0.18087814748287201</v>
      </c>
      <c r="EN268">
        <v>0.17432326078414917</v>
      </c>
      <c r="EO268">
        <v>0.18628314137458801</v>
      </c>
      <c r="EP268">
        <v>0.22790974378585815</v>
      </c>
      <c r="EQ268">
        <v>0.24073889851570129</v>
      </c>
      <c r="ER268">
        <v>0.23141135275363922</v>
      </c>
      <c r="ES268">
        <v>0.15333403646945953</v>
      </c>
      <c r="ET268">
        <v>0.13020740449428558</v>
      </c>
      <c r="EU268">
        <v>0.10492749512195587</v>
      </c>
      <c r="EV268">
        <v>8.9767776429653168E-2</v>
      </c>
      <c r="EW268">
        <v>47.358970642089844</v>
      </c>
      <c r="EX268">
        <v>46.548088073730469</v>
      </c>
      <c r="EY268">
        <v>45.958267211914063</v>
      </c>
      <c r="EZ268">
        <v>45.501434326171875</v>
      </c>
      <c r="FA268">
        <v>45.088287353515625</v>
      </c>
      <c r="FB268">
        <v>44.770118713378906</v>
      </c>
      <c r="FC268">
        <v>44.755626678466797</v>
      </c>
      <c r="FD268">
        <v>45.018833160400391</v>
      </c>
      <c r="FE268">
        <v>47.545398712158203</v>
      </c>
      <c r="FF268">
        <v>51.208641052246094</v>
      </c>
      <c r="FG268">
        <v>54.558582305908203</v>
      </c>
      <c r="FH268">
        <v>57.138717651367188</v>
      </c>
      <c r="FI268">
        <v>59.464328765869141</v>
      </c>
      <c r="FJ268">
        <v>61.191776275634766</v>
      </c>
      <c r="FK268">
        <v>62.321998596191406</v>
      </c>
      <c r="FL268">
        <v>62.249649047851563</v>
      </c>
      <c r="FM268">
        <v>60.554901123046875</v>
      </c>
      <c r="FN268">
        <v>57.289924621582031</v>
      </c>
      <c r="FO268">
        <v>54.981773376464844</v>
      </c>
      <c r="FP268">
        <v>53.414649963378906</v>
      </c>
      <c r="FQ268">
        <v>52.064525604248047</v>
      </c>
      <c r="FR268">
        <v>50.876323699951172</v>
      </c>
      <c r="FS268">
        <v>49.904445648193359</v>
      </c>
      <c r="FT268">
        <v>48.945003509521484</v>
      </c>
      <c r="FU268">
        <v>5.8683402836322784E-2</v>
      </c>
      <c r="FV268">
        <v>0</v>
      </c>
      <c r="FW268">
        <v>9.8806180059909821E-2</v>
      </c>
      <c r="FX268">
        <v>5.9935532510280609E-2</v>
      </c>
      <c r="FY268" s="60">
        <v>8.0799999237060547</v>
      </c>
      <c r="FZ268" s="38">
        <v>527.26</v>
      </c>
      <c r="GA268">
        <v>1</v>
      </c>
    </row>
    <row r="269" spans="1:183" x14ac:dyDescent="0.2">
      <c r="A269" t="s">
        <v>186</v>
      </c>
      <c r="B269" t="s">
        <v>222</v>
      </c>
      <c r="C269" t="s">
        <v>194</v>
      </c>
      <c r="D269" t="s">
        <v>202</v>
      </c>
      <c r="E269" t="s">
        <v>204</v>
      </c>
      <c r="F269" t="s">
        <v>178</v>
      </c>
      <c r="G269" t="s">
        <v>1</v>
      </c>
      <c r="H269">
        <v>957</v>
      </c>
      <c r="I269">
        <v>0.66297036409378052</v>
      </c>
      <c r="J269">
        <v>0.58974945545196533</v>
      </c>
      <c r="K269">
        <v>0.5472339391708374</v>
      </c>
      <c r="L269">
        <v>0.52650493383407593</v>
      </c>
      <c r="M269">
        <v>0.53350728750228882</v>
      </c>
      <c r="N269">
        <v>0.5763477087020874</v>
      </c>
      <c r="O269">
        <v>0.70420593023300171</v>
      </c>
      <c r="P269">
        <v>0.83457380533218384</v>
      </c>
      <c r="Q269">
        <v>0.73127585649490356</v>
      </c>
      <c r="R269">
        <v>0.66152471303939819</v>
      </c>
      <c r="S269">
        <v>0.62166494131088257</v>
      </c>
      <c r="T269">
        <v>0.59153604507446289</v>
      </c>
      <c r="U269">
        <v>0.59005957841873169</v>
      </c>
      <c r="V269">
        <v>0.57358527183532715</v>
      </c>
      <c r="W269">
        <v>0.56252282857894897</v>
      </c>
      <c r="X269">
        <v>0.56280070543289185</v>
      </c>
      <c r="Y269">
        <v>0.62896335124969482</v>
      </c>
      <c r="Z269">
        <v>0.8369908332824707</v>
      </c>
      <c r="AA269">
        <v>1.0308823585510254</v>
      </c>
      <c r="AB269">
        <v>1.0905061960220337</v>
      </c>
      <c r="AC269">
        <v>1.0946996212005615</v>
      </c>
      <c r="AD269">
        <v>1.0502620935440063</v>
      </c>
      <c r="AE269">
        <v>0.94235926866531372</v>
      </c>
      <c r="AF269">
        <v>0.79183709621429443</v>
      </c>
      <c r="AG269">
        <v>-0.24931429326534271</v>
      </c>
      <c r="AH269">
        <v>-0.23047065734863281</v>
      </c>
      <c r="AI269">
        <v>-0.21590980887413025</v>
      </c>
      <c r="AJ269">
        <v>-0.18971651792526245</v>
      </c>
      <c r="AK269">
        <v>-0.17280766367912292</v>
      </c>
      <c r="AL269">
        <v>-0.1733659952878952</v>
      </c>
      <c r="AM269">
        <v>-0.15700079500675201</v>
      </c>
      <c r="AN269">
        <v>-0.13188172876834869</v>
      </c>
      <c r="AO269">
        <v>-0.11034033447504044</v>
      </c>
      <c r="AP269">
        <v>-0.12784507870674133</v>
      </c>
      <c r="AQ269">
        <v>-0.13237123191356659</v>
      </c>
      <c r="AR269">
        <v>-0.13621371984481812</v>
      </c>
      <c r="AS269">
        <v>-0.1255764365196228</v>
      </c>
      <c r="AT269">
        <v>-0.11149635165929794</v>
      </c>
      <c r="AU269">
        <v>-0.11070185899734497</v>
      </c>
      <c r="AV269">
        <v>-0.11542277038097382</v>
      </c>
      <c r="AW269">
        <v>-0.10734035819768906</v>
      </c>
      <c r="AX269">
        <v>-8.1326119601726532E-2</v>
      </c>
      <c r="AY269">
        <v>-7.2993315756320953E-2</v>
      </c>
      <c r="AZ269">
        <v>-8.806406706571579E-2</v>
      </c>
      <c r="BA269">
        <v>-0.17344199120998383</v>
      </c>
      <c r="BB269">
        <v>-0.19692279398441315</v>
      </c>
      <c r="BC269">
        <v>-0.21570470929145813</v>
      </c>
      <c r="BD269">
        <v>-0.22883294522762299</v>
      </c>
      <c r="BE269">
        <v>-0.16312293708324432</v>
      </c>
      <c r="BF269">
        <v>-0.14746944606304169</v>
      </c>
      <c r="BG269">
        <v>-0.13895227015018463</v>
      </c>
      <c r="BH269">
        <v>-0.11842013150453568</v>
      </c>
      <c r="BI269">
        <v>-0.10299390554428101</v>
      </c>
      <c r="BJ269">
        <v>-0.10338884592056274</v>
      </c>
      <c r="BK269">
        <v>-8.5323534905910492E-2</v>
      </c>
      <c r="BL269">
        <v>-5.6476932018995285E-2</v>
      </c>
      <c r="BM269">
        <v>-3.7790220230817795E-2</v>
      </c>
      <c r="BN269">
        <v>-5.4211687296628952E-2</v>
      </c>
      <c r="BO269">
        <v>-5.6069996207952499E-2</v>
      </c>
      <c r="BP269">
        <v>-5.9886813163757324E-2</v>
      </c>
      <c r="BQ269">
        <v>-5.0159595906734467E-2</v>
      </c>
      <c r="BR269">
        <v>-3.8525838404893875E-2</v>
      </c>
      <c r="BS269">
        <v>-3.890262171626091E-2</v>
      </c>
      <c r="BT269">
        <v>-4.3905340135097504E-2</v>
      </c>
      <c r="BU269">
        <v>-3.4392543137073517E-2</v>
      </c>
      <c r="BV269">
        <v>-3.6224927753210068E-3</v>
      </c>
      <c r="BW269">
        <v>7.8890202566981316E-3</v>
      </c>
      <c r="BX269">
        <v>-4.8714964650571346E-3</v>
      </c>
      <c r="BY269">
        <v>-8.7014645338058472E-2</v>
      </c>
      <c r="BZ269">
        <v>-0.11008564382791519</v>
      </c>
      <c r="CA269">
        <v>-0.13044694066047668</v>
      </c>
      <c r="CB269">
        <v>-0.1453140527009964</v>
      </c>
      <c r="CC269">
        <v>-0.10342706739902496</v>
      </c>
      <c r="CD269">
        <v>-8.9983046054840088E-2</v>
      </c>
      <c r="CE269">
        <v>-8.5651718080043793E-2</v>
      </c>
      <c r="CF269">
        <v>-6.9040477275848389E-2</v>
      </c>
      <c r="CG269">
        <v>-5.4641108959913254E-2</v>
      </c>
      <c r="CH269">
        <v>-5.4922893643379211E-2</v>
      </c>
      <c r="CI269">
        <v>-3.5680096596479416E-2</v>
      </c>
      <c r="CJ269">
        <v>-4.2518042027950287E-3</v>
      </c>
      <c r="CK269">
        <v>1.2457769364118576E-2</v>
      </c>
      <c r="CL269">
        <v>-3.2134219072759151E-3</v>
      </c>
      <c r="CM269">
        <v>-3.2239905558526516E-3</v>
      </c>
      <c r="CN269">
        <v>-7.0230257697403431E-3</v>
      </c>
      <c r="CO269">
        <v>2.0738714374601841E-3</v>
      </c>
      <c r="CP269">
        <v>1.2013314291834831E-2</v>
      </c>
      <c r="CQ269">
        <v>1.0825315490365028E-2</v>
      </c>
      <c r="CR269">
        <v>5.6274128146469593E-3</v>
      </c>
      <c r="CS269">
        <v>1.6130890697240829E-2</v>
      </c>
      <c r="CT269">
        <v>5.0194799900054932E-2</v>
      </c>
      <c r="CU269">
        <v>6.390787661075592E-2</v>
      </c>
      <c r="CV269">
        <v>5.2747424691915512E-2</v>
      </c>
      <c r="CW269">
        <v>-2.7155321091413498E-2</v>
      </c>
      <c r="CX269">
        <v>-4.9942508339881897E-2</v>
      </c>
      <c r="CY269">
        <v>-7.1397684514522552E-2</v>
      </c>
      <c r="CZ269">
        <v>-8.7469115853309631E-2</v>
      </c>
      <c r="DA269">
        <v>-4.3731197714805603E-2</v>
      </c>
      <c r="DB269">
        <v>-3.2496664673089981E-2</v>
      </c>
      <c r="DC269">
        <v>-3.2351154834032059E-2</v>
      </c>
      <c r="DD269">
        <v>-1.9660813733935356E-2</v>
      </c>
      <c r="DE269">
        <v>-6.2883165664970875E-3</v>
      </c>
      <c r="DF269">
        <v>-6.4569325186312199E-3</v>
      </c>
      <c r="DG269">
        <v>1.3963344506919384E-2</v>
      </c>
      <c r="DH269">
        <v>4.7973323613405228E-2</v>
      </c>
      <c r="DI269">
        <v>6.2705762684345245E-2</v>
      </c>
      <c r="DJ269">
        <v>4.7784842550754547E-2</v>
      </c>
      <c r="DK269">
        <v>4.9622014164924622E-2</v>
      </c>
      <c r="DL269">
        <v>4.5840758830308914E-2</v>
      </c>
      <c r="DM269">
        <v>5.4307341575622559E-2</v>
      </c>
      <c r="DN269">
        <v>6.2552466988563538E-2</v>
      </c>
      <c r="DO269">
        <v>6.0553252696990967E-2</v>
      </c>
      <c r="DP269">
        <v>5.5160164833068848E-2</v>
      </c>
      <c r="DQ269">
        <v>6.6654324531555176E-2</v>
      </c>
      <c r="DR269">
        <v>0.10401210188865662</v>
      </c>
      <c r="DS269">
        <v>0.11992674320936203</v>
      </c>
      <c r="DT269">
        <v>0.1103663444519043</v>
      </c>
      <c r="DU269">
        <v>3.2703995704650879E-2</v>
      </c>
      <c r="DV269">
        <v>1.0200629942119122E-2</v>
      </c>
      <c r="DW269">
        <v>-1.23484181240201E-2</v>
      </c>
      <c r="DX269">
        <v>-2.9624182730913162E-2</v>
      </c>
      <c r="DY269">
        <v>4.2460158467292786E-2</v>
      </c>
      <c r="DZ269">
        <v>5.0504546612501144E-2</v>
      </c>
      <c r="EA269">
        <v>4.4606383889913559E-2</v>
      </c>
      <c r="EB269">
        <v>5.1635570824146271E-2</v>
      </c>
      <c r="EC269">
        <v>6.352543830871582E-2</v>
      </c>
      <c r="ED269">
        <v>6.3520215451717377E-2</v>
      </c>
      <c r="EE269">
        <v>8.5640579462051392E-2</v>
      </c>
      <c r="EF269">
        <v>0.12337810546159744</v>
      </c>
      <c r="EG269">
        <v>0.13525587320327759</v>
      </c>
      <c r="EH269">
        <v>0.12141823023557663</v>
      </c>
      <c r="EI269">
        <v>0.12592323124408722</v>
      </c>
      <c r="EJ269">
        <v>0.12216766178607941</v>
      </c>
      <c r="EK269">
        <v>0.1297241747379303</v>
      </c>
      <c r="EL269">
        <v>0.13552297651767731</v>
      </c>
      <c r="EM269">
        <v>0.13235250115394592</v>
      </c>
      <c r="EN269">
        <v>0.12667758762836456</v>
      </c>
      <c r="EO269">
        <v>0.13960212469100952</v>
      </c>
      <c r="EP269">
        <v>0.1817157119512558</v>
      </c>
      <c r="EQ269">
        <v>0.20080907642841339</v>
      </c>
      <c r="ER269">
        <v>0.19355893135070801</v>
      </c>
      <c r="ES269">
        <v>0.11913134902715683</v>
      </c>
      <c r="ET269">
        <v>9.7037769854068756E-2</v>
      </c>
      <c r="EU269">
        <v>7.2909347712993622E-2</v>
      </c>
      <c r="EV269">
        <v>5.3894713521003723E-2</v>
      </c>
      <c r="EW269">
        <v>48.660072326660156</v>
      </c>
      <c r="EX269">
        <v>47.910652160644531</v>
      </c>
      <c r="EY269">
        <v>47.368003845214844</v>
      </c>
      <c r="EZ269">
        <v>46.994819641113281</v>
      </c>
      <c r="FA269">
        <v>46.674724578857422</v>
      </c>
      <c r="FB269">
        <v>46.363014221191406</v>
      </c>
      <c r="FC269">
        <v>46.352157592773438</v>
      </c>
      <c r="FD269">
        <v>46.733100891113281</v>
      </c>
      <c r="FE269">
        <v>49.299465179443359</v>
      </c>
      <c r="FF269">
        <v>52.259372711181641</v>
      </c>
      <c r="FG269">
        <v>55.154453277587891</v>
      </c>
      <c r="FH269">
        <v>57.456497192382813</v>
      </c>
      <c r="FI269">
        <v>59.648777008056641</v>
      </c>
      <c r="FJ269">
        <v>61.374004364013672</v>
      </c>
      <c r="FK269">
        <v>62.553939819335938</v>
      </c>
      <c r="FL269">
        <v>62.480194091796875</v>
      </c>
      <c r="FM269">
        <v>61.113151550292969</v>
      </c>
      <c r="FN269">
        <v>58.215488433837891</v>
      </c>
      <c r="FO269">
        <v>56.250179290771484</v>
      </c>
      <c r="FP269">
        <v>54.809024810791016</v>
      </c>
      <c r="FQ269">
        <v>53.442817687988281</v>
      </c>
      <c r="FR269">
        <v>52.313945770263672</v>
      </c>
      <c r="FS269">
        <v>51.309783935546875</v>
      </c>
      <c r="FT269">
        <v>50.315334320068359</v>
      </c>
      <c r="FU269">
        <v>4.9740731716156006E-2</v>
      </c>
      <c r="FV269">
        <v>0</v>
      </c>
      <c r="FW269">
        <v>8.2240022718906403E-2</v>
      </c>
      <c r="FX269">
        <v>5.0931155681610107E-2</v>
      </c>
      <c r="FY269" s="60">
        <v>8.0799999237060547</v>
      </c>
      <c r="FZ269" s="38">
        <v>340.32</v>
      </c>
      <c r="GA269">
        <v>1</v>
      </c>
    </row>
    <row r="270" spans="1:183" x14ac:dyDescent="0.2">
      <c r="A270" t="s">
        <v>186</v>
      </c>
      <c r="B270" t="s">
        <v>222</v>
      </c>
      <c r="C270" t="s">
        <v>194</v>
      </c>
      <c r="D270" t="s">
        <v>202</v>
      </c>
      <c r="E270" t="s">
        <v>204</v>
      </c>
      <c r="F270" t="s">
        <v>179</v>
      </c>
      <c r="G270" t="s">
        <v>1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 s="60">
        <v>1.8500000238418579</v>
      </c>
      <c r="FZ270" s="38">
        <v>9.67</v>
      </c>
      <c r="GA270">
        <v>0</v>
      </c>
    </row>
    <row r="271" spans="1:183" x14ac:dyDescent="0.2">
      <c r="A271" t="s">
        <v>186</v>
      </c>
      <c r="B271" t="s">
        <v>222</v>
      </c>
      <c r="C271" t="s">
        <v>194</v>
      </c>
      <c r="D271" t="s">
        <v>202</v>
      </c>
      <c r="E271" t="s">
        <v>204</v>
      </c>
      <c r="F271" t="s">
        <v>180</v>
      </c>
      <c r="G271" t="s">
        <v>1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 s="60">
        <v>3.2200000286102295</v>
      </c>
      <c r="FZ271" s="38">
        <v>15.030000000000001</v>
      </c>
      <c r="GA271">
        <v>0</v>
      </c>
    </row>
    <row r="272" spans="1:183" x14ac:dyDescent="0.2">
      <c r="A272" t="s">
        <v>186</v>
      </c>
      <c r="B272" t="s">
        <v>222</v>
      </c>
      <c r="C272" t="s">
        <v>194</v>
      </c>
      <c r="D272" t="s">
        <v>202</v>
      </c>
      <c r="E272" t="s">
        <v>204</v>
      </c>
      <c r="F272" t="s">
        <v>181</v>
      </c>
      <c r="G272" t="s">
        <v>1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0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0</v>
      </c>
      <c r="FY272" s="60">
        <v>0.49000000953674316</v>
      </c>
      <c r="FZ272" s="38">
        <v>0.49</v>
      </c>
      <c r="GA272">
        <v>0</v>
      </c>
    </row>
    <row r="273" spans="1:183" x14ac:dyDescent="0.2">
      <c r="A273" t="s">
        <v>186</v>
      </c>
      <c r="B273" t="s">
        <v>222</v>
      </c>
      <c r="C273" t="s">
        <v>194</v>
      </c>
      <c r="D273" t="s">
        <v>202</v>
      </c>
      <c r="E273" t="s">
        <v>204</v>
      </c>
      <c r="F273" t="s">
        <v>182</v>
      </c>
      <c r="G273" t="s">
        <v>1</v>
      </c>
      <c r="H273">
        <v>112</v>
      </c>
      <c r="I273">
        <v>0.87265300750732422</v>
      </c>
      <c r="J273">
        <v>0.78886151313781738</v>
      </c>
      <c r="K273">
        <v>0.78506386280059814</v>
      </c>
      <c r="L273">
        <v>0.78723281621932983</v>
      </c>
      <c r="M273">
        <v>0.79469931125640869</v>
      </c>
      <c r="N273">
        <v>0.92349058389663696</v>
      </c>
      <c r="O273">
        <v>1.1067767143249512</v>
      </c>
      <c r="P273">
        <v>1.2007486820220947</v>
      </c>
      <c r="Q273">
        <v>1.1187680959701538</v>
      </c>
      <c r="R273">
        <v>1.1275038719177246</v>
      </c>
      <c r="S273">
        <v>1.1373838186264038</v>
      </c>
      <c r="T273">
        <v>1.0786617994308472</v>
      </c>
      <c r="U273">
        <v>1.0608808994293213</v>
      </c>
      <c r="V273">
        <v>1.019181489944458</v>
      </c>
      <c r="W273">
        <v>1.0055334568023682</v>
      </c>
      <c r="X273">
        <v>0.99268114566802979</v>
      </c>
      <c r="Y273">
        <v>1.085155725479126</v>
      </c>
      <c r="Z273">
        <v>1.4143677949905396</v>
      </c>
      <c r="AA273">
        <v>1.5855762958526611</v>
      </c>
      <c r="AB273">
        <v>1.5738139152526855</v>
      </c>
      <c r="AC273">
        <v>1.5298982858657837</v>
      </c>
      <c r="AD273">
        <v>1.360736608505249</v>
      </c>
      <c r="AE273">
        <v>1.1990393400192261</v>
      </c>
      <c r="AF273">
        <v>1.0272116661071777</v>
      </c>
      <c r="AG273">
        <v>-0.76789951324462891</v>
      </c>
      <c r="AH273">
        <v>-0.79007530212402344</v>
      </c>
      <c r="AI273">
        <v>-0.79787296056747437</v>
      </c>
      <c r="AJ273">
        <v>-0.79524695873260498</v>
      </c>
      <c r="AK273">
        <v>-0.79827934503555298</v>
      </c>
      <c r="AL273">
        <v>-0.80229514837265015</v>
      </c>
      <c r="AM273">
        <v>-0.8081279993057251</v>
      </c>
      <c r="AN273">
        <v>-0.88742738962173462</v>
      </c>
      <c r="AO273">
        <v>-0.80733621120452881</v>
      </c>
      <c r="AP273">
        <v>-0.80461084842681885</v>
      </c>
      <c r="AQ273">
        <v>-0.72867298126220703</v>
      </c>
      <c r="AR273">
        <v>-0.72410702705383301</v>
      </c>
      <c r="AS273">
        <v>-0.66874796152114868</v>
      </c>
      <c r="AT273">
        <v>-0.6675906777381897</v>
      </c>
      <c r="AU273">
        <v>-0.63091349601745605</v>
      </c>
      <c r="AV273">
        <v>-0.59432685375213623</v>
      </c>
      <c r="AW273">
        <v>-0.68481099605560303</v>
      </c>
      <c r="AX273">
        <v>-0.71349442005157471</v>
      </c>
      <c r="AY273">
        <v>-0.68256175518035889</v>
      </c>
      <c r="AZ273">
        <v>-0.71090799570083618</v>
      </c>
      <c r="BA273">
        <v>-0.81825196743011475</v>
      </c>
      <c r="BB273">
        <v>-0.87871617078781128</v>
      </c>
      <c r="BC273">
        <v>-0.86545181274414063</v>
      </c>
      <c r="BD273">
        <v>-0.7801433801651001</v>
      </c>
      <c r="BE273">
        <v>-0.2859131395816803</v>
      </c>
      <c r="BF273">
        <v>-0.32824543118476868</v>
      </c>
      <c r="BG273">
        <v>-0.3525489866733551</v>
      </c>
      <c r="BH273">
        <v>-0.35112845897674561</v>
      </c>
      <c r="BI273">
        <v>-0.35376179218292236</v>
      </c>
      <c r="BJ273">
        <v>-0.32233339548110962</v>
      </c>
      <c r="BK273">
        <v>-0.30475383996963501</v>
      </c>
      <c r="BL273">
        <v>-0.36025428771972656</v>
      </c>
      <c r="BM273">
        <v>-0.31348380446434021</v>
      </c>
      <c r="BN273">
        <v>-0.29079189896583557</v>
      </c>
      <c r="BO273">
        <v>-0.22601525485515594</v>
      </c>
      <c r="BP273">
        <v>-0.23449328541755676</v>
      </c>
      <c r="BQ273">
        <v>-0.18355467915534973</v>
      </c>
      <c r="BR273">
        <v>-0.18892994523048401</v>
      </c>
      <c r="BS273">
        <v>-0.15577645599842072</v>
      </c>
      <c r="BT273">
        <v>-0.12580779194831848</v>
      </c>
      <c r="BU273">
        <v>-0.19113533198833466</v>
      </c>
      <c r="BV273">
        <v>-0.18607224524021149</v>
      </c>
      <c r="BW273">
        <v>-0.14323031902313232</v>
      </c>
      <c r="BX273">
        <v>-0.15837028622627258</v>
      </c>
      <c r="BY273">
        <v>-0.24926528334617615</v>
      </c>
      <c r="BZ273">
        <v>-0.32433813810348511</v>
      </c>
      <c r="CA273">
        <v>-0.32257634401321411</v>
      </c>
      <c r="CB273">
        <v>-0.26542949676513672</v>
      </c>
      <c r="CC273">
        <v>4.7909144312143326E-2</v>
      </c>
      <c r="CD273">
        <v>-8.3834845572710037E-3</v>
      </c>
      <c r="CE273">
        <v>-4.4118974357843399E-2</v>
      </c>
      <c r="CF273">
        <v>-4.3533347547054291E-2</v>
      </c>
      <c r="CG273">
        <v>-4.5890342444181442E-2</v>
      </c>
      <c r="CH273">
        <v>1.0086619295179844E-2</v>
      </c>
      <c r="CI273">
        <v>4.3881569057703018E-2</v>
      </c>
      <c r="CJ273">
        <v>4.8641646280884743E-3</v>
      </c>
      <c r="CK273">
        <v>2.8556887060403824E-2</v>
      </c>
      <c r="CL273">
        <v>6.5077483654022217E-2</v>
      </c>
      <c r="CM273">
        <v>0.12212394922971725</v>
      </c>
      <c r="CN273">
        <v>0.10461169481277466</v>
      </c>
      <c r="CO273">
        <v>0.15248873829841614</v>
      </c>
      <c r="CP273">
        <v>0.14258904755115509</v>
      </c>
      <c r="CQ273">
        <v>0.17330200970172882</v>
      </c>
      <c r="CR273">
        <v>0.19868707656860352</v>
      </c>
      <c r="CS273">
        <v>0.15078291296958923</v>
      </c>
      <c r="CT273">
        <v>0.17921873927116394</v>
      </c>
      <c r="CU273">
        <v>0.23030899465084076</v>
      </c>
      <c r="CV273">
        <v>0.22431564331054688</v>
      </c>
      <c r="CW273">
        <v>0.1448131650686264</v>
      </c>
      <c r="CX273">
        <v>5.9622373431921005E-2</v>
      </c>
      <c r="CY273">
        <v>5.3417567163705826E-2</v>
      </c>
      <c r="CZ273">
        <v>9.1059766709804535E-2</v>
      </c>
      <c r="DA273">
        <v>0.38173142075538635</v>
      </c>
      <c r="DB273">
        <v>0.31147846579551697</v>
      </c>
      <c r="DC273">
        <v>0.2643110454082489</v>
      </c>
      <c r="DD273">
        <v>0.26406174898147583</v>
      </c>
      <c r="DE273">
        <v>0.26198112964630127</v>
      </c>
      <c r="DF273">
        <v>0.34250664710998535</v>
      </c>
      <c r="DG273">
        <v>0.39251694083213806</v>
      </c>
      <c r="DH273">
        <v>0.36998263001441956</v>
      </c>
      <c r="DI273">
        <v>0.37059760093688965</v>
      </c>
      <c r="DJ273">
        <v>0.42094686627388</v>
      </c>
      <c r="DK273">
        <v>0.47026318311691284</v>
      </c>
      <c r="DL273">
        <v>0.44371667504310608</v>
      </c>
      <c r="DM273">
        <v>0.48853212594985962</v>
      </c>
      <c r="DN273">
        <v>0.4741080105304718</v>
      </c>
      <c r="DO273">
        <v>0.50238043069839478</v>
      </c>
      <c r="DP273">
        <v>0.5231819748878479</v>
      </c>
      <c r="DQ273">
        <v>0.4927012026309967</v>
      </c>
      <c r="DR273">
        <v>0.54450970888137817</v>
      </c>
      <c r="DS273">
        <v>0.60384833812713623</v>
      </c>
      <c r="DT273">
        <v>0.60700160264968872</v>
      </c>
      <c r="DU273">
        <v>0.53889161348342896</v>
      </c>
      <c r="DV273">
        <v>0.44358289241790771</v>
      </c>
      <c r="DW273">
        <v>0.42941144108772278</v>
      </c>
      <c r="DX273">
        <v>0.44754901528358459</v>
      </c>
      <c r="DY273">
        <v>0.86371779441833496</v>
      </c>
      <c r="DZ273">
        <v>0.77330833673477173</v>
      </c>
      <c r="EA273">
        <v>0.70963501930236816</v>
      </c>
      <c r="EB273">
        <v>0.70818030834197998</v>
      </c>
      <c r="EC273">
        <v>0.70649862289428711</v>
      </c>
      <c r="ED273">
        <v>0.8224683403968811</v>
      </c>
      <c r="EE273">
        <v>0.89589107036590576</v>
      </c>
      <c r="EF273">
        <v>0.89715564250946045</v>
      </c>
      <c r="EG273">
        <v>0.86444997787475586</v>
      </c>
      <c r="EH273">
        <v>0.93476575613021851</v>
      </c>
      <c r="EI273">
        <v>0.97292089462280273</v>
      </c>
      <c r="EJ273">
        <v>0.9333304762840271</v>
      </c>
      <c r="EK273">
        <v>0.97372537851333618</v>
      </c>
      <c r="EL273">
        <v>0.95276880264282227</v>
      </c>
      <c r="EM273">
        <v>0.97751742601394653</v>
      </c>
      <c r="EN273">
        <v>0.99170100688934326</v>
      </c>
      <c r="EO273">
        <v>0.98637688159942627</v>
      </c>
      <c r="EP273">
        <v>1.0719319581985474</v>
      </c>
      <c r="EQ273">
        <v>1.1431798934936523</v>
      </c>
      <c r="ER273">
        <v>1.1595393419265747</v>
      </c>
      <c r="ES273">
        <v>1.1078783273696899</v>
      </c>
      <c r="ET273">
        <v>0.99796092510223389</v>
      </c>
      <c r="EU273">
        <v>0.97228693962097168</v>
      </c>
      <c r="EV273">
        <v>0.96226292848587036</v>
      </c>
      <c r="EW273">
        <v>44.016887664794922</v>
      </c>
      <c r="EX273">
        <v>43.030597686767578</v>
      </c>
      <c r="EY273">
        <v>42.560958862304688</v>
      </c>
      <c r="EZ273">
        <v>42.023593902587891</v>
      </c>
      <c r="FA273">
        <v>41.781490325927734</v>
      </c>
      <c r="FB273">
        <v>41.622062683105469</v>
      </c>
      <c r="FC273">
        <v>41.355438232421875</v>
      </c>
      <c r="FD273">
        <v>41.352458953857422</v>
      </c>
      <c r="FE273">
        <v>43.375492095947266</v>
      </c>
      <c r="FF273">
        <v>47.510238647460938</v>
      </c>
      <c r="FG273">
        <v>51.424350738525391</v>
      </c>
      <c r="FH273">
        <v>55.394813537597656</v>
      </c>
      <c r="FI273">
        <v>58.780876159667969</v>
      </c>
      <c r="FJ273">
        <v>61.571926116943359</v>
      </c>
      <c r="FK273">
        <v>62.926368713378906</v>
      </c>
      <c r="FL273">
        <v>63.070919036865234</v>
      </c>
      <c r="FM273">
        <v>60.842781066894531</v>
      </c>
      <c r="FN273">
        <v>56.503639221191406</v>
      </c>
      <c r="FO273">
        <v>53.158702850341797</v>
      </c>
      <c r="FP273">
        <v>50.969173431396484</v>
      </c>
      <c r="FQ273">
        <v>49.185882568359375</v>
      </c>
      <c r="FR273">
        <v>47.701652526855469</v>
      </c>
      <c r="FS273">
        <v>46.533920288085938</v>
      </c>
      <c r="FT273">
        <v>45.604522705078125</v>
      </c>
      <c r="FU273">
        <v>0.31689557433128357</v>
      </c>
      <c r="FV273">
        <v>0</v>
      </c>
      <c r="FW273">
        <v>0.54505175352096558</v>
      </c>
      <c r="FX273">
        <v>0.32277622818946838</v>
      </c>
      <c r="FY273" s="60">
        <v>2.7300000190734863</v>
      </c>
      <c r="FZ273" s="38">
        <v>48.35</v>
      </c>
      <c r="GA273">
        <v>1</v>
      </c>
    </row>
    <row r="274" spans="1:183" x14ac:dyDescent="0.2">
      <c r="A274" t="s">
        <v>186</v>
      </c>
      <c r="B274" t="s">
        <v>222</v>
      </c>
      <c r="C274" t="s">
        <v>194</v>
      </c>
      <c r="D274" t="s">
        <v>202</v>
      </c>
      <c r="E274" t="s">
        <v>204</v>
      </c>
      <c r="F274" t="s">
        <v>183</v>
      </c>
      <c r="G274" t="s">
        <v>1</v>
      </c>
      <c r="H274">
        <v>223</v>
      </c>
      <c r="I274">
        <v>0.91595810651779175</v>
      </c>
      <c r="J274">
        <v>0.84878820180892944</v>
      </c>
      <c r="K274">
        <v>0.80432593822479248</v>
      </c>
      <c r="L274">
        <v>0.80844533443450928</v>
      </c>
      <c r="M274">
        <v>0.78775835037231445</v>
      </c>
      <c r="N274">
        <v>0.83531320095062256</v>
      </c>
      <c r="O274">
        <v>1.0159798860549927</v>
      </c>
      <c r="P274">
        <v>1.1497809886932373</v>
      </c>
      <c r="Q274">
        <v>1.0274574756622314</v>
      </c>
      <c r="R274">
        <v>0.95843666791915894</v>
      </c>
      <c r="S274">
        <v>0.90643417835235596</v>
      </c>
      <c r="T274">
        <v>0.85302948951721191</v>
      </c>
      <c r="U274">
        <v>0.8298380970954895</v>
      </c>
      <c r="V274">
        <v>0.77713769674301147</v>
      </c>
      <c r="W274">
        <v>0.77809220552444458</v>
      </c>
      <c r="X274">
        <v>0.80632209777832031</v>
      </c>
      <c r="Y274">
        <v>0.91388905048370361</v>
      </c>
      <c r="Z274">
        <v>1.1909704208374023</v>
      </c>
      <c r="AA274">
        <v>1.3329957723617554</v>
      </c>
      <c r="AB274">
        <v>1.3375215530395508</v>
      </c>
      <c r="AC274">
        <v>1.3061898946762085</v>
      </c>
      <c r="AD274">
        <v>1.2535644769668579</v>
      </c>
      <c r="AE274">
        <v>1.125947117805481</v>
      </c>
      <c r="AF274">
        <v>1.003659725189209</v>
      </c>
      <c r="AG274">
        <v>-0.492186039686203</v>
      </c>
      <c r="AH274">
        <v>-0.50355011224746704</v>
      </c>
      <c r="AI274">
        <v>-0.51838409900665283</v>
      </c>
      <c r="AJ274">
        <v>-0.46998769044876099</v>
      </c>
      <c r="AK274">
        <v>-0.45101070404052734</v>
      </c>
      <c r="AL274">
        <v>-0.45640861988067627</v>
      </c>
      <c r="AM274">
        <v>-0.5388563871383667</v>
      </c>
      <c r="AN274">
        <v>-0.61313265562057495</v>
      </c>
      <c r="AO274">
        <v>-0.55075114965438843</v>
      </c>
      <c r="AP274">
        <v>-0.48953947424888611</v>
      </c>
      <c r="AQ274">
        <v>-0.51295387744903564</v>
      </c>
      <c r="AR274">
        <v>-0.54685097932815552</v>
      </c>
      <c r="AS274">
        <v>-0.52345871925354004</v>
      </c>
      <c r="AT274">
        <v>-0.53237175941467285</v>
      </c>
      <c r="AU274">
        <v>-0.50130611658096313</v>
      </c>
      <c r="AV274">
        <v>-0.50551486015319824</v>
      </c>
      <c r="AW274">
        <v>-0.52122294902801514</v>
      </c>
      <c r="AX274">
        <v>-0.43623536825180054</v>
      </c>
      <c r="AY274">
        <v>-0.43281620740890503</v>
      </c>
      <c r="AZ274">
        <v>-0.44613808393478394</v>
      </c>
      <c r="BA274">
        <v>-0.5708886981010437</v>
      </c>
      <c r="BB274">
        <v>-0.58852308988571167</v>
      </c>
      <c r="BC274">
        <v>-0.62920677661895752</v>
      </c>
      <c r="BD274">
        <v>-0.58592796325683594</v>
      </c>
      <c r="BE274">
        <v>-0.21423722803592682</v>
      </c>
      <c r="BF274">
        <v>-0.2293640524148941</v>
      </c>
      <c r="BG274">
        <v>-0.25157812237739563</v>
      </c>
      <c r="BH274">
        <v>-0.21050558984279633</v>
      </c>
      <c r="BI274">
        <v>-0.20080819725990295</v>
      </c>
      <c r="BJ274">
        <v>-0.20367960631847382</v>
      </c>
      <c r="BK274">
        <v>-0.2561110258102417</v>
      </c>
      <c r="BL274">
        <v>-0.29883921146392822</v>
      </c>
      <c r="BM274">
        <v>-0.24163557589054108</v>
      </c>
      <c r="BN274">
        <v>-0.19068241119384766</v>
      </c>
      <c r="BO274">
        <v>-0.19968628883361816</v>
      </c>
      <c r="BP274">
        <v>-0.23013356328010559</v>
      </c>
      <c r="BQ274">
        <v>-0.21606442332267761</v>
      </c>
      <c r="BR274">
        <v>-0.23816658556461334</v>
      </c>
      <c r="BS274">
        <v>-0.21164669096469879</v>
      </c>
      <c r="BT274">
        <v>-0.2097955048084259</v>
      </c>
      <c r="BU274">
        <v>-0.21055711805820465</v>
      </c>
      <c r="BV274">
        <v>-0.11669463664293289</v>
      </c>
      <c r="BW274">
        <v>-0.11183018982410431</v>
      </c>
      <c r="BX274">
        <v>-0.1269032210111618</v>
      </c>
      <c r="BY274">
        <v>-0.24962782859802246</v>
      </c>
      <c r="BZ274">
        <v>-0.27227127552032471</v>
      </c>
      <c r="CA274">
        <v>-0.31605151295661926</v>
      </c>
      <c r="CB274">
        <v>-0.28877261281013489</v>
      </c>
      <c r="CC274">
        <v>-2.1730700507760048E-2</v>
      </c>
      <c r="CD274">
        <v>-3.9463602006435394E-2</v>
      </c>
      <c r="CE274">
        <v>-6.6789090633392334E-2</v>
      </c>
      <c r="CF274">
        <v>-3.0789077281951904E-2</v>
      </c>
      <c r="CG274">
        <v>-2.7518713846802711E-2</v>
      </c>
      <c r="CH274">
        <v>-2.8640275821089745E-2</v>
      </c>
      <c r="CI274">
        <v>-6.0282468795776367E-2</v>
      </c>
      <c r="CJ274">
        <v>-8.1160575151443481E-2</v>
      </c>
      <c r="CK274">
        <v>-2.7543021366000175E-2</v>
      </c>
      <c r="CL274">
        <v>1.6305036842823029E-2</v>
      </c>
      <c r="CM274">
        <v>1.7281915992498398E-2</v>
      </c>
      <c r="CN274">
        <v>-1.0776066221296787E-2</v>
      </c>
      <c r="CO274">
        <v>-3.1640662346035242E-3</v>
      </c>
      <c r="CP274">
        <v>-3.4400973469018936E-2</v>
      </c>
      <c r="CQ274">
        <v>-1.1029400862753391E-2</v>
      </c>
      <c r="CR274">
        <v>-4.9811885692179203E-3</v>
      </c>
      <c r="CS274">
        <v>4.6090912073850632E-3</v>
      </c>
      <c r="CT274">
        <v>0.10461829602718353</v>
      </c>
      <c r="CU274">
        <v>0.11048376560211182</v>
      </c>
      <c r="CV274">
        <v>9.4197869300842285E-2</v>
      </c>
      <c r="CW274">
        <v>-2.7123542502522469E-2</v>
      </c>
      <c r="CX274">
        <v>-5.3236242383718491E-2</v>
      </c>
      <c r="CY274">
        <v>-9.9161133170127869E-2</v>
      </c>
      <c r="CZ274">
        <v>-8.2963749766349792E-2</v>
      </c>
      <c r="DA274">
        <v>0.17077580094337463</v>
      </c>
      <c r="DB274">
        <v>0.15043684840202332</v>
      </c>
      <c r="DC274">
        <v>0.11799992620944977</v>
      </c>
      <c r="DD274">
        <v>0.14892743527889252</v>
      </c>
      <c r="DE274">
        <v>0.14577077329158783</v>
      </c>
      <c r="DF274">
        <v>0.14639906585216522</v>
      </c>
      <c r="DG274">
        <v>0.13554611802101135</v>
      </c>
      <c r="DH274">
        <v>0.13651809096336365</v>
      </c>
      <c r="DI274">
        <v>0.18654952943325043</v>
      </c>
      <c r="DJ274">
        <v>0.22329249978065491</v>
      </c>
      <c r="DK274">
        <v>0.23425011336803436</v>
      </c>
      <c r="DL274">
        <v>0.20858141779899597</v>
      </c>
      <c r="DM274">
        <v>0.20973628759384155</v>
      </c>
      <c r="DN274">
        <v>0.16936463117599487</v>
      </c>
      <c r="DO274">
        <v>0.18958787620067596</v>
      </c>
      <c r="DP274">
        <v>0.19983312487602234</v>
      </c>
      <c r="DQ274">
        <v>0.21977530419826508</v>
      </c>
      <c r="DR274">
        <v>0.32593125104904175</v>
      </c>
      <c r="DS274">
        <v>0.33279773592948914</v>
      </c>
      <c r="DT274">
        <v>0.31529900431632996</v>
      </c>
      <c r="DU274">
        <v>0.19538073241710663</v>
      </c>
      <c r="DV274">
        <v>0.16579878330230713</v>
      </c>
      <c r="DW274">
        <v>0.11772923916578293</v>
      </c>
      <c r="DX274">
        <v>0.1228451281785965</v>
      </c>
      <c r="DY274">
        <v>0.44872462749481201</v>
      </c>
      <c r="DZ274">
        <v>0.42462295293807983</v>
      </c>
      <c r="EA274">
        <v>0.38480591773986816</v>
      </c>
      <c r="EB274">
        <v>0.40840950608253479</v>
      </c>
      <c r="EC274">
        <v>0.39597326517105103</v>
      </c>
      <c r="ED274">
        <v>0.39912807941436768</v>
      </c>
      <c r="EE274">
        <v>0.41829144954681396</v>
      </c>
      <c r="EF274">
        <v>0.45081153512001038</v>
      </c>
      <c r="EG274">
        <v>0.49566519260406494</v>
      </c>
      <c r="EH274">
        <v>0.52214950323104858</v>
      </c>
      <c r="EI274">
        <v>0.54751771688461304</v>
      </c>
      <c r="EJ274">
        <v>0.5252988338470459</v>
      </c>
      <c r="EK274">
        <v>0.51713055372238159</v>
      </c>
      <c r="EL274">
        <v>0.46356979012489319</v>
      </c>
      <c r="EM274">
        <v>0.47924736142158508</v>
      </c>
      <c r="EN274">
        <v>0.49555248022079468</v>
      </c>
      <c r="EO274">
        <v>0.53044110536575317</v>
      </c>
      <c r="EP274">
        <v>0.64547193050384521</v>
      </c>
      <c r="EQ274">
        <v>0.65378379821777344</v>
      </c>
      <c r="ER274">
        <v>0.63453382253646851</v>
      </c>
      <c r="ES274">
        <v>0.51664161682128906</v>
      </c>
      <c r="ET274">
        <v>0.48205059766769409</v>
      </c>
      <c r="EU274">
        <v>0.43088448047637939</v>
      </c>
      <c r="EV274">
        <v>0.42000046372413635</v>
      </c>
      <c r="EW274">
        <v>45.299312591552734</v>
      </c>
      <c r="EX274">
        <v>44.368499755859375</v>
      </c>
      <c r="EY274">
        <v>43.841896057128906</v>
      </c>
      <c r="EZ274">
        <v>43.350704193115234</v>
      </c>
      <c r="FA274">
        <v>42.745052337646484</v>
      </c>
      <c r="FB274">
        <v>42.477558135986328</v>
      </c>
      <c r="FC274">
        <v>42.679916381835938</v>
      </c>
      <c r="FD274">
        <v>42.919204711914063</v>
      </c>
      <c r="FE274">
        <v>45.945327758789063</v>
      </c>
      <c r="FF274">
        <v>51.000099182128906</v>
      </c>
      <c r="FG274">
        <v>54.951950073242188</v>
      </c>
      <c r="FH274">
        <v>57.805103302001953</v>
      </c>
      <c r="FI274">
        <v>60.602508544921875</v>
      </c>
      <c r="FJ274">
        <v>62.227622985839844</v>
      </c>
      <c r="FK274">
        <v>63.254779815673828</v>
      </c>
      <c r="FL274">
        <v>63.299064636230469</v>
      </c>
      <c r="FM274">
        <v>61.360176086425781</v>
      </c>
      <c r="FN274">
        <v>57.58294677734375</v>
      </c>
      <c r="FO274">
        <v>54.449993133544922</v>
      </c>
      <c r="FP274">
        <v>52.095108032226563</v>
      </c>
      <c r="FQ274">
        <v>50.481132507324219</v>
      </c>
      <c r="FR274">
        <v>48.872238159179688</v>
      </c>
      <c r="FS274">
        <v>47.880393981933594</v>
      </c>
      <c r="FT274">
        <v>46.794635772705078</v>
      </c>
      <c r="FU274">
        <v>0.18905273079872131</v>
      </c>
      <c r="FV274">
        <v>0</v>
      </c>
      <c r="FW274">
        <v>0.32359334826469421</v>
      </c>
      <c r="FX274">
        <v>0.19288016855716705</v>
      </c>
      <c r="FY274" s="60">
        <v>5.75</v>
      </c>
      <c r="FZ274" s="38">
        <v>79.150000000000006</v>
      </c>
      <c r="GA274">
        <v>1</v>
      </c>
    </row>
    <row r="275" spans="1:183" x14ac:dyDescent="0.2">
      <c r="A275" t="s">
        <v>186</v>
      </c>
      <c r="B275" t="s">
        <v>222</v>
      </c>
      <c r="C275" t="s">
        <v>194</v>
      </c>
      <c r="D275" t="s">
        <v>202</v>
      </c>
      <c r="E275" t="s">
        <v>204</v>
      </c>
      <c r="F275" t="s">
        <v>184</v>
      </c>
      <c r="G275" t="s">
        <v>1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0</v>
      </c>
      <c r="EN275">
        <v>0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0</v>
      </c>
      <c r="EU275">
        <v>0</v>
      </c>
      <c r="EV275">
        <v>0</v>
      </c>
      <c r="EW275">
        <v>0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 s="60">
        <v>6.4099998474121094</v>
      </c>
      <c r="FZ275" s="38">
        <v>28.38</v>
      </c>
      <c r="GA275">
        <v>0</v>
      </c>
    </row>
    <row r="276" spans="1:183" x14ac:dyDescent="0.2">
      <c r="A276" t="s">
        <v>186</v>
      </c>
      <c r="B276" t="s">
        <v>222</v>
      </c>
      <c r="C276" t="s">
        <v>194</v>
      </c>
      <c r="D276" t="s">
        <v>202</v>
      </c>
      <c r="E276" t="s">
        <v>204</v>
      </c>
      <c r="F276" t="s">
        <v>185</v>
      </c>
      <c r="G276" t="s">
        <v>1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0</v>
      </c>
      <c r="EM276">
        <v>0</v>
      </c>
      <c r="EN276">
        <v>0</v>
      </c>
      <c r="EO276">
        <v>0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 s="60">
        <v>1.1599999666213989</v>
      </c>
      <c r="FZ276" s="38">
        <v>5.87</v>
      </c>
      <c r="GA276">
        <v>0</v>
      </c>
    </row>
    <row r="277" spans="1:183" x14ac:dyDescent="0.2">
      <c r="A277" t="s">
        <v>186</v>
      </c>
      <c r="B277" t="s">
        <v>222</v>
      </c>
      <c r="C277" t="s">
        <v>194</v>
      </c>
      <c r="D277" t="s">
        <v>202</v>
      </c>
      <c r="E277" t="s">
        <v>205</v>
      </c>
      <c r="F277" t="s">
        <v>1</v>
      </c>
      <c r="G277" t="s">
        <v>198</v>
      </c>
      <c r="H277">
        <v>1675</v>
      </c>
      <c r="I277">
        <v>0.61838006973266602</v>
      </c>
      <c r="J277">
        <v>0.55454742908477783</v>
      </c>
      <c r="K277">
        <v>0.51437550783157349</v>
      </c>
      <c r="L277">
        <v>0.4984719455242157</v>
      </c>
      <c r="M277">
        <v>0.50619262456893921</v>
      </c>
      <c r="N277">
        <v>0.56218773126602173</v>
      </c>
      <c r="O277">
        <v>0.70378553867340088</v>
      </c>
      <c r="P277">
        <v>0.81104898452758789</v>
      </c>
      <c r="Q277">
        <v>0.7118537425994873</v>
      </c>
      <c r="R277">
        <v>0.68202990293502808</v>
      </c>
      <c r="S277">
        <v>0.64070159196853638</v>
      </c>
      <c r="T277">
        <v>0.62249773740768433</v>
      </c>
      <c r="U277">
        <v>0.60838180780410767</v>
      </c>
      <c r="V277">
        <v>0.59143346548080444</v>
      </c>
      <c r="W277">
        <v>0.57204300165176392</v>
      </c>
      <c r="X277">
        <v>0.58287465572357178</v>
      </c>
      <c r="Y277">
        <v>0.62488389015197754</v>
      </c>
      <c r="Z277">
        <v>0.78823262453079224</v>
      </c>
      <c r="AA277">
        <v>1.0002685785293579</v>
      </c>
      <c r="AB277">
        <v>1.0552685260772705</v>
      </c>
      <c r="AC277">
        <v>1.054618239402771</v>
      </c>
      <c r="AD277">
        <v>0.99815952777862549</v>
      </c>
      <c r="AE277">
        <v>0.87507385015487671</v>
      </c>
      <c r="AF277">
        <v>0.73116642236709595</v>
      </c>
      <c r="AG277">
        <v>-0.27803817391395569</v>
      </c>
      <c r="AH277">
        <v>-0.25330197811126709</v>
      </c>
      <c r="AI277">
        <v>-0.22452302277088165</v>
      </c>
      <c r="AJ277">
        <v>-0.19170209765434265</v>
      </c>
      <c r="AK277">
        <v>-0.18463672697544098</v>
      </c>
      <c r="AL277">
        <v>-0.18975530564785004</v>
      </c>
      <c r="AM277">
        <v>-0.17955075204372406</v>
      </c>
      <c r="AN277">
        <v>-0.16629919409751892</v>
      </c>
      <c r="AO277">
        <v>-0.13737934827804565</v>
      </c>
      <c r="AP277">
        <v>-0.12458022683858871</v>
      </c>
      <c r="AQ277">
        <v>-0.12683168053627014</v>
      </c>
      <c r="AR277">
        <v>-0.11809062957763672</v>
      </c>
      <c r="AS277">
        <v>-0.11090519279241562</v>
      </c>
      <c r="AT277">
        <v>-0.10439497232437134</v>
      </c>
      <c r="AU277">
        <v>-9.9835991859436035E-2</v>
      </c>
      <c r="AV277">
        <v>-9.7548834979534149E-2</v>
      </c>
      <c r="AW277">
        <v>-0.10255240648984909</v>
      </c>
      <c r="AX277">
        <v>-8.1898003816604614E-2</v>
      </c>
      <c r="AY277">
        <v>-8.5873357951641083E-2</v>
      </c>
      <c r="AZ277">
        <v>-0.10469909012317657</v>
      </c>
      <c r="BA277">
        <v>-0.18674148619174957</v>
      </c>
      <c r="BB277">
        <v>-0.2266538143157959</v>
      </c>
      <c r="BC277">
        <v>-0.24799542129039764</v>
      </c>
      <c r="BD277">
        <v>-0.25407102704048157</v>
      </c>
      <c r="BE277">
        <v>-0.20080599188804626</v>
      </c>
      <c r="BF277">
        <v>-0.17975819110870361</v>
      </c>
      <c r="BG277">
        <v>-0.15582957863807678</v>
      </c>
      <c r="BH277">
        <v>-0.12605729699134827</v>
      </c>
      <c r="BI277">
        <v>-0.11914919316768646</v>
      </c>
      <c r="BJ277">
        <v>-0.12256759405136108</v>
      </c>
      <c r="BK277">
        <v>-0.10797648131847382</v>
      </c>
      <c r="BL277">
        <v>-9.1589301824569702E-2</v>
      </c>
      <c r="BM277">
        <v>-6.5197765827178955E-2</v>
      </c>
      <c r="BN277">
        <v>-5.0491884350776672E-2</v>
      </c>
      <c r="BO277">
        <v>-5.1956672221422195E-2</v>
      </c>
      <c r="BP277">
        <v>-4.3290145695209503E-2</v>
      </c>
      <c r="BQ277">
        <v>-3.7840306758880615E-2</v>
      </c>
      <c r="BR277">
        <v>-3.1638160347938538E-2</v>
      </c>
      <c r="BS277">
        <v>-2.9762959107756615E-2</v>
      </c>
      <c r="BT277">
        <v>-2.6947058737277985E-2</v>
      </c>
      <c r="BU277">
        <v>-3.0119061470031738E-2</v>
      </c>
      <c r="BV277">
        <v>-4.0000076405704021E-3</v>
      </c>
      <c r="BW277">
        <v>-4.7166403383016586E-3</v>
      </c>
      <c r="BX277">
        <v>-2.3051785305142403E-2</v>
      </c>
      <c r="BY277">
        <v>-0.10300429910421371</v>
      </c>
      <c r="BZ277">
        <v>-0.14395993947982788</v>
      </c>
      <c r="CA277">
        <v>-0.1683962345123291</v>
      </c>
      <c r="CB277">
        <v>-0.1772150993347168</v>
      </c>
      <c r="CC277">
        <v>-0.14731523394584656</v>
      </c>
      <c r="CD277">
        <v>-0.12882199883460999</v>
      </c>
      <c r="CE277">
        <v>-0.10825271159410477</v>
      </c>
      <c r="CF277">
        <v>-8.0591879785060883E-2</v>
      </c>
      <c r="CG277">
        <v>-7.3792718350887299E-2</v>
      </c>
      <c r="CH277">
        <v>-7.6033622026443481E-2</v>
      </c>
      <c r="CI277">
        <v>-5.8404363691806793E-2</v>
      </c>
      <c r="CJ277">
        <v>-3.9845466613769531E-2</v>
      </c>
      <c r="CK277">
        <v>-1.5205022878944874E-2</v>
      </c>
      <c r="CL277">
        <v>8.2146981731057167E-4</v>
      </c>
      <c r="CM277">
        <v>-9.8457465355750173E-5</v>
      </c>
      <c r="CN277">
        <v>8.5164457559585571E-3</v>
      </c>
      <c r="CO277">
        <v>1.2764213606715202E-2</v>
      </c>
      <c r="CP277">
        <v>1.8752988427877426E-2</v>
      </c>
      <c r="CQ277">
        <v>1.8769413232803345E-2</v>
      </c>
      <c r="CR277">
        <v>2.1951520815491676E-2</v>
      </c>
      <c r="CS277">
        <v>2.0048055797815323E-2</v>
      </c>
      <c r="CT277">
        <v>4.9951903522014618E-2</v>
      </c>
      <c r="CU277">
        <v>5.1492255181074142E-2</v>
      </c>
      <c r="CV277">
        <v>3.349689394235611E-2</v>
      </c>
      <c r="CW277">
        <v>-4.5008178800344467E-2</v>
      </c>
      <c r="CX277">
        <v>-8.6686417460441589E-2</v>
      </c>
      <c r="CY277">
        <v>-0.11326607316732407</v>
      </c>
      <c r="CZ277">
        <v>-0.12398495525121689</v>
      </c>
      <c r="DA277">
        <v>-9.3824468553066254E-2</v>
      </c>
      <c r="DB277">
        <v>-7.788579910993576E-2</v>
      </c>
      <c r="DC277">
        <v>-6.0675837099552155E-2</v>
      </c>
      <c r="DD277">
        <v>-3.5126484930515289E-2</v>
      </c>
      <c r="DE277">
        <v>-2.8436256572604179E-2</v>
      </c>
      <c r="DF277">
        <v>-2.949962392449379E-2</v>
      </c>
      <c r="DG277">
        <v>-8.8322395458817482E-3</v>
      </c>
      <c r="DH277">
        <v>1.189837884157896E-2</v>
      </c>
      <c r="DI277">
        <v>3.4787725657224655E-2</v>
      </c>
      <c r="DJ277">
        <v>5.213482677936554E-2</v>
      </c>
      <c r="DK277">
        <v>5.1759753376245499E-2</v>
      </c>
      <c r="DL277">
        <v>6.0323037207126617E-2</v>
      </c>
      <c r="DM277">
        <v>6.3368730247020721E-2</v>
      </c>
      <c r="DN277">
        <v>6.9144129753112793E-2</v>
      </c>
      <c r="DO277">
        <v>6.7301787436008453E-2</v>
      </c>
      <c r="DP277">
        <v>7.0850104093551636E-2</v>
      </c>
      <c r="DQ277">
        <v>7.0215165615081787E-2</v>
      </c>
      <c r="DR277">
        <v>0.10390380769968033</v>
      </c>
      <c r="DS277">
        <v>0.1077011451125145</v>
      </c>
      <c r="DT277">
        <v>9.0045563876628876E-2</v>
      </c>
      <c r="DU277">
        <v>1.2987939640879631E-2</v>
      </c>
      <c r="DV277">
        <v>-2.9412899166345596E-2</v>
      </c>
      <c r="DW277">
        <v>-5.8135915547609329E-2</v>
      </c>
      <c r="DX277">
        <v>-7.0754781365394592E-2</v>
      </c>
      <c r="DY277">
        <v>-1.6592295840382576E-2</v>
      </c>
      <c r="DZ277">
        <v>-4.342016763985157E-3</v>
      </c>
      <c r="EA277">
        <v>8.0176107585430145E-3</v>
      </c>
      <c r="EB277">
        <v>3.0518326908349991E-2</v>
      </c>
      <c r="EC277">
        <v>3.7051279097795486E-2</v>
      </c>
      <c r="ED277">
        <v>3.7688065320253372E-2</v>
      </c>
      <c r="EE277">
        <v>6.2742032110691071E-2</v>
      </c>
      <c r="EF277">
        <v>8.6608268320560455E-2</v>
      </c>
      <c r="EG277">
        <v>0.10696931183338165</v>
      </c>
      <c r="EH277">
        <v>0.12622316181659698</v>
      </c>
      <c r="EI277">
        <v>0.12663476169109344</v>
      </c>
      <c r="EJ277">
        <v>0.13512352108955383</v>
      </c>
      <c r="EK277">
        <v>0.13643361628055573</v>
      </c>
      <c r="EL277">
        <v>0.14190095663070679</v>
      </c>
      <c r="EM277">
        <v>0.13737481832504272</v>
      </c>
      <c r="EN277">
        <v>0.1414518803358078</v>
      </c>
      <c r="EO277">
        <v>0.14264851808547974</v>
      </c>
      <c r="EP277">
        <v>0.18180181086063385</v>
      </c>
      <c r="EQ277">
        <v>0.18885785341262817</v>
      </c>
      <c r="ER277">
        <v>0.1716928631067276</v>
      </c>
      <c r="ES277">
        <v>9.6725128591060638E-2</v>
      </c>
      <c r="ET277">
        <v>5.3280975669622421E-2</v>
      </c>
      <c r="EU277">
        <v>2.1463276818394661E-2</v>
      </c>
      <c r="EV277">
        <v>6.1011244542896748E-3</v>
      </c>
      <c r="EW277">
        <v>52.615669250488281</v>
      </c>
      <c r="EX277">
        <v>51.950149536132813</v>
      </c>
      <c r="EY277">
        <v>51.171546936035156</v>
      </c>
      <c r="EZ277">
        <v>50.377220153808594</v>
      </c>
      <c r="FA277">
        <v>49.835208892822266</v>
      </c>
      <c r="FB277">
        <v>49.454307556152344</v>
      </c>
      <c r="FC277">
        <v>49.195682525634766</v>
      </c>
      <c r="FD277">
        <v>50.034381866455078</v>
      </c>
      <c r="FE277">
        <v>53.24090576171875</v>
      </c>
      <c r="FF277">
        <v>56.446269989013672</v>
      </c>
      <c r="FG277">
        <v>58.906406402587891</v>
      </c>
      <c r="FH277">
        <v>61.015434265136719</v>
      </c>
      <c r="FI277">
        <v>62.935707092285156</v>
      </c>
      <c r="FJ277">
        <v>64.483253479003906</v>
      </c>
      <c r="FK277">
        <v>65.334457397460938</v>
      </c>
      <c r="FL277">
        <v>65.218505859375</v>
      </c>
      <c r="FM277">
        <v>63.991744995117188</v>
      </c>
      <c r="FN277">
        <v>61.522232055664063</v>
      </c>
      <c r="FO277">
        <v>59.052875518798828</v>
      </c>
      <c r="FP277">
        <v>57.396575927734375</v>
      </c>
      <c r="FQ277">
        <v>56.034511566162109</v>
      </c>
      <c r="FR277">
        <v>54.950443267822266</v>
      </c>
      <c r="FS277">
        <v>54.122501373291016</v>
      </c>
      <c r="FT277">
        <v>53.419277191162109</v>
      </c>
      <c r="FU277">
        <v>4.7780074179172516E-2</v>
      </c>
      <c r="FV277">
        <v>0</v>
      </c>
      <c r="FW277">
        <v>8.1757858395576477E-2</v>
      </c>
      <c r="FX277">
        <v>4.8687666654586792E-2</v>
      </c>
      <c r="FY277" s="60">
        <v>10.840000152587891</v>
      </c>
      <c r="FZ277" s="38">
        <v>545.20000000000005</v>
      </c>
      <c r="GA277">
        <v>1</v>
      </c>
    </row>
    <row r="278" spans="1:183" x14ac:dyDescent="0.2">
      <c r="A278" t="s">
        <v>186</v>
      </c>
      <c r="B278" t="s">
        <v>222</v>
      </c>
      <c r="C278" t="s">
        <v>194</v>
      </c>
      <c r="D278" t="s">
        <v>202</v>
      </c>
      <c r="E278" t="s">
        <v>205</v>
      </c>
      <c r="F278" t="s">
        <v>1</v>
      </c>
      <c r="G278" t="s">
        <v>200</v>
      </c>
      <c r="H278">
        <v>186</v>
      </c>
      <c r="I278">
        <v>0.92088192701339722</v>
      </c>
      <c r="J278">
        <v>0.84581053256988525</v>
      </c>
      <c r="K278">
        <v>0.81052565574645996</v>
      </c>
      <c r="L278">
        <v>0.78511810302734375</v>
      </c>
      <c r="M278">
        <v>0.78587466478347778</v>
      </c>
      <c r="N278">
        <v>0.85094755887985229</v>
      </c>
      <c r="O278">
        <v>0.97880327701568604</v>
      </c>
      <c r="P278">
        <v>1.0206135511398315</v>
      </c>
      <c r="Q278">
        <v>0.95634740591049194</v>
      </c>
      <c r="R278">
        <v>0.90955495834350586</v>
      </c>
      <c r="S278">
        <v>0.86916452646255493</v>
      </c>
      <c r="T278">
        <v>0.85047394037246704</v>
      </c>
      <c r="U278">
        <v>0.86141806840896606</v>
      </c>
      <c r="V278">
        <v>0.83770751953125</v>
      </c>
      <c r="W278">
        <v>0.84946072101593018</v>
      </c>
      <c r="X278">
        <v>0.87053751945495605</v>
      </c>
      <c r="Y278">
        <v>0.91948509216308594</v>
      </c>
      <c r="Z278">
        <v>1.0788712501525879</v>
      </c>
      <c r="AA278">
        <v>1.2649475336074829</v>
      </c>
      <c r="AB278">
        <v>1.3883838653564453</v>
      </c>
      <c r="AC278">
        <v>1.3375613689422607</v>
      </c>
      <c r="AD278">
        <v>1.2814314365386963</v>
      </c>
      <c r="AE278">
        <v>1.1962653398513794</v>
      </c>
      <c r="AF278">
        <v>1.0646884441375732</v>
      </c>
      <c r="AG278">
        <v>-0.70102763175964355</v>
      </c>
      <c r="AH278">
        <v>-0.68709087371826172</v>
      </c>
      <c r="AI278">
        <v>-0.64999353885650635</v>
      </c>
      <c r="AJ278">
        <v>-0.62150424718856812</v>
      </c>
      <c r="AK278">
        <v>-0.59514474868774414</v>
      </c>
      <c r="AL278">
        <v>-0.59676229953765869</v>
      </c>
      <c r="AM278">
        <v>-0.62273359298706055</v>
      </c>
      <c r="AN278">
        <v>-0.6213679313659668</v>
      </c>
      <c r="AO278">
        <v>-0.5890764594078064</v>
      </c>
      <c r="AP278">
        <v>-0.63189780712127686</v>
      </c>
      <c r="AQ278">
        <v>-0.6054610013961792</v>
      </c>
      <c r="AR278">
        <v>-0.61149919033050537</v>
      </c>
      <c r="AS278">
        <v>-0.55377256870269775</v>
      </c>
      <c r="AT278">
        <v>-0.56923556327819824</v>
      </c>
      <c r="AU278">
        <v>-0.52427715063095093</v>
      </c>
      <c r="AV278">
        <v>-0.5279088020324707</v>
      </c>
      <c r="AW278">
        <v>-0.54830169677734375</v>
      </c>
      <c r="AX278">
        <v>-0.53762531280517578</v>
      </c>
      <c r="AY278">
        <v>-0.58238023519515991</v>
      </c>
      <c r="AZ278">
        <v>-0.55540132522583008</v>
      </c>
      <c r="BA278">
        <v>-0.64297449588775635</v>
      </c>
      <c r="BB278">
        <v>-0.69907820224761963</v>
      </c>
      <c r="BC278">
        <v>-0.66810029745101929</v>
      </c>
      <c r="BD278">
        <v>-0.60941112041473389</v>
      </c>
      <c r="BE278">
        <v>-0.29280388355255127</v>
      </c>
      <c r="BF278">
        <v>-0.29527333378791809</v>
      </c>
      <c r="BG278">
        <v>-0.26770967245101929</v>
      </c>
      <c r="BH278">
        <v>-0.24421600997447968</v>
      </c>
      <c r="BI278">
        <v>-0.22224277257919312</v>
      </c>
      <c r="BJ278">
        <v>-0.21216681599617004</v>
      </c>
      <c r="BK278">
        <v>-0.21889719367027283</v>
      </c>
      <c r="BL278">
        <v>-0.20154361426830292</v>
      </c>
      <c r="BM278">
        <v>-0.17654721438884735</v>
      </c>
      <c r="BN278">
        <v>-0.21535535156726837</v>
      </c>
      <c r="BO278">
        <v>-0.19619657099246979</v>
      </c>
      <c r="BP278">
        <v>-0.2012806236743927</v>
      </c>
      <c r="BQ278">
        <v>-0.14386050403118134</v>
      </c>
      <c r="BR278">
        <v>-0.16514372825622559</v>
      </c>
      <c r="BS278">
        <v>-0.12675283849239349</v>
      </c>
      <c r="BT278">
        <v>-0.12689211964607239</v>
      </c>
      <c r="BU278">
        <v>-0.14312410354614258</v>
      </c>
      <c r="BV278">
        <v>-0.10970793664455414</v>
      </c>
      <c r="BW278">
        <v>-0.13662317395210266</v>
      </c>
      <c r="BX278">
        <v>-0.10874062031507492</v>
      </c>
      <c r="BY278">
        <v>-0.19804428517818451</v>
      </c>
      <c r="BZ278">
        <v>-0.24855194985866547</v>
      </c>
      <c r="CA278">
        <v>-0.22572113573551178</v>
      </c>
      <c r="CB278">
        <v>-0.2040746659040451</v>
      </c>
      <c r="CC278">
        <v>-1.0069376789033413E-2</v>
      </c>
      <c r="CD278">
        <v>-2.3901687934994698E-2</v>
      </c>
      <c r="CE278">
        <v>-2.9410028364509344E-3</v>
      </c>
      <c r="CF278">
        <v>1.7092714086174965E-2</v>
      </c>
      <c r="CG278">
        <v>3.6028012633323669E-2</v>
      </c>
      <c r="CH278">
        <v>5.4202824831008911E-2</v>
      </c>
      <c r="CI278">
        <v>6.0798656195402145E-2</v>
      </c>
      <c r="CJ278">
        <v>8.9225433766841888E-2</v>
      </c>
      <c r="CK278">
        <v>0.10916931182146072</v>
      </c>
      <c r="CL278">
        <v>7.3140703141689301E-2</v>
      </c>
      <c r="CM278">
        <v>8.7258733808994293E-2</v>
      </c>
      <c r="CN278">
        <v>8.283553272485733E-2</v>
      </c>
      <c r="CO278">
        <v>0.14004333317279816</v>
      </c>
      <c r="CP278">
        <v>0.11472901701927185</v>
      </c>
      <c r="CQ278">
        <v>0.14857128262519836</v>
      </c>
      <c r="CR278">
        <v>0.1508508175611496</v>
      </c>
      <c r="CS278">
        <v>0.13750061392784119</v>
      </c>
      <c r="CT278">
        <v>0.18666635453701019</v>
      </c>
      <c r="CU278">
        <v>0.17210681736469269</v>
      </c>
      <c r="CV278">
        <v>0.20061524212360382</v>
      </c>
      <c r="CW278">
        <v>0.11011305451393127</v>
      </c>
      <c r="CX278">
        <v>6.3481137156486511E-2</v>
      </c>
      <c r="CY278">
        <v>8.0669350922107697E-2</v>
      </c>
      <c r="CZ278">
        <v>7.6660133898258209E-2</v>
      </c>
      <c r="DA278">
        <v>0.27266514301300049</v>
      </c>
      <c r="DB278">
        <v>0.24746993184089661</v>
      </c>
      <c r="DC278">
        <v>0.26182764768600464</v>
      </c>
      <c r="DD278">
        <v>0.27840143442153931</v>
      </c>
      <c r="DE278">
        <v>0.29429879784584045</v>
      </c>
      <c r="DF278">
        <v>0.32057246565818787</v>
      </c>
      <c r="DG278">
        <v>0.34049451351165771</v>
      </c>
      <c r="DH278">
        <v>0.37999448180198669</v>
      </c>
      <c r="DI278">
        <v>0.39488580822944641</v>
      </c>
      <c r="DJ278">
        <v>0.36163678765296936</v>
      </c>
      <c r="DK278">
        <v>0.37071406841278076</v>
      </c>
      <c r="DL278">
        <v>0.36695164442062378</v>
      </c>
      <c r="DM278">
        <v>0.42394718527793884</v>
      </c>
      <c r="DN278">
        <v>0.39460179209709167</v>
      </c>
      <c r="DO278">
        <v>0.42389541864395142</v>
      </c>
      <c r="DP278">
        <v>0.42859372496604919</v>
      </c>
      <c r="DQ278">
        <v>0.41812533140182495</v>
      </c>
      <c r="DR278">
        <v>0.48304063081741333</v>
      </c>
      <c r="DS278">
        <v>0.48083680868148804</v>
      </c>
      <c r="DT278">
        <v>0.50997114181518555</v>
      </c>
      <c r="DU278">
        <v>0.41827037930488586</v>
      </c>
      <c r="DV278">
        <v>0.37551423907279968</v>
      </c>
      <c r="DW278">
        <v>0.38705980777740479</v>
      </c>
      <c r="DX278">
        <v>0.35739496350288391</v>
      </c>
      <c r="DY278">
        <v>0.680888831615448</v>
      </c>
      <c r="DZ278">
        <v>0.63928747177124023</v>
      </c>
      <c r="EA278">
        <v>0.64411145448684692</v>
      </c>
      <c r="EB278">
        <v>0.65568965673446655</v>
      </c>
      <c r="EC278">
        <v>0.66720074415206909</v>
      </c>
      <c r="ED278">
        <v>0.70516800880432129</v>
      </c>
      <c r="EE278">
        <v>0.74433088302612305</v>
      </c>
      <c r="EF278">
        <v>0.79981875419616699</v>
      </c>
      <c r="EG278">
        <v>0.80741512775421143</v>
      </c>
      <c r="EH278">
        <v>0.77817928791046143</v>
      </c>
      <c r="EI278">
        <v>0.77997845411300659</v>
      </c>
      <c r="EJ278">
        <v>0.77717030048370361</v>
      </c>
      <c r="EK278">
        <v>0.83385920524597168</v>
      </c>
      <c r="EL278">
        <v>0.79869353771209717</v>
      </c>
      <c r="EM278">
        <v>0.82141971588134766</v>
      </c>
      <c r="EN278">
        <v>0.82961046695709229</v>
      </c>
      <c r="EO278">
        <v>0.82330280542373657</v>
      </c>
      <c r="EP278">
        <v>0.91095805168151855</v>
      </c>
      <c r="EQ278">
        <v>0.9265938401222229</v>
      </c>
      <c r="ER278">
        <v>0.95663177967071533</v>
      </c>
      <c r="ES278">
        <v>0.86320066452026367</v>
      </c>
      <c r="ET278">
        <v>0.82604050636291504</v>
      </c>
      <c r="EU278">
        <v>0.82943904399871826</v>
      </c>
      <c r="EV278">
        <v>0.76273143291473389</v>
      </c>
      <c r="EW278">
        <v>51.615924835205078</v>
      </c>
      <c r="EX278">
        <v>50.922130584716797</v>
      </c>
      <c r="EY278">
        <v>50.279045104980469</v>
      </c>
      <c r="EZ278">
        <v>49.634777069091797</v>
      </c>
      <c r="FA278">
        <v>48.943431854248047</v>
      </c>
      <c r="FB278">
        <v>48.262237548828125</v>
      </c>
      <c r="FC278">
        <v>47.891624450683594</v>
      </c>
      <c r="FD278">
        <v>48.721042633056641</v>
      </c>
      <c r="FE278">
        <v>52.092063903808594</v>
      </c>
      <c r="FF278">
        <v>56.160442352294922</v>
      </c>
      <c r="FG278">
        <v>58.993091583251953</v>
      </c>
      <c r="FH278">
        <v>61.034347534179688</v>
      </c>
      <c r="FI278">
        <v>62.808326721191406</v>
      </c>
      <c r="FJ278">
        <v>64.25103759765625</v>
      </c>
      <c r="FK278">
        <v>64.959228515625</v>
      </c>
      <c r="FL278">
        <v>64.935142517089844</v>
      </c>
      <c r="FM278">
        <v>63.969036102294922</v>
      </c>
      <c r="FN278">
        <v>61.302364349365234</v>
      </c>
      <c r="FO278">
        <v>58.416568756103516</v>
      </c>
      <c r="FP278">
        <v>56.42034912109375</v>
      </c>
      <c r="FQ278">
        <v>55.072540283203125</v>
      </c>
      <c r="FR278">
        <v>54.112224578857422</v>
      </c>
      <c r="FS278">
        <v>53.152061462402344</v>
      </c>
      <c r="FT278">
        <v>52.420112609863281</v>
      </c>
      <c r="FU278">
        <v>0.26354077458381653</v>
      </c>
      <c r="FV278">
        <v>0</v>
      </c>
      <c r="FW278">
        <v>0.44853177666664124</v>
      </c>
      <c r="FX278">
        <v>0.26889070868492126</v>
      </c>
      <c r="FY278" s="60">
        <v>4.0999999046325684</v>
      </c>
      <c r="FZ278" s="38">
        <v>86.83</v>
      </c>
      <c r="GA278">
        <v>1</v>
      </c>
    </row>
    <row r="279" spans="1:183" x14ac:dyDescent="0.2">
      <c r="A279" t="s">
        <v>186</v>
      </c>
      <c r="B279" t="s">
        <v>222</v>
      </c>
      <c r="C279" t="s">
        <v>194</v>
      </c>
      <c r="D279" t="s">
        <v>202</v>
      </c>
      <c r="E279" t="s">
        <v>205</v>
      </c>
      <c r="F279" t="s">
        <v>1</v>
      </c>
      <c r="G279" t="s">
        <v>1</v>
      </c>
      <c r="H279">
        <v>1861</v>
      </c>
      <c r="I279">
        <v>0.65374171733856201</v>
      </c>
      <c r="J279">
        <v>0.58859515190124512</v>
      </c>
      <c r="K279">
        <v>0.54899460077285767</v>
      </c>
      <c r="L279">
        <v>0.53198003768920898</v>
      </c>
      <c r="M279">
        <v>0.53888660669326782</v>
      </c>
      <c r="N279">
        <v>0.59594297409057617</v>
      </c>
      <c r="O279">
        <v>0.73593437671661377</v>
      </c>
      <c r="P279">
        <v>0.83554643392562866</v>
      </c>
      <c r="Q279">
        <v>0.74043440818786621</v>
      </c>
      <c r="R279">
        <v>0.70862698554992676</v>
      </c>
      <c r="S279">
        <v>0.66740822792053223</v>
      </c>
      <c r="T279">
        <v>0.64914751052856445</v>
      </c>
      <c r="U279">
        <v>0.63796097040176392</v>
      </c>
      <c r="V279">
        <v>0.62022221088409424</v>
      </c>
      <c r="W279">
        <v>0.60447227954864502</v>
      </c>
      <c r="X279">
        <v>0.6165015697479248</v>
      </c>
      <c r="Y279">
        <v>0.65932196378707886</v>
      </c>
      <c r="Z279">
        <v>0.82220745086669922</v>
      </c>
      <c r="AA279">
        <v>1.031208872795105</v>
      </c>
      <c r="AB279">
        <v>1.094208836555481</v>
      </c>
      <c r="AC279">
        <v>1.087693452835083</v>
      </c>
      <c r="AD279">
        <v>1.0312731266021729</v>
      </c>
      <c r="AE279">
        <v>0.9126201868057251</v>
      </c>
      <c r="AF279">
        <v>0.77015405893325806</v>
      </c>
      <c r="AG279">
        <v>-0.26969322562217712</v>
      </c>
      <c r="AH279">
        <v>-0.24867396056652069</v>
      </c>
      <c r="AI279">
        <v>-0.22098949551582336</v>
      </c>
      <c r="AJ279">
        <v>-0.18990914523601532</v>
      </c>
      <c r="AK279">
        <v>-0.18103891611099243</v>
      </c>
      <c r="AL279">
        <v>-0.18422037363052368</v>
      </c>
      <c r="AM279">
        <v>-0.17532902956008911</v>
      </c>
      <c r="AN279">
        <v>-0.16117370128631592</v>
      </c>
      <c r="AO279">
        <v>-0.13318189978599548</v>
      </c>
      <c r="AP279">
        <v>-0.1260276734828949</v>
      </c>
      <c r="AQ279">
        <v>-0.12543217837810516</v>
      </c>
      <c r="AR279">
        <v>-0.11834424734115601</v>
      </c>
      <c r="AS279">
        <v>-0.10570097714662552</v>
      </c>
      <c r="AT279">
        <v>-0.1023896113038063</v>
      </c>
      <c r="AU279">
        <v>-9.4394922256469727E-2</v>
      </c>
      <c r="AV279">
        <v>-9.2337824404239655E-2</v>
      </c>
      <c r="AW279">
        <v>-9.8290793597698212E-2</v>
      </c>
      <c r="AX279">
        <v>-7.5300142168998718E-2</v>
      </c>
      <c r="AY279">
        <v>-8.1543847918510437E-2</v>
      </c>
      <c r="AZ279">
        <v>-9.4811141490936279E-2</v>
      </c>
      <c r="BA279">
        <v>-0.17718516290187836</v>
      </c>
      <c r="BB279">
        <v>-0.21868321299552917</v>
      </c>
      <c r="BC279">
        <v>-0.23543453216552734</v>
      </c>
      <c r="BD279">
        <v>-0.23818878829479218</v>
      </c>
      <c r="BE279">
        <v>-0.18791261315345764</v>
      </c>
      <c r="BF279">
        <v>-0.17061825096607208</v>
      </c>
      <c r="BG279">
        <v>-0.1471104770898819</v>
      </c>
      <c r="BH279">
        <v>-0.11857715249061584</v>
      </c>
      <c r="BI279">
        <v>-0.11009237915277481</v>
      </c>
      <c r="BJ279">
        <v>-0.11130814999341965</v>
      </c>
      <c r="BK279">
        <v>-9.8016388714313507E-2</v>
      </c>
      <c r="BL279">
        <v>-8.0577872693538666E-2</v>
      </c>
      <c r="BM279">
        <v>-5.4890450090169907E-2</v>
      </c>
      <c r="BN279">
        <v>-4.6089533716440201E-2</v>
      </c>
      <c r="BO279">
        <v>-4.5350793749094009E-2</v>
      </c>
      <c r="BP279">
        <v>-3.8261163979768753E-2</v>
      </c>
      <c r="BQ279">
        <v>-2.6920413598418236E-2</v>
      </c>
      <c r="BR279">
        <v>-2.4189123883843422E-2</v>
      </c>
      <c r="BS279">
        <v>-1.8571909517049789E-2</v>
      </c>
      <c r="BT279">
        <v>-1.5912486240267754E-2</v>
      </c>
      <c r="BU279">
        <v>-2.0263532176613808E-2</v>
      </c>
      <c r="BV279">
        <v>8.1417886540293694E-3</v>
      </c>
      <c r="BW279">
        <v>5.3850472904741764E-3</v>
      </c>
      <c r="BX279">
        <v>-7.4638994410634041E-3</v>
      </c>
      <c r="BY279">
        <v>-8.8380679488182068E-2</v>
      </c>
      <c r="BZ279">
        <v>-0.13032731413841248</v>
      </c>
      <c r="CA279">
        <v>-0.14986251294612885</v>
      </c>
      <c r="CB279">
        <v>-0.15685893595218658</v>
      </c>
      <c r="CC279">
        <v>-0.1312716007232666</v>
      </c>
      <c r="CD279">
        <v>-0.11655711382627487</v>
      </c>
      <c r="CE279">
        <v>-9.5942087471485138E-2</v>
      </c>
      <c r="CF279">
        <v>-6.9172844290733337E-2</v>
      </c>
      <c r="CG279">
        <v>-6.0954999178647995E-2</v>
      </c>
      <c r="CH279">
        <v>-6.0809358954429626E-2</v>
      </c>
      <c r="CI279">
        <v>-4.4469881802797318E-2</v>
      </c>
      <c r="CJ279">
        <v>-2.475745789706707E-2</v>
      </c>
      <c r="CK279">
        <v>-6.6602963488548994E-4</v>
      </c>
      <c r="CL279">
        <v>9.2753749340772629E-3</v>
      </c>
      <c r="CM279">
        <v>1.0113341733813286E-2</v>
      </c>
      <c r="CN279">
        <v>1.7204128205776215E-2</v>
      </c>
      <c r="CO279">
        <v>2.7642769739031792E-2</v>
      </c>
      <c r="CP279">
        <v>2.9972299933433533E-2</v>
      </c>
      <c r="CQ279">
        <v>3.3942870795726776E-2</v>
      </c>
      <c r="CR279">
        <v>3.701946884393692E-2</v>
      </c>
      <c r="CS279">
        <v>3.3777911216020584E-2</v>
      </c>
      <c r="CT279">
        <v>6.593342125415802E-2</v>
      </c>
      <c r="CU279">
        <v>6.5591737627983093E-2</v>
      </c>
      <c r="CV279">
        <v>5.3032532334327698E-2</v>
      </c>
      <c r="CW279">
        <v>-2.6874965056777E-2</v>
      </c>
      <c r="CX279">
        <v>-6.9132275879383087E-2</v>
      </c>
      <c r="CY279">
        <v>-9.0595588088035583E-2</v>
      </c>
      <c r="CZ279">
        <v>-0.10053013265132904</v>
      </c>
      <c r="DA279">
        <v>-7.4630580842494965E-2</v>
      </c>
      <c r="DB279">
        <v>-6.2495972961187363E-2</v>
      </c>
      <c r="DC279">
        <v>-4.4773697853088379E-2</v>
      </c>
      <c r="DD279">
        <v>-1.9768524914979935E-2</v>
      </c>
      <c r="DE279">
        <v>-1.1817633174359798E-2</v>
      </c>
      <c r="DF279">
        <v>-1.0310566984117031E-2</v>
      </c>
      <c r="DG279">
        <v>9.0766223147511482E-3</v>
      </c>
      <c r="DH279">
        <v>3.1062958762049675E-2</v>
      </c>
      <c r="DI279">
        <v>5.3558390587568283E-2</v>
      </c>
      <c r="DJ279">
        <v>6.4640283584594727E-2</v>
      </c>
      <c r="DK279">
        <v>6.5577469766139984E-2</v>
      </c>
      <c r="DL279">
        <v>7.2669424116611481E-2</v>
      </c>
      <c r="DM279">
        <v>8.220595121383667E-2</v>
      </c>
      <c r="DN279">
        <v>8.4133721888065338E-2</v>
      </c>
      <c r="DO279">
        <v>8.6457647383213043E-2</v>
      </c>
      <c r="DP279">
        <v>8.9951425790786743E-2</v>
      </c>
      <c r="DQ279">
        <v>8.7819360196590424E-2</v>
      </c>
      <c r="DR279">
        <v>0.1237250417470932</v>
      </c>
      <c r="DS279">
        <v>0.12579841911792755</v>
      </c>
      <c r="DT279">
        <v>0.11352896690368652</v>
      </c>
      <c r="DU279">
        <v>3.4630749374628067E-2</v>
      </c>
      <c r="DV279">
        <v>-7.9372422769665718E-3</v>
      </c>
      <c r="DW279">
        <v>-3.1328674405813217E-2</v>
      </c>
      <c r="DX279">
        <v>-4.4201318174600601E-2</v>
      </c>
      <c r="DY279">
        <v>7.1500553749501705E-3</v>
      </c>
      <c r="DZ279">
        <v>1.5559724532067776E-2</v>
      </c>
      <c r="EA279">
        <v>2.9105329886078835E-2</v>
      </c>
      <c r="EB279">
        <v>5.1563460379838943E-2</v>
      </c>
      <c r="EC279">
        <v>5.9128925204277039E-2</v>
      </c>
      <c r="ED279">
        <v>6.2601670622825623E-2</v>
      </c>
      <c r="EE279">
        <v>8.6389273405075073E-2</v>
      </c>
      <c r="EF279">
        <v>0.11165878176689148</v>
      </c>
      <c r="EG279">
        <v>0.13184984028339386</v>
      </c>
      <c r="EH279">
        <v>0.14457841217517853</v>
      </c>
      <c r="EI279">
        <v>0.14565888047218323</v>
      </c>
      <c r="EJ279">
        <v>0.15275250375270844</v>
      </c>
      <c r="EK279">
        <v>0.16098652780056</v>
      </c>
      <c r="EL279">
        <v>0.16233420372009277</v>
      </c>
      <c r="EM279">
        <v>0.16228066384792328</v>
      </c>
      <c r="EN279">
        <v>0.1663767546415329</v>
      </c>
      <c r="EO279">
        <v>0.16584661602973938</v>
      </c>
      <c r="EP279">
        <v>0.20716696977615356</v>
      </c>
      <c r="EQ279">
        <v>0.21272733807563782</v>
      </c>
      <c r="ER279">
        <v>0.20087620615959167</v>
      </c>
      <c r="ES279">
        <v>0.12343523651361465</v>
      </c>
      <c r="ET279">
        <v>8.0418668687343597E-2</v>
      </c>
      <c r="EU279">
        <v>5.4243341088294983E-2</v>
      </c>
      <c r="EV279">
        <v>3.7128530442714691E-2</v>
      </c>
      <c r="EW279">
        <v>52.477077484130859</v>
      </c>
      <c r="EX279">
        <v>51.801933288574219</v>
      </c>
      <c r="EY279">
        <v>51.039955139160156</v>
      </c>
      <c r="EZ279">
        <v>50.266338348388672</v>
      </c>
      <c r="FA279">
        <v>49.70489501953125</v>
      </c>
      <c r="FB279">
        <v>49.285255432128906</v>
      </c>
      <c r="FC279">
        <v>49.016365051269531</v>
      </c>
      <c r="FD279">
        <v>49.868171691894531</v>
      </c>
      <c r="FE279">
        <v>53.087387084960938</v>
      </c>
      <c r="FF279">
        <v>56.406307220458984</v>
      </c>
      <c r="FG279">
        <v>58.918460845947266</v>
      </c>
      <c r="FH279">
        <v>61.018119812011719</v>
      </c>
      <c r="FI279">
        <v>62.918109893798828</v>
      </c>
      <c r="FJ279">
        <v>64.450004577636719</v>
      </c>
      <c r="FK279">
        <v>65.280570983886719</v>
      </c>
      <c r="FL279">
        <v>65.1773681640625</v>
      </c>
      <c r="FM279">
        <v>63.988426208496094</v>
      </c>
      <c r="FN279">
        <v>61.491912841796875</v>
      </c>
      <c r="FO279">
        <v>58.968692779541016</v>
      </c>
      <c r="FP279">
        <v>57.266391754150391</v>
      </c>
      <c r="FQ279">
        <v>55.910671234130859</v>
      </c>
      <c r="FR279">
        <v>54.841991424560547</v>
      </c>
      <c r="FS279">
        <v>53.996353149414063</v>
      </c>
      <c r="FT279">
        <v>53.286735534667969</v>
      </c>
      <c r="FU279">
        <v>5.1244769245386124E-2</v>
      </c>
      <c r="FV279">
        <v>0</v>
      </c>
      <c r="FW279">
        <v>8.7541237473487854E-2</v>
      </c>
      <c r="FX279">
        <v>5.2238848060369492E-2</v>
      </c>
      <c r="FY279" s="60">
        <v>10.840000152587891</v>
      </c>
      <c r="FZ279" s="38">
        <v>632.03</v>
      </c>
      <c r="GA279">
        <v>1</v>
      </c>
    </row>
    <row r="280" spans="1:183" x14ac:dyDescent="0.2">
      <c r="A280" t="s">
        <v>186</v>
      </c>
      <c r="B280" t="s">
        <v>222</v>
      </c>
      <c r="C280" t="s">
        <v>194</v>
      </c>
      <c r="D280" t="s">
        <v>202</v>
      </c>
      <c r="E280" t="s">
        <v>205</v>
      </c>
      <c r="F280" t="s">
        <v>178</v>
      </c>
      <c r="G280" t="s">
        <v>1</v>
      </c>
      <c r="H280">
        <v>1157</v>
      </c>
      <c r="I280">
        <v>0.60139280557632446</v>
      </c>
      <c r="J280">
        <v>0.53127753734588623</v>
      </c>
      <c r="K280">
        <v>0.49027758836746216</v>
      </c>
      <c r="L280">
        <v>0.46935117244720459</v>
      </c>
      <c r="M280">
        <v>0.47482991218566895</v>
      </c>
      <c r="N280">
        <v>0.5147894024848938</v>
      </c>
      <c r="O280">
        <v>0.62917029857635498</v>
      </c>
      <c r="P280">
        <v>0.73096328973770142</v>
      </c>
      <c r="Q280">
        <v>0.64505201578140259</v>
      </c>
      <c r="R280">
        <v>0.60260230302810669</v>
      </c>
      <c r="S280">
        <v>0.56768280267715454</v>
      </c>
      <c r="T280">
        <v>0.55467361211776733</v>
      </c>
      <c r="U280">
        <v>0.54728376865386963</v>
      </c>
      <c r="V280">
        <v>0.52753108739852905</v>
      </c>
      <c r="W280">
        <v>0.51770293712615967</v>
      </c>
      <c r="X280">
        <v>0.53036564588546753</v>
      </c>
      <c r="Y280">
        <v>0.56920421123504639</v>
      </c>
      <c r="Z280">
        <v>0.70211887359619141</v>
      </c>
      <c r="AA280">
        <v>0.91727960109710693</v>
      </c>
      <c r="AB280">
        <v>0.99935263395309448</v>
      </c>
      <c r="AC280">
        <v>1.0009242296218872</v>
      </c>
      <c r="AD280">
        <v>0.95949053764343262</v>
      </c>
      <c r="AE280">
        <v>0.85458284616470337</v>
      </c>
      <c r="AF280">
        <v>0.71416479349136353</v>
      </c>
      <c r="AG280">
        <v>-0.2727939784526825</v>
      </c>
      <c r="AH280">
        <v>-0.24914781749248505</v>
      </c>
      <c r="AI280">
        <v>-0.21149395406246185</v>
      </c>
      <c r="AJ280">
        <v>-0.17336465418338776</v>
      </c>
      <c r="AK280">
        <v>-0.15953293442726135</v>
      </c>
      <c r="AL280">
        <v>-0.16188651323318481</v>
      </c>
      <c r="AM280">
        <v>-0.15308938920497894</v>
      </c>
      <c r="AN280">
        <v>-0.12973123788833618</v>
      </c>
      <c r="AO280">
        <v>-0.11477348208427429</v>
      </c>
      <c r="AP280">
        <v>-0.12227575480937958</v>
      </c>
      <c r="AQ280">
        <v>-0.12350092828273773</v>
      </c>
      <c r="AR280">
        <v>-0.11695863306522369</v>
      </c>
      <c r="AS280">
        <v>-0.11297555267810822</v>
      </c>
      <c r="AT280">
        <v>-0.10441470146179199</v>
      </c>
      <c r="AU280">
        <v>-9.5793344080448151E-2</v>
      </c>
      <c r="AV280">
        <v>-8.6434267461299896E-2</v>
      </c>
      <c r="AW280">
        <v>-8.6971595883369446E-2</v>
      </c>
      <c r="AX280">
        <v>-7.060869038105011E-2</v>
      </c>
      <c r="AY280">
        <v>-6.1028249561786652E-2</v>
      </c>
      <c r="AZ280">
        <v>-7.585974782705307E-2</v>
      </c>
      <c r="BA280">
        <v>-0.16237728297710419</v>
      </c>
      <c r="BB280">
        <v>-0.20038884878158569</v>
      </c>
      <c r="BC280">
        <v>-0.22275838255882263</v>
      </c>
      <c r="BD280">
        <v>-0.23092180490493774</v>
      </c>
      <c r="BE280">
        <v>-0.19545561075210571</v>
      </c>
      <c r="BF280">
        <v>-0.17584198713302612</v>
      </c>
      <c r="BG280">
        <v>-0.14319947361946106</v>
      </c>
      <c r="BH280">
        <v>-0.10988359898328781</v>
      </c>
      <c r="BI280">
        <v>-9.6444085240364075E-2</v>
      </c>
      <c r="BJ280">
        <v>-9.9088899791240692E-2</v>
      </c>
      <c r="BK280">
        <v>-8.8422112166881561E-2</v>
      </c>
      <c r="BL280">
        <v>-6.317911297082901E-2</v>
      </c>
      <c r="BM280">
        <v>-5.1182776689529419E-2</v>
      </c>
      <c r="BN280">
        <v>-5.6491795927286148E-2</v>
      </c>
      <c r="BO280">
        <v>-5.6864261627197266E-2</v>
      </c>
      <c r="BP280">
        <v>-5.0171483308076859E-2</v>
      </c>
      <c r="BQ280">
        <v>-4.6715866774320602E-2</v>
      </c>
      <c r="BR280">
        <v>-4.0071312338113785E-2</v>
      </c>
      <c r="BS280">
        <v>-3.3197198063135147E-2</v>
      </c>
      <c r="BT280">
        <v>-2.4041647091507912E-2</v>
      </c>
      <c r="BU280">
        <v>-2.3744892328977585E-2</v>
      </c>
      <c r="BV280">
        <v>-3.9812983013689518E-3</v>
      </c>
      <c r="BW280">
        <v>8.8236471638083458E-3</v>
      </c>
      <c r="BX280">
        <v>-3.8478588685393333E-3</v>
      </c>
      <c r="BY280">
        <v>-8.6827531456947327E-2</v>
      </c>
      <c r="BZ280">
        <v>-0.12416635453701019</v>
      </c>
      <c r="CA280">
        <v>-0.14754092693328857</v>
      </c>
      <c r="CB280">
        <v>-0.15836603939533234</v>
      </c>
      <c r="CC280">
        <v>-0.14189127087593079</v>
      </c>
      <c r="CD280">
        <v>-0.12507057189941406</v>
      </c>
      <c r="CE280">
        <v>-9.5898918807506561E-2</v>
      </c>
      <c r="CF280">
        <v>-6.5916828811168671E-2</v>
      </c>
      <c r="CG280">
        <v>-5.2748929709196091E-2</v>
      </c>
      <c r="CH280">
        <v>-5.5595472455024719E-2</v>
      </c>
      <c r="CI280">
        <v>-4.3633747845888138E-2</v>
      </c>
      <c r="CJ280">
        <v>-1.7085310071706772E-2</v>
      </c>
      <c r="CK280">
        <v>-7.140052504837513E-3</v>
      </c>
      <c r="CL280">
        <v>-1.0930021293461323E-2</v>
      </c>
      <c r="CM280">
        <v>-1.0711904615163803E-2</v>
      </c>
      <c r="CN280">
        <v>-3.9149019867181778E-3</v>
      </c>
      <c r="CO280">
        <v>-8.2460721023380756E-4</v>
      </c>
      <c r="CP280">
        <v>4.4927280396223068E-3</v>
      </c>
      <c r="CQ280">
        <v>1.0156705044209957E-2</v>
      </c>
      <c r="CR280">
        <v>1.9171290099620819E-2</v>
      </c>
      <c r="CS280">
        <v>2.0045725628733635E-2</v>
      </c>
      <c r="CT280">
        <v>4.2164627462625504E-2</v>
      </c>
      <c r="CU280">
        <v>5.7202856987714767E-2</v>
      </c>
      <c r="CV280">
        <v>4.6027354896068573E-2</v>
      </c>
      <c r="CW280">
        <v>-3.4502003341913223E-2</v>
      </c>
      <c r="CX280">
        <v>-7.1374878287315369E-2</v>
      </c>
      <c r="CY280">
        <v>-9.5445536077022552E-2</v>
      </c>
      <c r="CZ280">
        <v>-0.10811414569616318</v>
      </c>
      <c r="DA280">
        <v>-8.8326923549175262E-2</v>
      </c>
      <c r="DB280">
        <v>-7.4299171566963196E-2</v>
      </c>
      <c r="DC280">
        <v>-4.8598367720842361E-2</v>
      </c>
      <c r="DD280">
        <v>-2.1950051188468933E-2</v>
      </c>
      <c r="DE280">
        <v>-9.0537751093506813E-3</v>
      </c>
      <c r="DF280">
        <v>-1.2102039530873299E-2</v>
      </c>
      <c r="DG280">
        <v>1.154618919827044E-3</v>
      </c>
      <c r="DH280">
        <v>2.9008490964770317E-2</v>
      </c>
      <c r="DI280">
        <v>3.6902673542499542E-2</v>
      </c>
      <c r="DJ280">
        <v>3.4631755203008652E-2</v>
      </c>
      <c r="DK280">
        <v>3.5440448671579361E-2</v>
      </c>
      <c r="DL280">
        <v>4.2341679334640503E-2</v>
      </c>
      <c r="DM280">
        <v>4.5066650956869125E-2</v>
      </c>
      <c r="DN280">
        <v>4.90567646920681E-2</v>
      </c>
      <c r="DO280">
        <v>5.3510610014200211E-2</v>
      </c>
      <c r="DP280">
        <v>6.2384229153394699E-2</v>
      </c>
      <c r="DQ280">
        <v>6.3836343586444855E-2</v>
      </c>
      <c r="DR280">
        <v>8.8310554623603821E-2</v>
      </c>
      <c r="DS280">
        <v>0.10558206588029861</v>
      </c>
      <c r="DT280">
        <v>9.5902569591999054E-2</v>
      </c>
      <c r="DU280">
        <v>1.7823526635766029E-2</v>
      </c>
      <c r="DV280">
        <v>-1.8583409488201141E-2</v>
      </c>
      <c r="DW280">
        <v>-4.3350160121917725E-2</v>
      </c>
      <c r="DX280">
        <v>-5.7862244546413422E-2</v>
      </c>
      <c r="DY280">
        <v>-1.0988525114953518E-2</v>
      </c>
      <c r="DZ280">
        <v>-9.9331745877861977E-4</v>
      </c>
      <c r="EA280">
        <v>1.9696114584803581E-2</v>
      </c>
      <c r="EB280">
        <v>4.1530989110469818E-2</v>
      </c>
      <c r="EC280">
        <v>5.4035089910030365E-2</v>
      </c>
      <c r="ED280">
        <v>5.0695568323135376E-2</v>
      </c>
      <c r="EE280">
        <v>6.5821908414363861E-2</v>
      </c>
      <c r="EF280">
        <v>9.5560617744922638E-2</v>
      </c>
      <c r="EG280">
        <v>0.10049337148666382</v>
      </c>
      <c r="EH280">
        <v>0.10041572153568268</v>
      </c>
      <c r="EI280">
        <v>0.10207712650299072</v>
      </c>
      <c r="EJ280">
        <v>0.10912882536649704</v>
      </c>
      <c r="EK280">
        <v>0.11132634431123734</v>
      </c>
      <c r="EL280">
        <v>0.1134001612663269</v>
      </c>
      <c r="EM280">
        <v>0.11610675603151321</v>
      </c>
      <c r="EN280">
        <v>0.12477684020996094</v>
      </c>
      <c r="EO280">
        <v>0.12706305086612701</v>
      </c>
      <c r="EP280">
        <v>0.15493795275688171</v>
      </c>
      <c r="EQ280">
        <v>0.17543397843837738</v>
      </c>
      <c r="ER280">
        <v>0.16791446506977081</v>
      </c>
      <c r="ES280">
        <v>9.3373283743858337E-2</v>
      </c>
      <c r="ET280">
        <v>5.7639095932245255E-2</v>
      </c>
      <c r="EU280">
        <v>3.1867291778326035E-2</v>
      </c>
      <c r="EV280">
        <v>1.4693515375256538E-2</v>
      </c>
      <c r="EW280">
        <v>53.826725006103516</v>
      </c>
      <c r="EX280">
        <v>53.263339996337891</v>
      </c>
      <c r="EY280">
        <v>52.562335968017578</v>
      </c>
      <c r="EZ280">
        <v>51.850536346435547</v>
      </c>
      <c r="FA280">
        <v>51.344802856445313</v>
      </c>
      <c r="FB280">
        <v>51.067764282226563</v>
      </c>
      <c r="FC280">
        <v>50.812339782714844</v>
      </c>
      <c r="FD280">
        <v>51.629383087158203</v>
      </c>
      <c r="FE280">
        <v>54.367748260498047</v>
      </c>
      <c r="FF280">
        <v>57.083141326904297</v>
      </c>
      <c r="FG280">
        <v>59.210807800292969</v>
      </c>
      <c r="FH280">
        <v>61.150840759277344</v>
      </c>
      <c r="FI280">
        <v>63.000762939453125</v>
      </c>
      <c r="FJ280">
        <v>64.606163024902344</v>
      </c>
      <c r="FK280">
        <v>65.477149963378906</v>
      </c>
      <c r="FL280">
        <v>65.361114501953125</v>
      </c>
      <c r="FM280">
        <v>64.259498596191406</v>
      </c>
      <c r="FN280">
        <v>62.076709747314453</v>
      </c>
      <c r="FO280">
        <v>59.990550994873047</v>
      </c>
      <c r="FP280">
        <v>58.470619201660156</v>
      </c>
      <c r="FQ280">
        <v>57.191612243652344</v>
      </c>
      <c r="FR280">
        <v>56.175003051757813</v>
      </c>
      <c r="FS280">
        <v>55.360443115234375</v>
      </c>
      <c r="FT280">
        <v>54.705345153808594</v>
      </c>
      <c r="FU280">
        <v>4.3770883232355118E-2</v>
      </c>
      <c r="FV280">
        <v>0</v>
      </c>
      <c r="FW280">
        <v>7.1447409689426422E-2</v>
      </c>
      <c r="FX280">
        <v>4.4971194118261337E-2</v>
      </c>
      <c r="FY280" s="60">
        <v>10.840000152587891</v>
      </c>
      <c r="FZ280" s="38">
        <v>405.63</v>
      </c>
      <c r="GA280">
        <v>1</v>
      </c>
    </row>
    <row r="281" spans="1:183" x14ac:dyDescent="0.2">
      <c r="A281" t="s">
        <v>186</v>
      </c>
      <c r="B281" t="s">
        <v>222</v>
      </c>
      <c r="C281" t="s">
        <v>194</v>
      </c>
      <c r="D281" t="s">
        <v>202</v>
      </c>
      <c r="E281" t="s">
        <v>205</v>
      </c>
      <c r="F281" t="s">
        <v>179</v>
      </c>
      <c r="G281" t="s">
        <v>1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K281">
        <v>0</v>
      </c>
      <c r="EL281">
        <v>0</v>
      </c>
      <c r="EM281">
        <v>0</v>
      </c>
      <c r="EN281">
        <v>0</v>
      </c>
      <c r="EO281">
        <v>0</v>
      </c>
      <c r="EP281">
        <v>0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0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0</v>
      </c>
      <c r="FY281" s="60">
        <v>1.8500000238418579</v>
      </c>
      <c r="FZ281" s="38">
        <v>10.83</v>
      </c>
      <c r="GA281">
        <v>0</v>
      </c>
    </row>
    <row r="282" spans="1:183" x14ac:dyDescent="0.2">
      <c r="A282" t="s">
        <v>186</v>
      </c>
      <c r="B282" t="s">
        <v>222</v>
      </c>
      <c r="C282" t="s">
        <v>194</v>
      </c>
      <c r="D282" t="s">
        <v>202</v>
      </c>
      <c r="E282" t="s">
        <v>205</v>
      </c>
      <c r="F282" t="s">
        <v>180</v>
      </c>
      <c r="G282" t="s">
        <v>1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0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0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 s="60">
        <v>2.940000057220459</v>
      </c>
      <c r="FZ282" s="38">
        <v>15.85</v>
      </c>
      <c r="GA282">
        <v>0</v>
      </c>
    </row>
    <row r="283" spans="1:183" x14ac:dyDescent="0.2">
      <c r="A283" t="s">
        <v>186</v>
      </c>
      <c r="B283" t="s">
        <v>222</v>
      </c>
      <c r="C283" t="s">
        <v>194</v>
      </c>
      <c r="D283" t="s">
        <v>202</v>
      </c>
      <c r="E283" t="s">
        <v>205</v>
      </c>
      <c r="F283" t="s">
        <v>181</v>
      </c>
      <c r="G283" t="s">
        <v>1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0</v>
      </c>
      <c r="EN283">
        <v>0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0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0</v>
      </c>
      <c r="FV283">
        <v>0</v>
      </c>
      <c r="FW283">
        <v>0</v>
      </c>
      <c r="FX283">
        <v>0</v>
      </c>
      <c r="FY283" s="60">
        <v>0.97000002861022949</v>
      </c>
      <c r="FZ283" s="38">
        <v>1.4000000000000001</v>
      </c>
      <c r="GA283">
        <v>0</v>
      </c>
    </row>
    <row r="284" spans="1:183" x14ac:dyDescent="0.2">
      <c r="A284" t="s">
        <v>186</v>
      </c>
      <c r="B284" t="s">
        <v>222</v>
      </c>
      <c r="C284" t="s">
        <v>194</v>
      </c>
      <c r="D284" t="s">
        <v>202</v>
      </c>
      <c r="E284" t="s">
        <v>205</v>
      </c>
      <c r="F284" t="s">
        <v>182</v>
      </c>
      <c r="G284" t="s">
        <v>1</v>
      </c>
      <c r="H284">
        <v>133</v>
      </c>
      <c r="I284">
        <v>0.78070306777954102</v>
      </c>
      <c r="J284">
        <v>0.74119663238525391</v>
      </c>
      <c r="K284">
        <v>0.7170480489730835</v>
      </c>
      <c r="L284">
        <v>0.69825750589370728</v>
      </c>
      <c r="M284">
        <v>0.69252771139144897</v>
      </c>
      <c r="N284">
        <v>0.78618830442428589</v>
      </c>
      <c r="O284">
        <v>0.9935004711151123</v>
      </c>
      <c r="P284">
        <v>1.1082067489624023</v>
      </c>
      <c r="Q284">
        <v>1.0646469593048096</v>
      </c>
      <c r="R284">
        <v>1.0787703990936279</v>
      </c>
      <c r="S284">
        <v>1.0539810657501221</v>
      </c>
      <c r="T284">
        <v>1.0151300430297852</v>
      </c>
      <c r="U284">
        <v>1.0012273788452148</v>
      </c>
      <c r="V284">
        <v>1.0305260419845581</v>
      </c>
      <c r="W284">
        <v>0.98860126733779907</v>
      </c>
      <c r="X284">
        <v>0.9766191840171814</v>
      </c>
      <c r="Y284">
        <v>0.98763012886047363</v>
      </c>
      <c r="Z284">
        <v>1.2482912540435791</v>
      </c>
      <c r="AA284">
        <v>1.4682981967926025</v>
      </c>
      <c r="AB284">
        <v>1.4723550081253052</v>
      </c>
      <c r="AC284">
        <v>1.4085091352462769</v>
      </c>
      <c r="AD284">
        <v>1.3166090250015259</v>
      </c>
      <c r="AE284">
        <v>1.1327491998672485</v>
      </c>
      <c r="AF284">
        <v>0.97032350301742554</v>
      </c>
      <c r="AG284">
        <v>-0.71409100294113159</v>
      </c>
      <c r="AH284">
        <v>-0.70235306024551392</v>
      </c>
      <c r="AI284">
        <v>-0.6829221248626709</v>
      </c>
      <c r="AJ284">
        <v>-0.70828860998153687</v>
      </c>
      <c r="AK284">
        <v>-0.70235371589660645</v>
      </c>
      <c r="AL284">
        <v>-0.70370310544967651</v>
      </c>
      <c r="AM284">
        <v>-0.63844484090805054</v>
      </c>
      <c r="AN284">
        <v>-0.61646628379821777</v>
      </c>
      <c r="AO284">
        <v>-0.6144530177116394</v>
      </c>
      <c r="AP284">
        <v>-0.66991335153579712</v>
      </c>
      <c r="AQ284">
        <v>-0.65699994564056396</v>
      </c>
      <c r="AR284">
        <v>-0.66220790147781372</v>
      </c>
      <c r="AS284">
        <v>-0.57301181554794312</v>
      </c>
      <c r="AT284">
        <v>-0.49987307190895081</v>
      </c>
      <c r="AU284">
        <v>-0.50891286134719849</v>
      </c>
      <c r="AV284">
        <v>-0.55390620231628418</v>
      </c>
      <c r="AW284">
        <v>-0.58378797769546509</v>
      </c>
      <c r="AX284">
        <v>-0.52850526571273804</v>
      </c>
      <c r="AY284">
        <v>-0.57649427652359009</v>
      </c>
      <c r="AZ284">
        <v>-0.64518284797668457</v>
      </c>
      <c r="BA284">
        <v>-0.65956848859786987</v>
      </c>
      <c r="BB284">
        <v>-0.6785886287689209</v>
      </c>
      <c r="BC284">
        <v>-0.69725650548934937</v>
      </c>
      <c r="BD284">
        <v>-0.62878799438476563</v>
      </c>
      <c r="BE284">
        <v>-0.2904706597328186</v>
      </c>
      <c r="BF284">
        <v>-0.28378468751907349</v>
      </c>
      <c r="BG284">
        <v>-0.29495793581008911</v>
      </c>
      <c r="BH284">
        <v>-0.31478887796401978</v>
      </c>
      <c r="BI284">
        <v>-0.32696306705474854</v>
      </c>
      <c r="BJ284">
        <v>-0.32179376482963562</v>
      </c>
      <c r="BK284">
        <v>-0.24069078266620636</v>
      </c>
      <c r="BL284">
        <v>-0.19133619964122772</v>
      </c>
      <c r="BM284">
        <v>-0.18702122569084167</v>
      </c>
      <c r="BN284">
        <v>-0.22202251851558685</v>
      </c>
      <c r="BO284">
        <v>-0.20894235372543335</v>
      </c>
      <c r="BP284">
        <v>-0.20844420790672302</v>
      </c>
      <c r="BQ284">
        <v>-0.11998237669467926</v>
      </c>
      <c r="BR284">
        <v>-4.7796446830034256E-2</v>
      </c>
      <c r="BS284">
        <v>-5.9399921447038651E-2</v>
      </c>
      <c r="BT284">
        <v>-0.10027921199798584</v>
      </c>
      <c r="BU284">
        <v>-0.13979616761207581</v>
      </c>
      <c r="BV284">
        <v>-6.3702873885631561E-2</v>
      </c>
      <c r="BW284">
        <v>-9.0743005275726318E-2</v>
      </c>
      <c r="BX284">
        <v>-0.146961510181427</v>
      </c>
      <c r="BY284">
        <v>-0.18181957304477692</v>
      </c>
      <c r="BZ284">
        <v>-0.19935198128223419</v>
      </c>
      <c r="CA284">
        <v>-0.23545725643634796</v>
      </c>
      <c r="CB284">
        <v>-0.20075222849845886</v>
      </c>
      <c r="CC284">
        <v>2.9274930711835623E-3</v>
      </c>
      <c r="CD284">
        <v>6.1145145446062088E-3</v>
      </c>
      <c r="CE284">
        <v>-2.6255162432789803E-2</v>
      </c>
      <c r="CF284">
        <v>-4.2252220213413239E-2</v>
      </c>
      <c r="CG284">
        <v>-6.6968575119972229E-2</v>
      </c>
      <c r="CH284">
        <v>-5.7284548878669739E-2</v>
      </c>
      <c r="CI284">
        <v>3.4792501479387283E-2</v>
      </c>
      <c r="CJ284">
        <v>0.10310757160186768</v>
      </c>
      <c r="CK284">
        <v>0.10901670902967453</v>
      </c>
      <c r="CL284">
        <v>8.8185310363769531E-2</v>
      </c>
      <c r="CM284">
        <v>0.10138099640607834</v>
      </c>
      <c r="CN284">
        <v>0.10583112388849258</v>
      </c>
      <c r="CO284">
        <v>0.19378446042537689</v>
      </c>
      <c r="CP284">
        <v>0.26531043648719788</v>
      </c>
      <c r="CQ284">
        <v>0.25193133950233459</v>
      </c>
      <c r="CR284">
        <v>0.21390146017074585</v>
      </c>
      <c r="CS284">
        <v>0.16771118342876434</v>
      </c>
      <c r="CT284">
        <v>0.25821787118911743</v>
      </c>
      <c r="CU284">
        <v>0.2456868588924408</v>
      </c>
      <c r="CV284">
        <v>0.19810506701469421</v>
      </c>
      <c r="CW284">
        <v>0.14906784892082214</v>
      </c>
      <c r="CX284">
        <v>0.13256587088108063</v>
      </c>
      <c r="CY284">
        <v>8.4383517503738403E-2</v>
      </c>
      <c r="CZ284">
        <v>9.5704071223735809E-2</v>
      </c>
      <c r="DA284">
        <v>0.29632562398910522</v>
      </c>
      <c r="DB284">
        <v>0.29601368308067322</v>
      </c>
      <c r="DC284">
        <v>0.24244764447212219</v>
      </c>
      <c r="DD284">
        <v>0.23028446733951569</v>
      </c>
      <c r="DE284">
        <v>0.1930258721113205</v>
      </c>
      <c r="DF284">
        <v>0.20722466707229614</v>
      </c>
      <c r="DG284">
        <v>0.31027579307556152</v>
      </c>
      <c r="DH284">
        <v>0.39755135774612427</v>
      </c>
      <c r="DI284">
        <v>0.40505465865135193</v>
      </c>
      <c r="DJ284">
        <v>0.39839312434196472</v>
      </c>
      <c r="DK284">
        <v>0.41170433163642883</v>
      </c>
      <c r="DL284">
        <v>0.42010650038719177</v>
      </c>
      <c r="DM284">
        <v>0.50755131244659424</v>
      </c>
      <c r="DN284">
        <v>0.57841730117797852</v>
      </c>
      <c r="DO284">
        <v>0.56326264142990112</v>
      </c>
      <c r="DP284">
        <v>0.52808207273483276</v>
      </c>
      <c r="DQ284">
        <v>0.47521853446960449</v>
      </c>
      <c r="DR284">
        <v>0.58013856410980225</v>
      </c>
      <c r="DS284">
        <v>0.58211672306060791</v>
      </c>
      <c r="DT284">
        <v>0.54317164421081543</v>
      </c>
      <c r="DU284">
        <v>0.47995531558990479</v>
      </c>
      <c r="DV284">
        <v>0.46448370814323425</v>
      </c>
      <c r="DW284">
        <v>0.40422427654266357</v>
      </c>
      <c r="DX284">
        <v>0.39216035604476929</v>
      </c>
      <c r="DY284">
        <v>0.71994590759277344</v>
      </c>
      <c r="DZ284">
        <v>0.71458208560943604</v>
      </c>
      <c r="EA284">
        <v>0.63041186332702637</v>
      </c>
      <c r="EB284">
        <v>0.62378412485122681</v>
      </c>
      <c r="EC284">
        <v>0.5684165358543396</v>
      </c>
      <c r="ED284">
        <v>0.58913397789001465</v>
      </c>
      <c r="EE284">
        <v>0.70802986621856689</v>
      </c>
      <c r="EF284">
        <v>0.82268142700195313</v>
      </c>
      <c r="EG284">
        <v>0.83248645067214966</v>
      </c>
      <c r="EH284">
        <v>0.84628397226333618</v>
      </c>
      <c r="EI284">
        <v>0.85976195335388184</v>
      </c>
      <c r="EJ284">
        <v>0.8738701343536377</v>
      </c>
      <c r="EK284">
        <v>0.96058070659637451</v>
      </c>
      <c r="EL284">
        <v>1.0304939746856689</v>
      </c>
      <c r="EM284">
        <v>1.0127755403518677</v>
      </c>
      <c r="EN284">
        <v>0.98170912265777588</v>
      </c>
      <c r="EO284">
        <v>0.91921031475067139</v>
      </c>
      <c r="EP284">
        <v>1.0449410676956177</v>
      </c>
      <c r="EQ284">
        <v>1.0678679943084717</v>
      </c>
      <c r="ER284">
        <v>1.0413930416107178</v>
      </c>
      <c r="ES284">
        <v>0.95770412683486938</v>
      </c>
      <c r="ET284">
        <v>0.94372034072875977</v>
      </c>
      <c r="EU284">
        <v>0.86602354049682617</v>
      </c>
      <c r="EV284">
        <v>0.82019615173339844</v>
      </c>
      <c r="EW284">
        <v>50.944545745849609</v>
      </c>
      <c r="EX284">
        <v>50.154197692871094</v>
      </c>
      <c r="EY284">
        <v>49.506820678710938</v>
      </c>
      <c r="EZ284">
        <v>48.773273468017578</v>
      </c>
      <c r="FA284">
        <v>48.381214141845703</v>
      </c>
      <c r="FB284">
        <v>48.015331268310547</v>
      </c>
      <c r="FC284">
        <v>47.503395080566406</v>
      </c>
      <c r="FD284">
        <v>47.955062866210938</v>
      </c>
      <c r="FE284">
        <v>50.780818939208984</v>
      </c>
      <c r="FF284">
        <v>54.345493316650391</v>
      </c>
      <c r="FG284">
        <v>57.445796966552734</v>
      </c>
      <c r="FH284">
        <v>60.049953460693359</v>
      </c>
      <c r="FI284">
        <v>62.482906341552734</v>
      </c>
      <c r="FJ284">
        <v>64.366348266601563</v>
      </c>
      <c r="FK284">
        <v>65.26300048828125</v>
      </c>
      <c r="FL284">
        <v>65.401321411132813</v>
      </c>
      <c r="FM284">
        <v>64.066444396972656</v>
      </c>
      <c r="FN284">
        <v>61.093746185302734</v>
      </c>
      <c r="FO284">
        <v>57.959075927734375</v>
      </c>
      <c r="FP284">
        <v>55.872016906738281</v>
      </c>
      <c r="FQ284">
        <v>54.254886627197266</v>
      </c>
      <c r="FR284">
        <v>53.070034027099609</v>
      </c>
      <c r="FS284">
        <v>52.276054382324219</v>
      </c>
      <c r="FT284">
        <v>51.277759552001953</v>
      </c>
      <c r="FU284">
        <v>0.27757096290588379</v>
      </c>
      <c r="FV284">
        <v>0</v>
      </c>
      <c r="FW284">
        <v>0.49072155356407166</v>
      </c>
      <c r="FX284">
        <v>0.28129801154136658</v>
      </c>
      <c r="FY284" s="60">
        <v>3.0999999046325684</v>
      </c>
      <c r="FZ284" s="38">
        <v>50.54</v>
      </c>
      <c r="GA284">
        <v>1</v>
      </c>
    </row>
    <row r="285" spans="1:183" x14ac:dyDescent="0.2">
      <c r="A285" t="s">
        <v>186</v>
      </c>
      <c r="B285" t="s">
        <v>222</v>
      </c>
      <c r="C285" t="s">
        <v>194</v>
      </c>
      <c r="D285" t="s">
        <v>202</v>
      </c>
      <c r="E285" t="s">
        <v>205</v>
      </c>
      <c r="F285" t="s">
        <v>183</v>
      </c>
      <c r="G285" t="s">
        <v>1</v>
      </c>
      <c r="H285">
        <v>280</v>
      </c>
      <c r="I285">
        <v>0.74049162864685059</v>
      </c>
      <c r="J285">
        <v>0.70903092622756958</v>
      </c>
      <c r="K285">
        <v>0.66806328296661377</v>
      </c>
      <c r="L285">
        <v>0.6673206090927124</v>
      </c>
      <c r="M285">
        <v>0.6664852499961853</v>
      </c>
      <c r="N285">
        <v>0.77069276571273804</v>
      </c>
      <c r="O285">
        <v>0.9605022668838501</v>
      </c>
      <c r="P285">
        <v>1.0201201438903809</v>
      </c>
      <c r="Q285">
        <v>0.8618653416633606</v>
      </c>
      <c r="R285">
        <v>0.84690552949905396</v>
      </c>
      <c r="S285">
        <v>0.7878495454788208</v>
      </c>
      <c r="T285">
        <v>0.76116406917572021</v>
      </c>
      <c r="U285">
        <v>0.74884331226348877</v>
      </c>
      <c r="V285">
        <v>0.72823590040206909</v>
      </c>
      <c r="W285">
        <v>0.70555102825164795</v>
      </c>
      <c r="X285">
        <v>0.71961045265197754</v>
      </c>
      <c r="Y285">
        <v>0.77399510145187378</v>
      </c>
      <c r="Z285">
        <v>0.98922628164291382</v>
      </c>
      <c r="AA285">
        <v>1.2027339935302734</v>
      </c>
      <c r="AB285">
        <v>1.2201144695281982</v>
      </c>
      <c r="AC285">
        <v>1.2154314517974854</v>
      </c>
      <c r="AD285">
        <v>1.1204792261123657</v>
      </c>
      <c r="AE285">
        <v>0.98675256967544556</v>
      </c>
      <c r="AF285">
        <v>0.85341620445251465</v>
      </c>
      <c r="AG285">
        <v>-0.62170869112014771</v>
      </c>
      <c r="AH285">
        <v>-0.59049743413925171</v>
      </c>
      <c r="AI285">
        <v>-0.57164084911346436</v>
      </c>
      <c r="AJ285">
        <v>-0.5228998064994812</v>
      </c>
      <c r="AK285">
        <v>-0.51596391201019287</v>
      </c>
      <c r="AL285">
        <v>-0.47657066583633423</v>
      </c>
      <c r="AM285">
        <v>-0.60117673873901367</v>
      </c>
      <c r="AN285">
        <v>-0.62175410985946655</v>
      </c>
      <c r="AO285">
        <v>-0.49718952178955078</v>
      </c>
      <c r="AP285">
        <v>-0.42227303981781006</v>
      </c>
      <c r="AQ285">
        <v>-0.43612697720527649</v>
      </c>
      <c r="AR285">
        <v>-0.43387708067893982</v>
      </c>
      <c r="AS285">
        <v>-0.39775803685188293</v>
      </c>
      <c r="AT285">
        <v>-0.44497296214103699</v>
      </c>
      <c r="AU285">
        <v>-0.43053591251373291</v>
      </c>
      <c r="AV285">
        <v>-0.42147448658943176</v>
      </c>
      <c r="AW285">
        <v>-0.44981423020362854</v>
      </c>
      <c r="AX285">
        <v>-0.41349732875823975</v>
      </c>
      <c r="AY285">
        <v>-0.40475264191627502</v>
      </c>
      <c r="AZ285">
        <v>-0.42973506450653076</v>
      </c>
      <c r="BA285">
        <v>-0.55032414197921753</v>
      </c>
      <c r="BB285">
        <v>-0.65062063932418823</v>
      </c>
      <c r="BC285">
        <v>-0.65210121870040894</v>
      </c>
      <c r="BD285">
        <v>-0.62977802753448486</v>
      </c>
      <c r="BE285">
        <v>-0.38307195901870728</v>
      </c>
      <c r="BF285">
        <v>-0.35585373640060425</v>
      </c>
      <c r="BG285">
        <v>-0.3437882661819458</v>
      </c>
      <c r="BH285">
        <v>-0.30072203278541565</v>
      </c>
      <c r="BI285">
        <v>-0.29809695482254028</v>
      </c>
      <c r="BJ285">
        <v>-0.24952031672000885</v>
      </c>
      <c r="BK285">
        <v>-0.34117826819419861</v>
      </c>
      <c r="BL285">
        <v>-0.35809949040412903</v>
      </c>
      <c r="BM285">
        <v>-0.24199068546295166</v>
      </c>
      <c r="BN285">
        <v>-0.16377629339694977</v>
      </c>
      <c r="BO285">
        <v>-0.1809755265712738</v>
      </c>
      <c r="BP285">
        <v>-0.1779949814081192</v>
      </c>
      <c r="BQ285">
        <v>-0.14773251116275787</v>
      </c>
      <c r="BR285">
        <v>-0.19057019054889679</v>
      </c>
      <c r="BS285">
        <v>-0.18524938821792603</v>
      </c>
      <c r="BT285">
        <v>-0.179634690284729</v>
      </c>
      <c r="BU285">
        <v>-0.19896923005580902</v>
      </c>
      <c r="BV285">
        <v>-0.14629673957824707</v>
      </c>
      <c r="BW285">
        <v>-0.12667617201805115</v>
      </c>
      <c r="BX285">
        <v>-0.15395359694957733</v>
      </c>
      <c r="BY285">
        <v>-0.27299654483795166</v>
      </c>
      <c r="BZ285">
        <v>-0.37517186999320984</v>
      </c>
      <c r="CA285">
        <v>-0.38334167003631592</v>
      </c>
      <c r="CB285">
        <v>-0.37639540433883667</v>
      </c>
      <c r="CC285">
        <v>-0.21779285371303558</v>
      </c>
      <c r="CD285">
        <v>-0.19334021210670471</v>
      </c>
      <c r="CE285">
        <v>-0.18597827851772308</v>
      </c>
      <c r="CF285">
        <v>-0.146842360496521</v>
      </c>
      <c r="CG285">
        <v>-0.1472029834985733</v>
      </c>
      <c r="CH285">
        <v>-9.2265971004962921E-2</v>
      </c>
      <c r="CI285">
        <v>-0.16110412776470184</v>
      </c>
      <c r="CJ285">
        <v>-0.17549312114715576</v>
      </c>
      <c r="CK285">
        <v>-6.5240740776062012E-2</v>
      </c>
      <c r="CL285">
        <v>1.5257771126925945E-2</v>
      </c>
      <c r="CM285">
        <v>-4.258409608155489E-3</v>
      </c>
      <c r="CN285">
        <v>-7.7181070810183883E-4</v>
      </c>
      <c r="CO285">
        <v>2.5434410199522972E-2</v>
      </c>
      <c r="CP285">
        <v>-1.43716000020504E-2</v>
      </c>
      <c r="CQ285">
        <v>-1.5364699997007847E-2</v>
      </c>
      <c r="CR285">
        <v>-1.2137212790548801E-2</v>
      </c>
      <c r="CS285">
        <v>-2.5234751403331757E-2</v>
      </c>
      <c r="CT285">
        <v>3.8765560835599899E-2</v>
      </c>
      <c r="CU285">
        <v>6.5918773412704468E-2</v>
      </c>
      <c r="CV285">
        <v>3.7051800638437271E-2</v>
      </c>
      <c r="CW285">
        <v>-8.0920279026031494E-2</v>
      </c>
      <c r="CX285">
        <v>-0.18439687788486481</v>
      </c>
      <c r="CY285">
        <v>-0.19719959795475006</v>
      </c>
      <c r="CZ285">
        <v>-0.20090343058109283</v>
      </c>
      <c r="DA285">
        <v>-5.2513770759105682E-2</v>
      </c>
      <c r="DB285">
        <v>-3.0826685950160027E-2</v>
      </c>
      <c r="DC285">
        <v>-2.8168277814984322E-2</v>
      </c>
      <c r="DD285">
        <v>7.0372773334383965E-3</v>
      </c>
      <c r="DE285">
        <v>3.6909847985953093E-3</v>
      </c>
      <c r="DF285">
        <v>6.4988367259502411E-2</v>
      </c>
      <c r="DG285">
        <v>1.8970038741827011E-2</v>
      </c>
      <c r="DH285">
        <v>7.1132630109786987E-3</v>
      </c>
      <c r="DI285">
        <v>0.11150921881198883</v>
      </c>
      <c r="DJ285">
        <v>0.19429183006286621</v>
      </c>
      <c r="DK285">
        <v>0.1724587082862854</v>
      </c>
      <c r="DL285">
        <v>0.17645135521888733</v>
      </c>
      <c r="DM285">
        <v>0.19860132038593292</v>
      </c>
      <c r="DN285">
        <v>0.16182698309421539</v>
      </c>
      <c r="DO285">
        <v>0.15451999008655548</v>
      </c>
      <c r="DP285">
        <v>0.15536028146743774</v>
      </c>
      <c r="DQ285">
        <v>0.14849971234798431</v>
      </c>
      <c r="DR285">
        <v>0.22382786870002747</v>
      </c>
      <c r="DS285">
        <v>0.2585136890411377</v>
      </c>
      <c r="DT285">
        <v>0.22805722057819366</v>
      </c>
      <c r="DU285">
        <v>0.11115597933530807</v>
      </c>
      <c r="DV285">
        <v>6.3781053759157658E-3</v>
      </c>
      <c r="DW285">
        <v>-1.1057527735829353E-2</v>
      </c>
      <c r="DX285">
        <v>-2.5411423295736313E-2</v>
      </c>
      <c r="DY285">
        <v>0.18612298369407654</v>
      </c>
      <c r="DZ285">
        <v>0.20381703972816467</v>
      </c>
      <c r="EA285">
        <v>0.19968430697917938</v>
      </c>
      <c r="EB285">
        <v>0.22921502590179443</v>
      </c>
      <c r="EC285">
        <v>0.22155791521072388</v>
      </c>
      <c r="ED285">
        <v>0.2920386791229248</v>
      </c>
      <c r="EE285">
        <v>0.27896851301193237</v>
      </c>
      <c r="EF285">
        <v>0.27076789736747742</v>
      </c>
      <c r="EG285">
        <v>0.36670809984207153</v>
      </c>
      <c r="EH285">
        <v>0.4527885913848877</v>
      </c>
      <c r="EI285">
        <v>0.42761015892028809</v>
      </c>
      <c r="EJ285">
        <v>0.43233343958854675</v>
      </c>
      <c r="EK285">
        <v>0.4486268162727356</v>
      </c>
      <c r="EL285">
        <v>0.41622978448867798</v>
      </c>
      <c r="EM285">
        <v>0.39980649948120117</v>
      </c>
      <c r="EN285">
        <v>0.39720004796981812</v>
      </c>
      <c r="EO285">
        <v>0.39934471249580383</v>
      </c>
      <c r="EP285">
        <v>0.49102842807769775</v>
      </c>
      <c r="EQ285">
        <v>0.53659021854400635</v>
      </c>
      <c r="ER285">
        <v>0.50383871793746948</v>
      </c>
      <c r="ES285">
        <v>0.38848361372947693</v>
      </c>
      <c r="ET285">
        <v>0.28182688355445862</v>
      </c>
      <c r="EU285">
        <v>0.25770208239555359</v>
      </c>
      <c r="EV285">
        <v>0.22797116637229919</v>
      </c>
      <c r="EW285">
        <v>49.831035614013672</v>
      </c>
      <c r="EX285">
        <v>49.046321868896484</v>
      </c>
      <c r="EY285">
        <v>48.415534973144531</v>
      </c>
      <c r="EZ285">
        <v>47.591896057128906</v>
      </c>
      <c r="FA285">
        <v>46.900798797607422</v>
      </c>
      <c r="FB285">
        <v>46.349056243896484</v>
      </c>
      <c r="FC285">
        <v>46.189395904541016</v>
      </c>
      <c r="FD285">
        <v>47.248859405517578</v>
      </c>
      <c r="FE285">
        <v>51.547889709472656</v>
      </c>
      <c r="FF285">
        <v>55.908878326416016</v>
      </c>
      <c r="FG285">
        <v>59.207321166992188</v>
      </c>
      <c r="FH285">
        <v>61.655353546142578</v>
      </c>
      <c r="FI285">
        <v>63.700599670410156</v>
      </c>
      <c r="FJ285">
        <v>65.099678039550781</v>
      </c>
      <c r="FK285">
        <v>65.942214965820313</v>
      </c>
      <c r="FL285">
        <v>65.920608520507813</v>
      </c>
      <c r="FM285">
        <v>64.678367614746094</v>
      </c>
      <c r="FN285">
        <v>61.675327301025391</v>
      </c>
      <c r="FO285">
        <v>58.599964141845703</v>
      </c>
      <c r="FP285">
        <v>56.364513397216797</v>
      </c>
      <c r="FQ285">
        <v>54.597061157226563</v>
      </c>
      <c r="FR285">
        <v>53.114334106445313</v>
      </c>
      <c r="FS285">
        <v>51.914348602294922</v>
      </c>
      <c r="FT285">
        <v>50.885368347167969</v>
      </c>
      <c r="FU285">
        <v>0.1614728569984436</v>
      </c>
      <c r="FV285">
        <v>0</v>
      </c>
      <c r="FW285">
        <v>0.27797180414199829</v>
      </c>
      <c r="FX285">
        <v>0.16488723456859589</v>
      </c>
      <c r="FY285" s="60">
        <v>6.7100000381469727</v>
      </c>
      <c r="FZ285" s="38">
        <v>102.83</v>
      </c>
      <c r="GA285">
        <v>1</v>
      </c>
    </row>
    <row r="286" spans="1:183" x14ac:dyDescent="0.2">
      <c r="A286" t="s">
        <v>186</v>
      </c>
      <c r="B286" t="s">
        <v>222</v>
      </c>
      <c r="C286" t="s">
        <v>194</v>
      </c>
      <c r="D286" t="s">
        <v>202</v>
      </c>
      <c r="E286" t="s">
        <v>205</v>
      </c>
      <c r="F286" t="s">
        <v>184</v>
      </c>
      <c r="G286" t="s">
        <v>1</v>
      </c>
      <c r="H286">
        <v>102</v>
      </c>
      <c r="I286">
        <v>0.78112828731536865</v>
      </c>
      <c r="J286">
        <v>0.72033756971359253</v>
      </c>
      <c r="K286">
        <v>0.70653712749481201</v>
      </c>
      <c r="L286">
        <v>0.71721750497817993</v>
      </c>
      <c r="M286">
        <v>0.75195568799972534</v>
      </c>
      <c r="N286">
        <v>0.85256338119506836</v>
      </c>
      <c r="O286">
        <v>1.071530818939209</v>
      </c>
      <c r="P286">
        <v>1.1831270456314087</v>
      </c>
      <c r="Q286">
        <v>1.0971357822418213</v>
      </c>
      <c r="R286">
        <v>1.1388183832168579</v>
      </c>
      <c r="S286">
        <v>1.0542900562286377</v>
      </c>
      <c r="T286">
        <v>0.99886304140090942</v>
      </c>
      <c r="U286">
        <v>0.9651983380317688</v>
      </c>
      <c r="V286">
        <v>0.98005867004394531</v>
      </c>
      <c r="W286">
        <v>0.91196012496948242</v>
      </c>
      <c r="X286">
        <v>0.93686443567276001</v>
      </c>
      <c r="Y286">
        <v>0.98955303430557251</v>
      </c>
      <c r="Z286">
        <v>1.197504997253418</v>
      </c>
      <c r="AA286">
        <v>1.3446316719055176</v>
      </c>
      <c r="AB286">
        <v>1.3019288778305054</v>
      </c>
      <c r="AC286">
        <v>1.3646506071090698</v>
      </c>
      <c r="AD286">
        <v>1.3164821863174438</v>
      </c>
      <c r="AE286">
        <v>1.0821801424026489</v>
      </c>
      <c r="AF286">
        <v>0.8846205472946167</v>
      </c>
      <c r="AG286">
        <v>-1.1933926343917847</v>
      </c>
      <c r="AH286">
        <v>-1.1127049922943115</v>
      </c>
      <c r="AI286">
        <v>-1.1149352788925171</v>
      </c>
      <c r="AJ286">
        <v>-1.1236258745193481</v>
      </c>
      <c r="AK286">
        <v>-1.1033477783203125</v>
      </c>
      <c r="AL286">
        <v>-1.1579124927520752</v>
      </c>
      <c r="AM286">
        <v>-0.99737197160720825</v>
      </c>
      <c r="AN286">
        <v>-1.09666907787323</v>
      </c>
      <c r="AO286">
        <v>-1.1197026968002319</v>
      </c>
      <c r="AP286">
        <v>-1.0626802444458008</v>
      </c>
      <c r="AQ286">
        <v>-0.97844886779785156</v>
      </c>
      <c r="AR286">
        <v>-0.9461057186126709</v>
      </c>
      <c r="AS286">
        <v>-0.89600539207458496</v>
      </c>
      <c r="AT286">
        <v>-0.92739027738571167</v>
      </c>
      <c r="AU286">
        <v>-0.9060325026512146</v>
      </c>
      <c r="AV286">
        <v>-0.87458020448684692</v>
      </c>
      <c r="AW286">
        <v>-0.85002148151397705</v>
      </c>
      <c r="AX286">
        <v>-0.98726361989974976</v>
      </c>
      <c r="AY286">
        <v>-1.2726312875747681</v>
      </c>
      <c r="AZ286">
        <v>-1.2354611158370972</v>
      </c>
      <c r="BA286">
        <v>-1.2265338897705078</v>
      </c>
      <c r="BB286">
        <v>-1.2229512929916382</v>
      </c>
      <c r="BC286">
        <v>-1.3309543132781982</v>
      </c>
      <c r="BD286">
        <v>-1.286707878112793</v>
      </c>
      <c r="BE286">
        <v>-0.60094565153121948</v>
      </c>
      <c r="BF286">
        <v>-0.54271852970123291</v>
      </c>
      <c r="BG286">
        <v>-0.55047553777694702</v>
      </c>
      <c r="BH286">
        <v>-0.55715650320053101</v>
      </c>
      <c r="BI286">
        <v>-0.53665977716445923</v>
      </c>
      <c r="BJ286">
        <v>-0.5683864951133728</v>
      </c>
      <c r="BK286">
        <v>-0.38247832655906677</v>
      </c>
      <c r="BL286">
        <v>-0.45707175135612488</v>
      </c>
      <c r="BM286">
        <v>-0.47184315323829651</v>
      </c>
      <c r="BN286">
        <v>-0.44418597221374512</v>
      </c>
      <c r="BO286">
        <v>-0.37410023808479309</v>
      </c>
      <c r="BP286">
        <v>-0.34759289026260376</v>
      </c>
      <c r="BQ286">
        <v>-0.32051548361778259</v>
      </c>
      <c r="BR286">
        <v>-0.31729018688201904</v>
      </c>
      <c r="BS286">
        <v>-0.31935498118400574</v>
      </c>
      <c r="BT286">
        <v>-0.29436382651329041</v>
      </c>
      <c r="BU286">
        <v>-0.27268850803375244</v>
      </c>
      <c r="BV286">
        <v>-0.36340665817260742</v>
      </c>
      <c r="BW286">
        <v>-0.61833566427230835</v>
      </c>
      <c r="BX286">
        <v>-0.59212785959243774</v>
      </c>
      <c r="BY286">
        <v>-0.55785185098648071</v>
      </c>
      <c r="BZ286">
        <v>-0.5537257194519043</v>
      </c>
      <c r="CA286">
        <v>-0.67753046751022339</v>
      </c>
      <c r="CB286">
        <v>-0.66352128982543945</v>
      </c>
      <c r="CC286">
        <v>-0.19061866402626038</v>
      </c>
      <c r="CD286">
        <v>-0.14794763922691345</v>
      </c>
      <c r="CE286">
        <v>-0.15953248739242554</v>
      </c>
      <c r="CF286">
        <v>-0.16482146084308624</v>
      </c>
      <c r="CG286">
        <v>-0.14417353272438049</v>
      </c>
      <c r="CH286">
        <v>-0.16008254885673523</v>
      </c>
      <c r="CI286">
        <v>4.3395135551691055E-2</v>
      </c>
      <c r="CJ286">
        <v>-1.4088562689721584E-2</v>
      </c>
      <c r="CK286">
        <v>-2.3137614130973816E-2</v>
      </c>
      <c r="CL286">
        <v>-1.58187635242939E-2</v>
      </c>
      <c r="CM286">
        <v>4.4469829648733139E-2</v>
      </c>
      <c r="CN286">
        <v>6.6935233771800995E-2</v>
      </c>
      <c r="CO286">
        <v>7.8067101538181305E-2</v>
      </c>
      <c r="CP286">
        <v>0.10526327788829803</v>
      </c>
      <c r="CQ286">
        <v>8.6976036429405212E-2</v>
      </c>
      <c r="CR286">
        <v>0.10749220848083496</v>
      </c>
      <c r="CS286">
        <v>0.12717051804065704</v>
      </c>
      <c r="CT286">
        <v>6.8674728274345398E-2</v>
      </c>
      <c r="CU286">
        <v>-0.16517236828804016</v>
      </c>
      <c r="CV286">
        <v>-0.14655716717243195</v>
      </c>
      <c r="CW286">
        <v>-9.4724662601947784E-2</v>
      </c>
      <c r="CX286">
        <v>-9.0222053229808807E-2</v>
      </c>
      <c r="CY286">
        <v>-0.22497113049030304</v>
      </c>
      <c r="CZ286">
        <v>-0.23190423846244812</v>
      </c>
      <c r="DA286">
        <v>0.21970835328102112</v>
      </c>
      <c r="DB286">
        <v>0.2468232661485672</v>
      </c>
      <c r="DC286">
        <v>0.23141057789325714</v>
      </c>
      <c r="DD286">
        <v>0.22751356661319733</v>
      </c>
      <c r="DE286">
        <v>0.24831274151802063</v>
      </c>
      <c r="DF286">
        <v>0.24822138249874115</v>
      </c>
      <c r="DG286">
        <v>0.46926862001419067</v>
      </c>
      <c r="DH286">
        <v>0.42889460921287537</v>
      </c>
      <c r="DI286">
        <v>0.42556792497634888</v>
      </c>
      <c r="DJ286">
        <v>0.4125484824180603</v>
      </c>
      <c r="DK286">
        <v>0.46303987503051758</v>
      </c>
      <c r="DL286">
        <v>0.48146334290504456</v>
      </c>
      <c r="DM286">
        <v>0.4766497015953064</v>
      </c>
      <c r="DN286">
        <v>0.5278167724609375</v>
      </c>
      <c r="DO286">
        <v>0.49330708384513855</v>
      </c>
      <c r="DP286">
        <v>0.50934827327728271</v>
      </c>
      <c r="DQ286">
        <v>0.52702957391738892</v>
      </c>
      <c r="DR286">
        <v>0.50075614452362061</v>
      </c>
      <c r="DS286">
        <v>0.28799086809158325</v>
      </c>
      <c r="DT286">
        <v>0.29901349544525146</v>
      </c>
      <c r="DU286">
        <v>0.36840251088142395</v>
      </c>
      <c r="DV286">
        <v>0.3732815682888031</v>
      </c>
      <c r="DW286">
        <v>0.2275882214307785</v>
      </c>
      <c r="DX286">
        <v>0.19971285760402679</v>
      </c>
      <c r="DY286">
        <v>0.81215536594390869</v>
      </c>
      <c r="DZ286">
        <v>0.81680977344512939</v>
      </c>
      <c r="EA286">
        <v>0.79587024450302124</v>
      </c>
      <c r="EB286">
        <v>0.79398304224014282</v>
      </c>
      <c r="EC286">
        <v>0.81500059366226196</v>
      </c>
      <c r="ED286">
        <v>0.83774745464324951</v>
      </c>
      <c r="EE286">
        <v>1.0841622352600098</v>
      </c>
      <c r="EF286">
        <v>1.0684919357299805</v>
      </c>
      <c r="EG286">
        <v>1.0734274387359619</v>
      </c>
      <c r="EH286">
        <v>1.0310426950454712</v>
      </c>
      <c r="EI286">
        <v>1.0673884153366089</v>
      </c>
      <c r="EJ286">
        <v>1.0799760818481445</v>
      </c>
      <c r="EK286">
        <v>1.0521395206451416</v>
      </c>
      <c r="EL286">
        <v>1.1379169225692749</v>
      </c>
      <c r="EM286">
        <v>1.0799845457077026</v>
      </c>
      <c r="EN286">
        <v>1.0895645618438721</v>
      </c>
      <c r="EO286">
        <v>1.1043624877929688</v>
      </c>
      <c r="EP286">
        <v>1.1246130466461182</v>
      </c>
      <c r="EQ286">
        <v>0.94228661060333252</v>
      </c>
      <c r="ER286">
        <v>0.94234681129455566</v>
      </c>
      <c r="ES286">
        <v>1.0370845794677734</v>
      </c>
      <c r="ET286">
        <v>1.0425072908401489</v>
      </c>
      <c r="EU286">
        <v>0.88101202249526978</v>
      </c>
      <c r="EV286">
        <v>0.82289934158325195</v>
      </c>
      <c r="EW286">
        <v>45.921340942382813</v>
      </c>
      <c r="EX286">
        <v>45.260059356689453</v>
      </c>
      <c r="EY286">
        <v>44.647514343261719</v>
      </c>
      <c r="EZ286">
        <v>44.446697235107422</v>
      </c>
      <c r="FA286">
        <v>44.090343475341797</v>
      </c>
      <c r="FB286">
        <v>43.326274871826172</v>
      </c>
      <c r="FC286">
        <v>43.076995849609375</v>
      </c>
      <c r="FD286">
        <v>44.654598236083984</v>
      </c>
      <c r="FE286">
        <v>50.958057403564453</v>
      </c>
      <c r="FF286">
        <v>56.7144775390625</v>
      </c>
      <c r="FG286">
        <v>59.657478332519531</v>
      </c>
      <c r="FH286">
        <v>61.296482086181641</v>
      </c>
      <c r="FI286">
        <v>62.438026428222656</v>
      </c>
      <c r="FJ286">
        <v>63.272415161132813</v>
      </c>
      <c r="FK286">
        <v>63.413200378417969</v>
      </c>
      <c r="FL286">
        <v>63.003570556640625</v>
      </c>
      <c r="FM286">
        <v>61.234371185302734</v>
      </c>
      <c r="FN286">
        <v>57.089141845703125</v>
      </c>
      <c r="FO286">
        <v>52.442520141601563</v>
      </c>
      <c r="FP286">
        <v>49.587131500244141</v>
      </c>
      <c r="FQ286">
        <v>47.868743896484375</v>
      </c>
      <c r="FR286">
        <v>46.825687408447266</v>
      </c>
      <c r="FS286">
        <v>46.214759826660156</v>
      </c>
      <c r="FT286">
        <v>46.022571563720703</v>
      </c>
      <c r="FU286">
        <v>0.3909166157245636</v>
      </c>
      <c r="FV286">
        <v>0</v>
      </c>
      <c r="FW286">
        <v>0.65355199575424194</v>
      </c>
      <c r="FX286">
        <v>0.40031740069389343</v>
      </c>
      <c r="FY286" s="60">
        <v>4.0999999046325684</v>
      </c>
      <c r="FZ286" s="38">
        <v>36.31</v>
      </c>
      <c r="GA286">
        <v>1</v>
      </c>
    </row>
    <row r="287" spans="1:183" x14ac:dyDescent="0.2">
      <c r="A287" t="s">
        <v>186</v>
      </c>
      <c r="B287" t="s">
        <v>222</v>
      </c>
      <c r="C287" t="s">
        <v>194</v>
      </c>
      <c r="D287" t="s">
        <v>202</v>
      </c>
      <c r="E287" t="s">
        <v>205</v>
      </c>
      <c r="F287" t="s">
        <v>185</v>
      </c>
      <c r="G287" t="s">
        <v>1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 s="60">
        <v>1.1599999666213989</v>
      </c>
      <c r="FZ287" s="38">
        <v>8.64</v>
      </c>
      <c r="GA287">
        <v>0</v>
      </c>
    </row>
    <row r="288" spans="1:183" x14ac:dyDescent="0.2">
      <c r="A288" t="s">
        <v>186</v>
      </c>
      <c r="B288" t="s">
        <v>222</v>
      </c>
      <c r="C288" t="s">
        <v>194</v>
      </c>
      <c r="D288" t="s">
        <v>202</v>
      </c>
      <c r="E288" t="s">
        <v>206</v>
      </c>
      <c r="F288" t="s">
        <v>1</v>
      </c>
      <c r="G288" t="s">
        <v>198</v>
      </c>
      <c r="H288">
        <v>2026</v>
      </c>
      <c r="I288">
        <v>0.58921760320663452</v>
      </c>
      <c r="J288">
        <v>0.51543951034545898</v>
      </c>
      <c r="K288">
        <v>0.48183101415634155</v>
      </c>
      <c r="L288">
        <v>0.467092365026474</v>
      </c>
      <c r="M288">
        <v>0.47696772217750549</v>
      </c>
      <c r="N288">
        <v>0.52913802862167358</v>
      </c>
      <c r="O288">
        <v>0.64295423030853271</v>
      </c>
      <c r="P288">
        <v>0.75448179244995117</v>
      </c>
      <c r="Q288">
        <v>0.67348521947860718</v>
      </c>
      <c r="R288">
        <v>0.61839306354522705</v>
      </c>
      <c r="S288">
        <v>0.60247898101806641</v>
      </c>
      <c r="T288">
        <v>0.58272308111190796</v>
      </c>
      <c r="U288">
        <v>0.58197635412216187</v>
      </c>
      <c r="V288">
        <v>0.57237517833709717</v>
      </c>
      <c r="W288">
        <v>0.55542361736297607</v>
      </c>
      <c r="X288">
        <v>0.54916727542877197</v>
      </c>
      <c r="Y288">
        <v>0.590484619140625</v>
      </c>
      <c r="Z288">
        <v>0.67038220167160034</v>
      </c>
      <c r="AA288">
        <v>0.80725681781768799</v>
      </c>
      <c r="AB288">
        <v>0.94169884920120239</v>
      </c>
      <c r="AC288">
        <v>1.0152404308319092</v>
      </c>
      <c r="AD288">
        <v>0.98171889781951904</v>
      </c>
      <c r="AE288">
        <v>0.86381477117538452</v>
      </c>
      <c r="AF288">
        <v>0.71194648742675781</v>
      </c>
      <c r="AG288">
        <v>-0.29142588376998901</v>
      </c>
      <c r="AH288">
        <v>-0.26735919713973999</v>
      </c>
      <c r="AI288">
        <v>-0.21971118450164795</v>
      </c>
      <c r="AJ288">
        <v>-0.18889501690864563</v>
      </c>
      <c r="AK288">
        <v>-0.1699615865945816</v>
      </c>
      <c r="AL288">
        <v>-0.16187900304794312</v>
      </c>
      <c r="AM288">
        <v>-0.1735566258430481</v>
      </c>
      <c r="AN288">
        <v>-0.17687587440013885</v>
      </c>
      <c r="AO288">
        <v>-0.13901570439338684</v>
      </c>
      <c r="AP288">
        <v>-0.13269142806529999</v>
      </c>
      <c r="AQ288">
        <v>-0.10765016824007034</v>
      </c>
      <c r="AR288">
        <v>-9.9120862782001495E-2</v>
      </c>
      <c r="AS288">
        <v>-8.0714941024780273E-2</v>
      </c>
      <c r="AT288">
        <v>-8.5675992071628571E-2</v>
      </c>
      <c r="AU288">
        <v>-7.9662255942821503E-2</v>
      </c>
      <c r="AV288">
        <v>-9.1249719262123108E-2</v>
      </c>
      <c r="AW288">
        <v>-7.2509065270423889E-2</v>
      </c>
      <c r="AX288">
        <v>-5.4530199617147446E-2</v>
      </c>
      <c r="AY288">
        <v>-6.3297942280769348E-2</v>
      </c>
      <c r="AZ288">
        <v>-7.2454608976840973E-2</v>
      </c>
      <c r="BA288">
        <v>-0.12726482748985291</v>
      </c>
      <c r="BB288">
        <v>-0.19308936595916748</v>
      </c>
      <c r="BC288">
        <v>-0.22452870011329651</v>
      </c>
      <c r="BD288">
        <v>-0.24579556286334991</v>
      </c>
      <c r="BE288">
        <v>-0.22544950246810913</v>
      </c>
      <c r="BF288">
        <v>-0.20542255043983459</v>
      </c>
      <c r="BG288">
        <v>-0.16193215548992157</v>
      </c>
      <c r="BH288">
        <v>-0.13366030156612396</v>
      </c>
      <c r="BI288">
        <v>-0.11505123227834702</v>
      </c>
      <c r="BJ288">
        <v>-0.10551219433546066</v>
      </c>
      <c r="BK288">
        <v>-0.11349542438983917</v>
      </c>
      <c r="BL288">
        <v>-0.11370440572500229</v>
      </c>
      <c r="BM288">
        <v>-7.7500991523265839E-2</v>
      </c>
      <c r="BN288">
        <v>-7.0524267852306366E-2</v>
      </c>
      <c r="BO288">
        <v>-4.5923240482807159E-2</v>
      </c>
      <c r="BP288">
        <v>-3.8352500647306442E-2</v>
      </c>
      <c r="BQ288">
        <v>-2.1776719018816948E-2</v>
      </c>
      <c r="BR288">
        <v>-2.6789836585521698E-2</v>
      </c>
      <c r="BS288">
        <v>-2.1662849932909012E-2</v>
      </c>
      <c r="BT288">
        <v>-3.3393915742635727E-2</v>
      </c>
      <c r="BU288">
        <v>-1.3570183888077736E-2</v>
      </c>
      <c r="BV288">
        <v>6.4129182137548923E-3</v>
      </c>
      <c r="BW288">
        <v>1.2430248316377401E-3</v>
      </c>
      <c r="BX288">
        <v>-6.4743887633085251E-3</v>
      </c>
      <c r="BY288">
        <v>-5.9804465621709824E-2</v>
      </c>
      <c r="BZ288">
        <v>-0.12427657097578049</v>
      </c>
      <c r="CA288">
        <v>-0.15737396478652954</v>
      </c>
      <c r="CB288">
        <v>-0.18045441806316376</v>
      </c>
      <c r="CC288">
        <v>-0.17975445091724396</v>
      </c>
      <c r="CD288">
        <v>-0.16252543032169342</v>
      </c>
      <c r="CE288">
        <v>-0.1219145730137825</v>
      </c>
      <c r="CF288">
        <v>-9.5404893159866333E-2</v>
      </c>
      <c r="CG288">
        <v>-7.7020496129989624E-2</v>
      </c>
      <c r="CH288">
        <v>-6.6472724080085754E-2</v>
      </c>
      <c r="CI288">
        <v>-7.1897231042385101E-2</v>
      </c>
      <c r="CJ288">
        <v>-6.9952033460140228E-2</v>
      </c>
      <c r="CK288">
        <v>-3.4896094352006912E-2</v>
      </c>
      <c r="CL288">
        <v>-2.7467479929327965E-2</v>
      </c>
      <c r="CM288">
        <v>-3.1713575590401888E-3</v>
      </c>
      <c r="CN288">
        <v>3.7354796659201384E-3</v>
      </c>
      <c r="CO288">
        <v>1.9043713808059692E-2</v>
      </c>
      <c r="CP288">
        <v>1.3994540087878704E-2</v>
      </c>
      <c r="CQ288">
        <v>1.8507359549403191E-2</v>
      </c>
      <c r="CR288">
        <v>6.6768317483365536E-3</v>
      </c>
      <c r="CS288">
        <v>2.7250703424215317E-2</v>
      </c>
      <c r="CT288">
        <v>4.862193763256073E-2</v>
      </c>
      <c r="CU288">
        <v>4.5943904668092728E-2</v>
      </c>
      <c r="CV288">
        <v>3.9223309606313705E-2</v>
      </c>
      <c r="CW288">
        <v>-1.3081630691885948E-2</v>
      </c>
      <c r="CX288">
        <v>-7.6617032289505005E-2</v>
      </c>
      <c r="CY288">
        <v>-0.11086277663707733</v>
      </c>
      <c r="CZ288">
        <v>-0.13519932329654694</v>
      </c>
      <c r="DA288">
        <v>-0.13405939936637878</v>
      </c>
      <c r="DB288">
        <v>-0.11962831020355225</v>
      </c>
      <c r="DC288">
        <v>-8.1896983087062836E-2</v>
      </c>
      <c r="DD288">
        <v>-5.7149499654769897E-2</v>
      </c>
      <c r="DE288">
        <v>-3.8989745080471039E-2</v>
      </c>
      <c r="DF288">
        <v>-2.7433257550001144E-2</v>
      </c>
      <c r="DG288">
        <v>-3.0299028381705284E-2</v>
      </c>
      <c r="DH288">
        <v>-2.6199657469987869E-2</v>
      </c>
      <c r="DI288">
        <v>7.7088079415261745E-3</v>
      </c>
      <c r="DJ288">
        <v>1.5589303337037563E-2</v>
      </c>
      <c r="DK288">
        <v>3.9580520242452621E-2</v>
      </c>
      <c r="DL288">
        <v>4.5823462307453156E-2</v>
      </c>
      <c r="DM288">
        <v>5.9864144772291183E-2</v>
      </c>
      <c r="DN288">
        <v>5.4778918623924255E-2</v>
      </c>
      <c r="DO288">
        <v>5.8677572757005692E-2</v>
      </c>
      <c r="DP288">
        <v>4.6747583895921707E-2</v>
      </c>
      <c r="DQ288">
        <v>6.8071596324443817E-2</v>
      </c>
      <c r="DR288">
        <v>9.0830951929092407E-2</v>
      </c>
      <c r="DS288">
        <v>9.0644776821136475E-2</v>
      </c>
      <c r="DT288">
        <v>8.4921002388000488E-2</v>
      </c>
      <c r="DU288">
        <v>3.3641200512647629E-2</v>
      </c>
      <c r="DV288">
        <v>-2.8957502916455269E-2</v>
      </c>
      <c r="DW288">
        <v>-6.4351603388786316E-2</v>
      </c>
      <c r="DX288">
        <v>-8.9944235980510712E-2</v>
      </c>
      <c r="DY288">
        <v>-6.8083025515079498E-2</v>
      </c>
      <c r="DZ288">
        <v>-5.7691670954227448E-2</v>
      </c>
      <c r="EA288">
        <v>-2.4117955937981606E-2</v>
      </c>
      <c r="EB288">
        <v>-1.9147839630022645E-3</v>
      </c>
      <c r="EC288">
        <v>1.592060923576355E-2</v>
      </c>
      <c r="ED288">
        <v>2.8933530673384666E-2</v>
      </c>
      <c r="EE288">
        <v>2.9762161895632744E-2</v>
      </c>
      <c r="EF288">
        <v>3.6971822381019592E-2</v>
      </c>
      <c r="EG288">
        <v>6.9223508238792419E-2</v>
      </c>
      <c r="EH288">
        <v>7.7756457030773163E-2</v>
      </c>
      <c r="EI288">
        <v>0.1013074517250061</v>
      </c>
      <c r="EJ288">
        <v>0.10659182071685791</v>
      </c>
      <c r="EK288">
        <v>0.11880236864089966</v>
      </c>
      <c r="EL288">
        <v>0.11366507411003113</v>
      </c>
      <c r="EM288">
        <v>0.11667697131633759</v>
      </c>
      <c r="EN288">
        <v>0.10460337996482849</v>
      </c>
      <c r="EO288">
        <v>0.12701046466827393</v>
      </c>
      <c r="EP288">
        <v>0.1517740786075592</v>
      </c>
      <c r="EQ288">
        <v>0.1551857590675354</v>
      </c>
      <c r="ER288">
        <v>0.15090122818946838</v>
      </c>
      <c r="ES288">
        <v>0.10110154747962952</v>
      </c>
      <c r="ET288">
        <v>3.9855286478996277E-2</v>
      </c>
      <c r="EU288">
        <v>2.8031452093273401E-3</v>
      </c>
      <c r="EV288">
        <v>-2.4603080004453659E-2</v>
      </c>
      <c r="EW288">
        <v>54.224029541015625</v>
      </c>
      <c r="EX288">
        <v>53.227512359619141</v>
      </c>
      <c r="EY288">
        <v>52.284049987792969</v>
      </c>
      <c r="EZ288">
        <v>51.472572326660156</v>
      </c>
      <c r="FA288">
        <v>50.741092681884766</v>
      </c>
      <c r="FB288">
        <v>50.266506195068359</v>
      </c>
      <c r="FC288">
        <v>49.990169525146484</v>
      </c>
      <c r="FD288">
        <v>50.840888977050781</v>
      </c>
      <c r="FE288">
        <v>54.168941497802734</v>
      </c>
      <c r="FF288">
        <v>57.868999481201172</v>
      </c>
      <c r="FG288">
        <v>60.943675994873047</v>
      </c>
      <c r="FH288">
        <v>63.820732116699219</v>
      </c>
      <c r="FI288">
        <v>66.331169128417969</v>
      </c>
      <c r="FJ288">
        <v>68.276412963867188</v>
      </c>
      <c r="FK288">
        <v>69.37994384765625</v>
      </c>
      <c r="FL288">
        <v>69.759689331054688</v>
      </c>
      <c r="FM288">
        <v>69.159042358398438</v>
      </c>
      <c r="FN288">
        <v>67.474594116210938</v>
      </c>
      <c r="FO288">
        <v>64.534065246582031</v>
      </c>
      <c r="FP288">
        <v>61.475959777832031</v>
      </c>
      <c r="FQ288">
        <v>59.333183288574219</v>
      </c>
      <c r="FR288">
        <v>57.920467376708984</v>
      </c>
      <c r="FS288">
        <v>56.733325958251953</v>
      </c>
      <c r="FT288">
        <v>55.701805114746094</v>
      </c>
      <c r="FU288">
        <v>3.9558015763759613E-2</v>
      </c>
      <c r="FV288">
        <v>0</v>
      </c>
      <c r="FW288">
        <v>6.5269634127616882E-2</v>
      </c>
      <c r="FX288">
        <v>4.0713697671890259E-2</v>
      </c>
      <c r="FY288" s="60">
        <v>8.0799999237060547</v>
      </c>
      <c r="FZ288" s="38">
        <v>596.9</v>
      </c>
      <c r="GA288">
        <v>1</v>
      </c>
    </row>
    <row r="289" spans="1:183" x14ac:dyDescent="0.2">
      <c r="A289" t="s">
        <v>186</v>
      </c>
      <c r="B289" t="s">
        <v>222</v>
      </c>
      <c r="C289" t="s">
        <v>194</v>
      </c>
      <c r="D289" t="s">
        <v>202</v>
      </c>
      <c r="E289" t="s">
        <v>206</v>
      </c>
      <c r="F289" t="s">
        <v>1</v>
      </c>
      <c r="G289" t="s">
        <v>200</v>
      </c>
      <c r="H289">
        <v>235</v>
      </c>
      <c r="I289">
        <v>0.83417809009552002</v>
      </c>
      <c r="J289">
        <v>0.7620813250541687</v>
      </c>
      <c r="K289">
        <v>0.72640681266784668</v>
      </c>
      <c r="L289">
        <v>0.7166253924369812</v>
      </c>
      <c r="M289">
        <v>0.73362463712692261</v>
      </c>
      <c r="N289">
        <v>0.77278649806976318</v>
      </c>
      <c r="O289">
        <v>0.90938669443130493</v>
      </c>
      <c r="P289">
        <v>0.96754848957061768</v>
      </c>
      <c r="Q289">
        <v>0.86421597003936768</v>
      </c>
      <c r="R289">
        <v>0.83087730407714844</v>
      </c>
      <c r="S289">
        <v>0.80320990085601807</v>
      </c>
      <c r="T289">
        <v>0.77629643678665161</v>
      </c>
      <c r="U289">
        <v>0.7678113579750061</v>
      </c>
      <c r="V289">
        <v>0.77162849903106689</v>
      </c>
      <c r="W289">
        <v>0.75449079275131226</v>
      </c>
      <c r="X289">
        <v>0.77633851766586304</v>
      </c>
      <c r="Y289">
        <v>0.80737924575805664</v>
      </c>
      <c r="Z289">
        <v>0.91945809125900269</v>
      </c>
      <c r="AA289">
        <v>1.017798900604248</v>
      </c>
      <c r="AB289">
        <v>1.1343574523925781</v>
      </c>
      <c r="AC289">
        <v>1.2325929403305054</v>
      </c>
      <c r="AD289">
        <v>1.1965936422348022</v>
      </c>
      <c r="AE289">
        <v>1.1020036935806274</v>
      </c>
      <c r="AF289">
        <v>0.94976460933685303</v>
      </c>
      <c r="AG289">
        <v>-0.64519304037094116</v>
      </c>
      <c r="AH289">
        <v>-0.62660706043243408</v>
      </c>
      <c r="AI289">
        <v>-0.56416463851928711</v>
      </c>
      <c r="AJ289">
        <v>-0.50419747829437256</v>
      </c>
      <c r="AK289">
        <v>-0.48288285732269287</v>
      </c>
      <c r="AL289">
        <v>-0.49173673987388611</v>
      </c>
      <c r="AM289">
        <v>-0.48105716705322266</v>
      </c>
      <c r="AN289">
        <v>-0.51170849800109863</v>
      </c>
      <c r="AO289">
        <v>-0.50846469402313232</v>
      </c>
      <c r="AP289">
        <v>-0.5364539623260498</v>
      </c>
      <c r="AQ289">
        <v>-0.51402783393859863</v>
      </c>
      <c r="AR289">
        <v>-0.49035933613777161</v>
      </c>
      <c r="AS289">
        <v>-0.51050621271133423</v>
      </c>
      <c r="AT289">
        <v>-0.45671552419662476</v>
      </c>
      <c r="AU289">
        <v>-0.47071713209152222</v>
      </c>
      <c r="AV289">
        <v>-0.46400436758995056</v>
      </c>
      <c r="AW289">
        <v>-0.48667716979980469</v>
      </c>
      <c r="AX289">
        <v>-0.46710732579231262</v>
      </c>
      <c r="AY289">
        <v>-0.48521223664283752</v>
      </c>
      <c r="AZ289">
        <v>-0.54074740409851074</v>
      </c>
      <c r="BA289">
        <v>-0.61062324047088623</v>
      </c>
      <c r="BB289">
        <v>-0.61451876163482666</v>
      </c>
      <c r="BC289">
        <v>-0.56116652488708496</v>
      </c>
      <c r="BD289">
        <v>-0.60447686910629272</v>
      </c>
      <c r="BE289">
        <v>-0.31091010570526123</v>
      </c>
      <c r="BF289">
        <v>-0.30652636289596558</v>
      </c>
      <c r="BG289">
        <v>-0.25849515199661255</v>
      </c>
      <c r="BH289">
        <v>-0.21326041221618652</v>
      </c>
      <c r="BI289">
        <v>-0.18961209058761597</v>
      </c>
      <c r="BJ289">
        <v>-0.19130803644657135</v>
      </c>
      <c r="BK289">
        <v>-0.15959975123405457</v>
      </c>
      <c r="BL289">
        <v>-0.17911550402641296</v>
      </c>
      <c r="BM289">
        <v>-0.18615899980068207</v>
      </c>
      <c r="BN289">
        <v>-0.20506402850151062</v>
      </c>
      <c r="BO289">
        <v>-0.18801271915435791</v>
      </c>
      <c r="BP289">
        <v>-0.17216901481151581</v>
      </c>
      <c r="BQ289">
        <v>-0.18070757389068604</v>
      </c>
      <c r="BR289">
        <v>-0.13291026651859283</v>
      </c>
      <c r="BS289">
        <v>-0.14864239096641541</v>
      </c>
      <c r="BT289">
        <v>-0.1402817964553833</v>
      </c>
      <c r="BU289">
        <v>-0.16164582967758179</v>
      </c>
      <c r="BV289">
        <v>-0.12368342280387878</v>
      </c>
      <c r="BW289">
        <v>-0.13081616163253784</v>
      </c>
      <c r="BX289">
        <v>-0.17799010872840881</v>
      </c>
      <c r="BY289">
        <v>-0.23588567972183228</v>
      </c>
      <c r="BZ289">
        <v>-0.24601545929908752</v>
      </c>
      <c r="CA289">
        <v>-0.2087562084197998</v>
      </c>
      <c r="CB289">
        <v>-0.26085039973258972</v>
      </c>
      <c r="CC289">
        <v>-7.9386785626411438E-2</v>
      </c>
      <c r="CD289">
        <v>-8.4839485585689545E-2</v>
      </c>
      <c r="CE289">
        <v>-4.6789411455392838E-2</v>
      </c>
      <c r="CF289">
        <v>-1.1758270673453808E-2</v>
      </c>
      <c r="CG289">
        <v>1.3506354764103889E-2</v>
      </c>
      <c r="CH289">
        <v>1.6767999157309532E-2</v>
      </c>
      <c r="CI289">
        <v>6.3040703535079956E-2</v>
      </c>
      <c r="CJ289">
        <v>5.1237348467111588E-2</v>
      </c>
      <c r="CK289">
        <v>3.7068925797939301E-2</v>
      </c>
      <c r="CL289">
        <v>2.4455634877085686E-2</v>
      </c>
      <c r="CM289">
        <v>3.7784352898597717E-2</v>
      </c>
      <c r="CN289">
        <v>4.8208620399236679E-2</v>
      </c>
      <c r="CO289">
        <v>4.7709967941045761E-2</v>
      </c>
      <c r="CP289">
        <v>9.1356270015239716E-2</v>
      </c>
      <c r="CQ289">
        <v>7.442561537027359E-2</v>
      </c>
      <c r="CR289">
        <v>8.392748236656189E-2</v>
      </c>
      <c r="CS289">
        <v>6.3469894230365753E-2</v>
      </c>
      <c r="CT289">
        <v>0.11417092382907867</v>
      </c>
      <c r="CU289">
        <v>0.11463749408721924</v>
      </c>
      <c r="CV289">
        <v>7.3254488408565521E-2</v>
      </c>
      <c r="CW289">
        <v>2.3656385019421577E-2</v>
      </c>
      <c r="CX289">
        <v>9.2087406665086746E-3</v>
      </c>
      <c r="CY289">
        <v>3.5322152078151703E-2</v>
      </c>
      <c r="CZ289">
        <v>-2.2855671122670174E-2</v>
      </c>
      <c r="DA289">
        <v>0.15213653445243835</v>
      </c>
      <c r="DB289">
        <v>0.13684742152690887</v>
      </c>
      <c r="DC289">
        <v>0.16491635143756866</v>
      </c>
      <c r="DD289">
        <v>0.18974387645721436</v>
      </c>
      <c r="DE289">
        <v>0.21662479639053345</v>
      </c>
      <c r="DF289">
        <v>0.22484402358531952</v>
      </c>
      <c r="DG289">
        <v>0.28568112850189209</v>
      </c>
      <c r="DH289">
        <v>0.28159022331237793</v>
      </c>
      <c r="DI289">
        <v>0.26029685139656067</v>
      </c>
      <c r="DJ289">
        <v>0.25397530198097229</v>
      </c>
      <c r="DK289">
        <v>0.26358142495155334</v>
      </c>
      <c r="DL289">
        <v>0.26858627796173096</v>
      </c>
      <c r="DM289">
        <v>0.27612751722335815</v>
      </c>
      <c r="DN289">
        <v>0.31562280654907227</v>
      </c>
      <c r="DO289">
        <v>0.29749360680580139</v>
      </c>
      <c r="DP289">
        <v>0.30813676118850708</v>
      </c>
      <c r="DQ289">
        <v>0.2885856032371521</v>
      </c>
      <c r="DR289">
        <v>0.35202527046203613</v>
      </c>
      <c r="DS289">
        <v>0.36009112000465393</v>
      </c>
      <c r="DT289">
        <v>0.32449910044670105</v>
      </c>
      <c r="DU289">
        <v>0.28319841623306274</v>
      </c>
      <c r="DV289">
        <v>0.26443293690681458</v>
      </c>
      <c r="DW289">
        <v>0.2794005274772644</v>
      </c>
      <c r="DX289">
        <v>0.21513903141021729</v>
      </c>
      <c r="DY289">
        <v>0.48641940951347351</v>
      </c>
      <c r="DZ289">
        <v>0.4569280743598938</v>
      </c>
      <c r="EA289">
        <v>0.47058582305908203</v>
      </c>
      <c r="EB289">
        <v>0.48068097233772278</v>
      </c>
      <c r="EC289">
        <v>0.50989556312561035</v>
      </c>
      <c r="ED289">
        <v>0.52527272701263428</v>
      </c>
      <c r="EE289">
        <v>0.60713857412338257</v>
      </c>
      <c r="EF289">
        <v>0.61418318748474121</v>
      </c>
      <c r="EG289">
        <v>0.58260256052017212</v>
      </c>
      <c r="EH289">
        <v>0.58536523580551147</v>
      </c>
      <c r="EI289">
        <v>0.58959656953811646</v>
      </c>
      <c r="EJ289">
        <v>0.58677655458450317</v>
      </c>
      <c r="EK289">
        <v>0.60592615604400635</v>
      </c>
      <c r="EL289">
        <v>0.63942801952362061</v>
      </c>
      <c r="EM289">
        <v>0.6195683479309082</v>
      </c>
      <c r="EN289">
        <v>0.63185936212539673</v>
      </c>
      <c r="EO289">
        <v>0.613616943359375</v>
      </c>
      <c r="EP289">
        <v>0.69544917345046997</v>
      </c>
      <c r="EQ289">
        <v>0.71448719501495361</v>
      </c>
      <c r="ER289">
        <v>0.68725639581680298</v>
      </c>
      <c r="ES289">
        <v>0.65793591737747192</v>
      </c>
      <c r="ET289">
        <v>0.63293617963790894</v>
      </c>
      <c r="EU289">
        <v>0.63181084394454956</v>
      </c>
      <c r="EV289">
        <v>0.55876559019088745</v>
      </c>
      <c r="EW289">
        <v>54.195045471191406</v>
      </c>
      <c r="EX289">
        <v>53.052669525146484</v>
      </c>
      <c r="EY289">
        <v>52.157878875732422</v>
      </c>
      <c r="EZ289">
        <v>51.419845581054688</v>
      </c>
      <c r="FA289">
        <v>50.627468109130859</v>
      </c>
      <c r="FB289">
        <v>49.976959228515625</v>
      </c>
      <c r="FC289">
        <v>49.463157653808594</v>
      </c>
      <c r="FD289">
        <v>50.049758911132813</v>
      </c>
      <c r="FE289">
        <v>53.460292816162109</v>
      </c>
      <c r="FF289">
        <v>57.699367523193359</v>
      </c>
      <c r="FG289">
        <v>61.020626068115234</v>
      </c>
      <c r="FH289">
        <v>63.695175170898438</v>
      </c>
      <c r="FI289">
        <v>66.247467041015625</v>
      </c>
      <c r="FJ289">
        <v>68.246620178222656</v>
      </c>
      <c r="FK289">
        <v>69.507095336914063</v>
      </c>
      <c r="FL289">
        <v>69.831764221191406</v>
      </c>
      <c r="FM289">
        <v>69.221221923828125</v>
      </c>
      <c r="FN289">
        <v>67.660301208496094</v>
      </c>
      <c r="FO289">
        <v>64.677581787109375</v>
      </c>
      <c r="FP289">
        <v>61.491748809814453</v>
      </c>
      <c r="FQ289">
        <v>59.415565490722656</v>
      </c>
      <c r="FR289">
        <v>57.908958435058594</v>
      </c>
      <c r="FS289">
        <v>56.589061737060547</v>
      </c>
      <c r="FT289">
        <v>55.641090393066406</v>
      </c>
      <c r="FU289">
        <v>0.21113260090351105</v>
      </c>
      <c r="FV289">
        <v>0</v>
      </c>
      <c r="FW289">
        <v>0.35901010036468506</v>
      </c>
      <c r="FX289">
        <v>0.21632491052150726</v>
      </c>
      <c r="FY289" s="60">
        <v>3.1099998950958252</v>
      </c>
      <c r="FZ289" s="38">
        <v>99.48</v>
      </c>
      <c r="GA289">
        <v>1</v>
      </c>
    </row>
    <row r="290" spans="1:183" x14ac:dyDescent="0.2">
      <c r="A290" t="s">
        <v>186</v>
      </c>
      <c r="B290" t="s">
        <v>222</v>
      </c>
      <c r="C290" t="s">
        <v>194</v>
      </c>
      <c r="D290" t="s">
        <v>202</v>
      </c>
      <c r="E290" t="s">
        <v>206</v>
      </c>
      <c r="F290" t="s">
        <v>1</v>
      </c>
      <c r="G290" t="s">
        <v>1</v>
      </c>
      <c r="H290">
        <v>2261</v>
      </c>
      <c r="I290">
        <v>0.61884188652038574</v>
      </c>
      <c r="J290">
        <v>0.54526710510253906</v>
      </c>
      <c r="K290">
        <v>0.51140886545181274</v>
      </c>
      <c r="L290">
        <v>0.49726974964141846</v>
      </c>
      <c r="M290">
        <v>0.50800657272338867</v>
      </c>
      <c r="N290">
        <v>0.55860370397567749</v>
      </c>
      <c r="O290">
        <v>0.67517530918121338</v>
      </c>
      <c r="P290">
        <v>0.78024905920028687</v>
      </c>
      <c r="Q290">
        <v>0.69655132293701172</v>
      </c>
      <c r="R290">
        <v>0.64408987760543823</v>
      </c>
      <c r="S290">
        <v>0.62675440311431885</v>
      </c>
      <c r="T290">
        <v>0.60613292455673218</v>
      </c>
      <c r="U290">
        <v>0.60445040464401245</v>
      </c>
      <c r="V290">
        <v>0.59647202491760254</v>
      </c>
      <c r="W290">
        <v>0.57949787378311157</v>
      </c>
      <c r="X290">
        <v>0.57664030790328979</v>
      </c>
      <c r="Y290">
        <v>0.61671477556228638</v>
      </c>
      <c r="Z290">
        <v>0.70050430297851563</v>
      </c>
      <c r="AA290">
        <v>0.83271872997283936</v>
      </c>
      <c r="AB290">
        <v>0.96499806642532349</v>
      </c>
      <c r="AC290">
        <v>1.0415259599685669</v>
      </c>
      <c r="AD290">
        <v>1.0077048540115356</v>
      </c>
      <c r="AE290">
        <v>0.89262032508850098</v>
      </c>
      <c r="AF290">
        <v>0.7407071590423584</v>
      </c>
      <c r="AG290">
        <v>-0.28528961539268494</v>
      </c>
      <c r="AH290">
        <v>-0.26424399018287659</v>
      </c>
      <c r="AI290">
        <v>-0.21722404658794403</v>
      </c>
      <c r="AJ290">
        <v>-0.18495287001132965</v>
      </c>
      <c r="AK290">
        <v>-0.16557809710502625</v>
      </c>
      <c r="AL290">
        <v>-0.15848490595817566</v>
      </c>
      <c r="AM290">
        <v>-0.16448988020420074</v>
      </c>
      <c r="AN290">
        <v>-0.16926491260528564</v>
      </c>
      <c r="AO290">
        <v>-0.13700877130031586</v>
      </c>
      <c r="AP290">
        <v>-0.13377626240253448</v>
      </c>
      <c r="AQ290">
        <v>-0.10968926548957825</v>
      </c>
      <c r="AR290">
        <v>-0.10033597052097321</v>
      </c>
      <c r="AS290">
        <v>-8.591344952583313E-2</v>
      </c>
      <c r="AT290">
        <v>-8.4356896579265594E-2</v>
      </c>
      <c r="AU290">
        <v>-8.1157080829143524E-2</v>
      </c>
      <c r="AV290">
        <v>-9.0411409735679626E-2</v>
      </c>
      <c r="AW290">
        <v>-7.6274193823337555E-2</v>
      </c>
      <c r="AX290">
        <v>-5.5827271193265915E-2</v>
      </c>
      <c r="AY290">
        <v>-6.3744343817234039E-2</v>
      </c>
      <c r="AZ290">
        <v>-7.7337712049484253E-2</v>
      </c>
      <c r="BA290">
        <v>-0.13243982195854187</v>
      </c>
      <c r="BB290">
        <v>-0.19104060530662537</v>
      </c>
      <c r="BC290">
        <v>-0.21421794593334198</v>
      </c>
      <c r="BD290">
        <v>-0.23945537209510803</v>
      </c>
      <c r="BE290">
        <v>-0.21576736867427826</v>
      </c>
      <c r="BF290">
        <v>-0.19859720766544342</v>
      </c>
      <c r="BG290">
        <v>-0.15554678440093994</v>
      </c>
      <c r="BH290">
        <v>-0.12607069313526154</v>
      </c>
      <c r="BI290">
        <v>-0.10678944736719131</v>
      </c>
      <c r="BJ290">
        <v>-9.8175860941410065E-2</v>
      </c>
      <c r="BK290">
        <v>-0.10014414042234421</v>
      </c>
      <c r="BL290">
        <v>-0.101931132376194</v>
      </c>
      <c r="BM290">
        <v>-7.1537904441356659E-2</v>
      </c>
      <c r="BN290">
        <v>-6.7258290946483612E-2</v>
      </c>
      <c r="BO290">
        <v>-4.383135586977005E-2</v>
      </c>
      <c r="BP290">
        <v>-3.5672131925821304E-2</v>
      </c>
      <c r="BQ290">
        <v>-2.1855717524886131E-2</v>
      </c>
      <c r="BR290">
        <v>-2.0722610875964165E-2</v>
      </c>
      <c r="BS290">
        <v>-1.8279185518622398E-2</v>
      </c>
      <c r="BT290">
        <v>-2.7531372383236885E-2</v>
      </c>
      <c r="BU290">
        <v>-1.2523001059889793E-2</v>
      </c>
      <c r="BV290">
        <v>1.0565613396465778E-2</v>
      </c>
      <c r="BW290">
        <v>5.9684831649065018E-3</v>
      </c>
      <c r="BX290">
        <v>-6.0410019941627979E-3</v>
      </c>
      <c r="BY290">
        <v>-5.9297125786542892E-2</v>
      </c>
      <c r="BZ290">
        <v>-0.11730601638555527</v>
      </c>
      <c r="CA290">
        <v>-0.14271003007888794</v>
      </c>
      <c r="CB290">
        <v>-0.16983315348625183</v>
      </c>
      <c r="CC290">
        <v>-0.16761647164821625</v>
      </c>
      <c r="CD290">
        <v>-0.15313045680522919</v>
      </c>
      <c r="CE290">
        <v>-0.11282928287982941</v>
      </c>
      <c r="CF290">
        <v>-8.5289075970649719E-2</v>
      </c>
      <c r="CG290">
        <v>-6.6072605550289154E-2</v>
      </c>
      <c r="CH290">
        <v>-5.6405987590551376E-2</v>
      </c>
      <c r="CI290">
        <v>-5.5578477680683136E-2</v>
      </c>
      <c r="CJ290">
        <v>-5.5295966565608978E-2</v>
      </c>
      <c r="CK290">
        <v>-2.6192983612418175E-2</v>
      </c>
      <c r="CL290">
        <v>-2.1188149228692055E-2</v>
      </c>
      <c r="CM290">
        <v>1.7816318431869149E-3</v>
      </c>
      <c r="CN290">
        <v>9.1138500720262527E-3</v>
      </c>
      <c r="CO290">
        <v>2.2510474547743797E-2</v>
      </c>
      <c r="CP290">
        <v>2.3350302129983902E-2</v>
      </c>
      <c r="CQ290">
        <v>2.5269847363233566E-2</v>
      </c>
      <c r="CR290">
        <v>1.6019158065319061E-2</v>
      </c>
      <c r="CS290">
        <v>3.1630881130695343E-2</v>
      </c>
      <c r="CT290">
        <v>5.654912069439888E-2</v>
      </c>
      <c r="CU290">
        <v>5.4251376539468765E-2</v>
      </c>
      <c r="CV290">
        <v>4.3338879942893982E-2</v>
      </c>
      <c r="CW290">
        <v>-8.6387097835540771E-3</v>
      </c>
      <c r="CX290">
        <v>-6.6237673163414001E-2</v>
      </c>
      <c r="CY290">
        <v>-9.3183867633342743E-2</v>
      </c>
      <c r="CZ290">
        <v>-0.12161301076412201</v>
      </c>
      <c r="DA290">
        <v>-0.11946556717157364</v>
      </c>
      <c r="DB290">
        <v>-0.10766372084617615</v>
      </c>
      <c r="DC290">
        <v>-7.0111788809299469E-2</v>
      </c>
      <c r="DD290">
        <v>-4.4507458806037903E-2</v>
      </c>
      <c r="DE290">
        <v>-2.5355765596032143E-2</v>
      </c>
      <c r="DF290">
        <v>-1.4636118896305561E-2</v>
      </c>
      <c r="DG290">
        <v>-1.1012814939022064E-2</v>
      </c>
      <c r="DH290">
        <v>-8.6608044803142548E-3</v>
      </c>
      <c r="DI290">
        <v>1.9151939079165459E-2</v>
      </c>
      <c r="DJ290">
        <v>2.488199807703495E-2</v>
      </c>
      <c r="DK290">
        <v>4.7394618391990662E-2</v>
      </c>
      <c r="DL290">
        <v>5.3899828344583511E-2</v>
      </c>
      <c r="DM290">
        <v>6.6876664757728577E-2</v>
      </c>
      <c r="DN290">
        <v>6.7423216998577118E-2</v>
      </c>
      <c r="DO290">
        <v>6.881888210773468E-2</v>
      </c>
      <c r="DP290">
        <v>5.956968292593956E-2</v>
      </c>
      <c r="DQ290">
        <v>7.5784757733345032E-2</v>
      </c>
      <c r="DR290">
        <v>0.10253262519836426</v>
      </c>
      <c r="DS290">
        <v>0.10253427177667618</v>
      </c>
      <c r="DT290">
        <v>9.2718765139579773E-2</v>
      </c>
      <c r="DU290">
        <v>4.201970249414444E-2</v>
      </c>
      <c r="DV290">
        <v>-1.5169327147305012E-2</v>
      </c>
      <c r="DW290">
        <v>-4.3657701462507248E-2</v>
      </c>
      <c r="DX290">
        <v>-7.3392868041992188E-2</v>
      </c>
      <c r="DY290">
        <v>-4.9943320453166962E-2</v>
      </c>
      <c r="DZ290">
        <v>-4.2016956955194473E-2</v>
      </c>
      <c r="EA290">
        <v>-8.4345154464244843E-3</v>
      </c>
      <c r="EB290">
        <v>1.4374713413417339E-2</v>
      </c>
      <c r="EC290">
        <v>3.3432882279157639E-2</v>
      </c>
      <c r="ED290">
        <v>4.5672938227653503E-2</v>
      </c>
      <c r="EE290">
        <v>5.3332921117544174E-2</v>
      </c>
      <c r="EF290">
        <v>5.8672968298196793E-2</v>
      </c>
      <c r="EG290">
        <v>8.4622807800769806E-2</v>
      </c>
      <c r="EH290">
        <v>9.1399975121021271E-2</v>
      </c>
      <c r="EI290">
        <v>0.11325252801179886</v>
      </c>
      <c r="EJ290">
        <v>0.11856367439031601</v>
      </c>
      <c r="EK290">
        <v>0.13093440234661102</v>
      </c>
      <c r="EL290">
        <v>0.1310575008392334</v>
      </c>
      <c r="EM290">
        <v>0.13169677555561066</v>
      </c>
      <c r="EN290">
        <v>0.12244972586631775</v>
      </c>
      <c r="EO290">
        <v>0.13953596353530884</v>
      </c>
      <c r="EP290">
        <v>0.16892550885677338</v>
      </c>
      <c r="EQ290">
        <v>0.17224711179733276</v>
      </c>
      <c r="ER290">
        <v>0.16401547193527222</v>
      </c>
      <c r="ES290">
        <v>0.11516240984201431</v>
      </c>
      <c r="ET290">
        <v>5.8565247803926468E-2</v>
      </c>
      <c r="EU290">
        <v>2.7850214391946793E-2</v>
      </c>
      <c r="EV290">
        <v>-3.7706384900957346E-3</v>
      </c>
      <c r="EW290">
        <v>54.219955444335938</v>
      </c>
      <c r="EX290">
        <v>53.201869964599609</v>
      </c>
      <c r="EY290">
        <v>52.265151977539063</v>
      </c>
      <c r="EZ290">
        <v>51.464599609375</v>
      </c>
      <c r="FA290">
        <v>50.723854064941406</v>
      </c>
      <c r="FB290">
        <v>50.223461151123047</v>
      </c>
      <c r="FC290">
        <v>49.916355133056641</v>
      </c>
      <c r="FD290">
        <v>50.7359619140625</v>
      </c>
      <c r="FE290">
        <v>54.07086181640625</v>
      </c>
      <c r="FF290">
        <v>57.844131469726563</v>
      </c>
      <c r="FG290">
        <v>60.955074310302734</v>
      </c>
      <c r="FH290">
        <v>63.802215576171875</v>
      </c>
      <c r="FI290">
        <v>66.318641662597656</v>
      </c>
      <c r="FJ290">
        <v>68.272132873535156</v>
      </c>
      <c r="FK290">
        <v>69.398811340332031</v>
      </c>
      <c r="FL290">
        <v>69.770454406738281</v>
      </c>
      <c r="FM290">
        <v>69.168601989746094</v>
      </c>
      <c r="FN290">
        <v>67.502677917480469</v>
      </c>
      <c r="FO290">
        <v>64.55419921875</v>
      </c>
      <c r="FP290">
        <v>61.478157043457031</v>
      </c>
      <c r="FQ290">
        <v>59.344654083251953</v>
      </c>
      <c r="FR290">
        <v>57.918930053710938</v>
      </c>
      <c r="FS290">
        <v>56.714447021484375</v>
      </c>
      <c r="FT290">
        <v>55.693523406982422</v>
      </c>
      <c r="FU290">
        <v>4.2343024164438248E-2</v>
      </c>
      <c r="FV290">
        <v>0</v>
      </c>
      <c r="FW290">
        <v>7.0539072155952454E-2</v>
      </c>
      <c r="FX290">
        <v>4.3519001454114914E-2</v>
      </c>
      <c r="FY290" s="60">
        <v>8.0799999237060547</v>
      </c>
      <c r="FZ290" s="38">
        <v>696.38</v>
      </c>
      <c r="GA290">
        <v>1</v>
      </c>
    </row>
    <row r="291" spans="1:183" x14ac:dyDescent="0.2">
      <c r="A291" t="s">
        <v>186</v>
      </c>
      <c r="B291" t="s">
        <v>222</v>
      </c>
      <c r="C291" t="s">
        <v>194</v>
      </c>
      <c r="D291" t="s">
        <v>202</v>
      </c>
      <c r="E291" t="s">
        <v>206</v>
      </c>
      <c r="F291" t="s">
        <v>178</v>
      </c>
      <c r="G291" t="s">
        <v>1</v>
      </c>
      <c r="H291">
        <v>1416</v>
      </c>
      <c r="I291">
        <v>0.55938035249710083</v>
      </c>
      <c r="J291">
        <v>0.48732015490531921</v>
      </c>
      <c r="K291">
        <v>0.45527452230453491</v>
      </c>
      <c r="L291">
        <v>0.4332568347454071</v>
      </c>
      <c r="M291">
        <v>0.43622717261314392</v>
      </c>
      <c r="N291">
        <v>0.46954292058944702</v>
      </c>
      <c r="O291">
        <v>0.56749802827835083</v>
      </c>
      <c r="P291">
        <v>0.67053073644638062</v>
      </c>
      <c r="Q291">
        <v>0.60099261999130249</v>
      </c>
      <c r="R291">
        <v>0.54631131887435913</v>
      </c>
      <c r="S291">
        <v>0.53338909149169922</v>
      </c>
      <c r="T291">
        <v>0.51848244667053223</v>
      </c>
      <c r="U291">
        <v>0.52783888578414917</v>
      </c>
      <c r="V291">
        <v>0.51935601234436035</v>
      </c>
      <c r="W291">
        <v>0.50264155864715576</v>
      </c>
      <c r="X291">
        <v>0.50256997346878052</v>
      </c>
      <c r="Y291">
        <v>0.53424960374832153</v>
      </c>
      <c r="Z291">
        <v>0.60435152053833008</v>
      </c>
      <c r="AA291">
        <v>0.7289002537727356</v>
      </c>
      <c r="AB291">
        <v>0.86494600772857666</v>
      </c>
      <c r="AC291">
        <v>0.94277381896972656</v>
      </c>
      <c r="AD291">
        <v>0.91689997911453247</v>
      </c>
      <c r="AE291">
        <v>0.8227837085723877</v>
      </c>
      <c r="AF291">
        <v>0.68086957931518555</v>
      </c>
      <c r="AG291">
        <v>-0.27810418605804443</v>
      </c>
      <c r="AH291">
        <v>-0.25333526730537415</v>
      </c>
      <c r="AI291">
        <v>-0.19707484543323517</v>
      </c>
      <c r="AJ291">
        <v>-0.16362150013446808</v>
      </c>
      <c r="AK291">
        <v>-0.13956147432327271</v>
      </c>
      <c r="AL291">
        <v>-0.12969395518302917</v>
      </c>
      <c r="AM291">
        <v>-0.13339510560035706</v>
      </c>
      <c r="AN291">
        <v>-0.1355738639831543</v>
      </c>
      <c r="AO291">
        <v>-0.11212079972028732</v>
      </c>
      <c r="AP291">
        <v>-0.11925552040338516</v>
      </c>
      <c r="AQ291">
        <v>-0.10034678131341934</v>
      </c>
      <c r="AR291">
        <v>-9.7519747912883759E-2</v>
      </c>
      <c r="AS291">
        <v>-8.3310715854167938E-2</v>
      </c>
      <c r="AT291">
        <v>-8.4263376891613007E-2</v>
      </c>
      <c r="AU291">
        <v>-8.3025500178337097E-2</v>
      </c>
      <c r="AV291">
        <v>-8.558499813079834E-2</v>
      </c>
      <c r="AW291">
        <v>-6.4915545284748077E-2</v>
      </c>
      <c r="AX291">
        <v>-5.556914210319519E-2</v>
      </c>
      <c r="AY291">
        <v>-6.3043221831321716E-2</v>
      </c>
      <c r="AZ291">
        <v>-7.9504348337650299E-2</v>
      </c>
      <c r="BA291">
        <v>-0.12146735936403275</v>
      </c>
      <c r="BB291">
        <v>-0.19028446078300476</v>
      </c>
      <c r="BC291">
        <v>-0.20603004097938538</v>
      </c>
      <c r="BD291">
        <v>-0.22775888442993164</v>
      </c>
      <c r="BE291">
        <v>-0.21463401615619659</v>
      </c>
      <c r="BF291">
        <v>-0.19349360466003418</v>
      </c>
      <c r="BG291">
        <v>-0.14227390289306641</v>
      </c>
      <c r="BH291">
        <v>-0.11273744702339172</v>
      </c>
      <c r="BI291">
        <v>-9.0484976768493652E-2</v>
      </c>
      <c r="BJ291">
        <v>-8.0924935638904572E-2</v>
      </c>
      <c r="BK291">
        <v>-8.3062946796417236E-2</v>
      </c>
      <c r="BL291">
        <v>-8.262498676776886E-2</v>
      </c>
      <c r="BM291">
        <v>-5.9878252446651459E-2</v>
      </c>
      <c r="BN291">
        <v>-6.6190890967845917E-2</v>
      </c>
      <c r="BO291">
        <v>-4.6911120414733887E-2</v>
      </c>
      <c r="BP291">
        <v>-4.4606894254684448E-2</v>
      </c>
      <c r="BQ291">
        <v>-2.9717888683080673E-2</v>
      </c>
      <c r="BR291">
        <v>-3.0469333752989769E-2</v>
      </c>
      <c r="BS291">
        <v>-3.0883915722370148E-2</v>
      </c>
      <c r="BT291">
        <v>-3.3927630633115768E-2</v>
      </c>
      <c r="BU291">
        <v>-1.3145685195922852E-2</v>
      </c>
      <c r="BV291">
        <v>-1.3941181823611259E-3</v>
      </c>
      <c r="BW291">
        <v>-7.0928349159657955E-3</v>
      </c>
      <c r="BX291">
        <v>-2.1799039095640182E-2</v>
      </c>
      <c r="BY291">
        <v>-6.1058584600687027E-2</v>
      </c>
      <c r="BZ291">
        <v>-0.12766209244728088</v>
      </c>
      <c r="CA291">
        <v>-0.14427393674850464</v>
      </c>
      <c r="CB291">
        <v>-0.16731210052967072</v>
      </c>
      <c r="CC291">
        <v>-0.17067477107048035</v>
      </c>
      <c r="CD291">
        <v>-0.15204741060733795</v>
      </c>
      <c r="CE291">
        <v>-0.10431892424821854</v>
      </c>
      <c r="CF291">
        <v>-7.7495314180850983E-2</v>
      </c>
      <c r="CG291">
        <v>-5.6494735181331635E-2</v>
      </c>
      <c r="CH291">
        <v>-4.7147661447525024E-2</v>
      </c>
      <c r="CI291">
        <v>-4.8203036189079285E-2</v>
      </c>
      <c r="CJ291">
        <v>-4.595276340842247E-2</v>
      </c>
      <c r="CK291">
        <v>-2.3695223033428192E-2</v>
      </c>
      <c r="CL291">
        <v>-2.9438486322760582E-2</v>
      </c>
      <c r="CM291">
        <v>-9.9017471075057983E-3</v>
      </c>
      <c r="CN291">
        <v>-7.9596154391765594E-3</v>
      </c>
      <c r="CO291">
        <v>7.4003455229103565E-3</v>
      </c>
      <c r="CP291">
        <v>6.7882542498409748E-3</v>
      </c>
      <c r="CQ291">
        <v>5.2291871979832649E-3</v>
      </c>
      <c r="CR291">
        <v>1.8501059385016561E-3</v>
      </c>
      <c r="CS291">
        <v>2.2709963843226433E-2</v>
      </c>
      <c r="CT291">
        <v>3.6127336323261261E-2</v>
      </c>
      <c r="CU291">
        <v>3.165823221206665E-2</v>
      </c>
      <c r="CV291">
        <v>1.8167482689023018E-2</v>
      </c>
      <c r="CW291">
        <v>-1.9219644367694855E-2</v>
      </c>
      <c r="CX291">
        <v>-8.4290027618408203E-2</v>
      </c>
      <c r="CY291">
        <v>-0.10150182992219925</v>
      </c>
      <c r="CZ291">
        <v>-0.1254468560218811</v>
      </c>
      <c r="DA291">
        <v>-0.12671554088592529</v>
      </c>
      <c r="DB291">
        <v>-0.11060124635696411</v>
      </c>
      <c r="DC291">
        <v>-6.636396050453186E-2</v>
      </c>
      <c r="DD291">
        <v>-4.2253177613019943E-2</v>
      </c>
      <c r="DE291">
        <v>-2.2504497319459915E-2</v>
      </c>
      <c r="DF291">
        <v>-1.337037980556488E-2</v>
      </c>
      <c r="DG291">
        <v>-1.3343128375709057E-2</v>
      </c>
      <c r="DH291">
        <v>-9.2805298045277596E-3</v>
      </c>
      <c r="DI291">
        <v>1.2487804517149925E-2</v>
      </c>
      <c r="DJ291">
        <v>7.3139183223247528E-3</v>
      </c>
      <c r="DK291">
        <v>2.7107629925012589E-2</v>
      </c>
      <c r="DL291">
        <v>2.8687663376331329E-2</v>
      </c>
      <c r="DM291">
        <v>4.4518575072288513E-2</v>
      </c>
      <c r="DN291">
        <v>4.4045843183994293E-2</v>
      </c>
      <c r="DO291">
        <v>4.1342288255691528E-2</v>
      </c>
      <c r="DP291">
        <v>3.7627842277288437E-2</v>
      </c>
      <c r="DQ291">
        <v>5.8565616607666016E-2</v>
      </c>
      <c r="DR291">
        <v>7.3648795485496521E-2</v>
      </c>
      <c r="DS291">
        <v>7.0409305393695831E-2</v>
      </c>
      <c r="DT291">
        <v>5.8134004473686218E-2</v>
      </c>
      <c r="DU291">
        <v>2.2619295865297318E-2</v>
      </c>
      <c r="DV291">
        <v>-4.0917955338954926E-2</v>
      </c>
      <c r="DW291">
        <v>-5.8729734271764755E-2</v>
      </c>
      <c r="DX291">
        <v>-8.3581589162349701E-2</v>
      </c>
      <c r="DY291">
        <v>-6.3245370984077454E-2</v>
      </c>
      <c r="DZ291">
        <v>-5.0759557634592056E-2</v>
      </c>
      <c r="EA291">
        <v>-1.156301237642765E-2</v>
      </c>
      <c r="EB291">
        <v>8.6308727040886879E-3</v>
      </c>
      <c r="EC291">
        <v>2.6572013273835182E-2</v>
      </c>
      <c r="ED291">
        <v>3.5398643463850021E-2</v>
      </c>
      <c r="EE291">
        <v>3.6989044398069382E-2</v>
      </c>
      <c r="EF291">
        <v>4.3668348342180252E-2</v>
      </c>
      <c r="EG291">
        <v>6.4730353653430939E-2</v>
      </c>
      <c r="EH291">
        <v>6.0378551483154297E-2</v>
      </c>
      <c r="EI291">
        <v>8.0543294548988342E-2</v>
      </c>
      <c r="EJ291">
        <v>8.160051703453064E-2</v>
      </c>
      <c r="EK291">
        <v>9.8111413419246674E-2</v>
      </c>
      <c r="EL291">
        <v>9.7839891910552979E-2</v>
      </c>
      <c r="EM291">
        <v>9.3483872711658478E-2</v>
      </c>
      <c r="EN291">
        <v>8.9285209774971008E-2</v>
      </c>
      <c r="EO291">
        <v>0.11033548414707184</v>
      </c>
      <c r="EP291">
        <v>0.12782381474971771</v>
      </c>
      <c r="EQ291">
        <v>0.12635968625545502</v>
      </c>
      <c r="ER291">
        <v>0.11583930999040604</v>
      </c>
      <c r="ES291">
        <v>8.302808552980423E-2</v>
      </c>
      <c r="ET291">
        <v>2.1704424172639847E-2</v>
      </c>
      <c r="EU291">
        <v>3.0263813678175211E-3</v>
      </c>
      <c r="EV291">
        <v>-2.3134801536798477E-2</v>
      </c>
      <c r="EW291">
        <v>55.355308532714844</v>
      </c>
      <c r="EX291">
        <v>54.427986145019531</v>
      </c>
      <c r="EY291">
        <v>53.544586181640625</v>
      </c>
      <c r="EZ291">
        <v>52.905502319335938</v>
      </c>
      <c r="FA291">
        <v>52.235443115234375</v>
      </c>
      <c r="FB291">
        <v>51.920761108398438</v>
      </c>
      <c r="FC291">
        <v>51.670597076416016</v>
      </c>
      <c r="FD291">
        <v>52.468902587890625</v>
      </c>
      <c r="FE291">
        <v>55.304546356201172</v>
      </c>
      <c r="FF291">
        <v>58.444107055664063</v>
      </c>
      <c r="FG291">
        <v>61.092868804931641</v>
      </c>
      <c r="FH291">
        <v>63.74578857421875</v>
      </c>
      <c r="FI291">
        <v>66.132865905761719</v>
      </c>
      <c r="FJ291">
        <v>68.055076599121094</v>
      </c>
      <c r="FK291">
        <v>69.074958801269531</v>
      </c>
      <c r="FL291">
        <v>69.295928955078125</v>
      </c>
      <c r="FM291">
        <v>68.648872375488281</v>
      </c>
      <c r="FN291">
        <v>67.091270446777344</v>
      </c>
      <c r="FO291">
        <v>64.437843322753906</v>
      </c>
      <c r="FP291">
        <v>61.648674011230469</v>
      </c>
      <c r="FQ291">
        <v>59.826530456542969</v>
      </c>
      <c r="FR291">
        <v>58.576210021972656</v>
      </c>
      <c r="FS291">
        <v>57.553264617919922</v>
      </c>
      <c r="FT291">
        <v>56.637233734130859</v>
      </c>
      <c r="FU291">
        <v>3.5375364124774933E-2</v>
      </c>
      <c r="FV291">
        <v>0</v>
      </c>
      <c r="FW291">
        <v>5.7478383183479309E-2</v>
      </c>
      <c r="FX291">
        <v>3.6504589021205902E-2</v>
      </c>
      <c r="FY291" s="60">
        <v>8.0799999237060547</v>
      </c>
      <c r="FZ291" s="38">
        <v>442.67</v>
      </c>
      <c r="GA291">
        <v>1</v>
      </c>
    </row>
    <row r="292" spans="1:183" x14ac:dyDescent="0.2">
      <c r="A292" t="s">
        <v>186</v>
      </c>
      <c r="B292" t="s">
        <v>222</v>
      </c>
      <c r="C292" t="s">
        <v>194</v>
      </c>
      <c r="D292" t="s">
        <v>202</v>
      </c>
      <c r="E292" t="s">
        <v>206</v>
      </c>
      <c r="F292" t="s">
        <v>179</v>
      </c>
      <c r="G292" t="s">
        <v>1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 s="60">
        <v>1.8500000238418579</v>
      </c>
      <c r="FZ292" s="38">
        <v>12.01</v>
      </c>
      <c r="GA292">
        <v>0</v>
      </c>
    </row>
    <row r="293" spans="1:183" x14ac:dyDescent="0.2">
      <c r="A293" t="s">
        <v>186</v>
      </c>
      <c r="B293" t="s">
        <v>222</v>
      </c>
      <c r="C293" t="s">
        <v>194</v>
      </c>
      <c r="D293" t="s">
        <v>202</v>
      </c>
      <c r="E293" t="s">
        <v>206</v>
      </c>
      <c r="F293" t="s">
        <v>180</v>
      </c>
      <c r="G293" t="s">
        <v>1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 s="60">
        <v>2.5999999046325684</v>
      </c>
      <c r="FZ293" s="38">
        <v>17.990000000000002</v>
      </c>
      <c r="GA293">
        <v>0</v>
      </c>
    </row>
    <row r="294" spans="1:183" x14ac:dyDescent="0.2">
      <c r="A294" t="s">
        <v>186</v>
      </c>
      <c r="B294" t="s">
        <v>222</v>
      </c>
      <c r="C294" t="s">
        <v>194</v>
      </c>
      <c r="D294" t="s">
        <v>202</v>
      </c>
      <c r="E294" t="s">
        <v>206</v>
      </c>
      <c r="F294" t="s">
        <v>181</v>
      </c>
      <c r="G294" t="s">
        <v>1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 s="60">
        <v>1</v>
      </c>
      <c r="FZ294" s="38">
        <v>2.31</v>
      </c>
      <c r="GA294">
        <v>0</v>
      </c>
    </row>
    <row r="295" spans="1:183" x14ac:dyDescent="0.2">
      <c r="A295" t="s">
        <v>186</v>
      </c>
      <c r="B295" t="s">
        <v>222</v>
      </c>
      <c r="C295" t="s">
        <v>194</v>
      </c>
      <c r="D295" t="s">
        <v>202</v>
      </c>
      <c r="E295" t="s">
        <v>206</v>
      </c>
      <c r="F295" t="s">
        <v>182</v>
      </c>
      <c r="G295" t="s">
        <v>1</v>
      </c>
      <c r="H295">
        <v>158</v>
      </c>
      <c r="I295">
        <v>0.8765486478805542</v>
      </c>
      <c r="J295">
        <v>0.78961044549942017</v>
      </c>
      <c r="K295">
        <v>0.72408801317214966</v>
      </c>
      <c r="L295">
        <v>0.71609354019165039</v>
      </c>
      <c r="M295">
        <v>0.73155397176742554</v>
      </c>
      <c r="N295">
        <v>0.80031400918960571</v>
      </c>
      <c r="O295">
        <v>0.95771288871765137</v>
      </c>
      <c r="P295">
        <v>1.0953642129898071</v>
      </c>
      <c r="Q295">
        <v>1.0216134786605835</v>
      </c>
      <c r="R295">
        <v>1.0283502340316772</v>
      </c>
      <c r="S295">
        <v>1.0167688131332397</v>
      </c>
      <c r="T295">
        <v>0.96837931871414185</v>
      </c>
      <c r="U295">
        <v>0.95290189981460571</v>
      </c>
      <c r="V295">
        <v>0.93748742341995239</v>
      </c>
      <c r="W295">
        <v>0.93486404418945313</v>
      </c>
      <c r="X295">
        <v>0.89916342496871948</v>
      </c>
      <c r="Y295">
        <v>0.94648385047912598</v>
      </c>
      <c r="Z295">
        <v>1.0595390796661377</v>
      </c>
      <c r="AA295">
        <v>1.2695497274398804</v>
      </c>
      <c r="AB295">
        <v>1.3840079307556152</v>
      </c>
      <c r="AC295">
        <v>1.3957695960998535</v>
      </c>
      <c r="AD295">
        <v>1.298042893409729</v>
      </c>
      <c r="AE295">
        <v>1.1863980293273926</v>
      </c>
      <c r="AF295">
        <v>1.0090858936309814</v>
      </c>
      <c r="AG295">
        <v>-0.75636881589889526</v>
      </c>
      <c r="AH295">
        <v>-0.77785623073577881</v>
      </c>
      <c r="AI295">
        <v>-0.79935950040817261</v>
      </c>
      <c r="AJ295">
        <v>-0.75168287754058838</v>
      </c>
      <c r="AK295">
        <v>-0.73912394046783447</v>
      </c>
      <c r="AL295">
        <v>-0.68108868598937988</v>
      </c>
      <c r="AM295">
        <v>-0.63286590576171875</v>
      </c>
      <c r="AN295">
        <v>-0.61510133743286133</v>
      </c>
      <c r="AO295">
        <v>-0.49502238631248474</v>
      </c>
      <c r="AP295">
        <v>-0.50019747018814087</v>
      </c>
      <c r="AQ295">
        <v>-0.49968472123146057</v>
      </c>
      <c r="AR295">
        <v>-0.49739128351211548</v>
      </c>
      <c r="AS295">
        <v>-0.46490338444709778</v>
      </c>
      <c r="AT295">
        <v>-0.46904703974723816</v>
      </c>
      <c r="AU295">
        <v>-0.42525330185890198</v>
      </c>
      <c r="AV295">
        <v>-0.48014217615127563</v>
      </c>
      <c r="AW295">
        <v>-0.47581431269645691</v>
      </c>
      <c r="AX295">
        <v>-0.44045385718345642</v>
      </c>
      <c r="AY295">
        <v>-0.37847769260406494</v>
      </c>
      <c r="AZ295">
        <v>-0.42289972305297852</v>
      </c>
      <c r="BA295">
        <v>-0.62023031711578369</v>
      </c>
      <c r="BB295">
        <v>-0.7195708155632019</v>
      </c>
      <c r="BC295">
        <v>-0.68605369329452515</v>
      </c>
      <c r="BD295">
        <v>-0.6528581976890564</v>
      </c>
      <c r="BE295">
        <v>-0.35255324840545654</v>
      </c>
      <c r="BF295">
        <v>-0.3788047730922699</v>
      </c>
      <c r="BG295">
        <v>-0.4027651846408844</v>
      </c>
      <c r="BH295">
        <v>-0.36989250779151917</v>
      </c>
      <c r="BI295">
        <v>-0.35991254448890686</v>
      </c>
      <c r="BJ295">
        <v>-0.31690815091133118</v>
      </c>
      <c r="BK295">
        <v>-0.2638041079044342</v>
      </c>
      <c r="BL295">
        <v>-0.23230454325675964</v>
      </c>
      <c r="BM295">
        <v>-0.13513904809951782</v>
      </c>
      <c r="BN295">
        <v>-0.11980567872524261</v>
      </c>
      <c r="BO295">
        <v>-0.1185692623257637</v>
      </c>
      <c r="BP295">
        <v>-0.12440264970064163</v>
      </c>
      <c r="BQ295">
        <v>-9.0084768831729889E-2</v>
      </c>
      <c r="BR295">
        <v>-9.1945990920066833E-2</v>
      </c>
      <c r="BS295">
        <v>-5.3318347781896591E-2</v>
      </c>
      <c r="BT295">
        <v>-0.11150413751602173</v>
      </c>
      <c r="BU295">
        <v>-0.10536029934883118</v>
      </c>
      <c r="BV295">
        <v>-4.9828633666038513E-2</v>
      </c>
      <c r="BW295">
        <v>1.9904572516679764E-2</v>
      </c>
      <c r="BX295">
        <v>-1.1472060345113277E-2</v>
      </c>
      <c r="BY295">
        <v>-0.19350084662437439</v>
      </c>
      <c r="BZ295">
        <v>-0.29027444124221802</v>
      </c>
      <c r="CA295">
        <v>-0.26856935024261475</v>
      </c>
      <c r="CB295">
        <v>-0.25714635848999023</v>
      </c>
      <c r="CC295">
        <v>-7.287181168794632E-2</v>
      </c>
      <c r="CD295">
        <v>-0.10242296755313873</v>
      </c>
      <c r="CE295">
        <v>-0.12808510661125183</v>
      </c>
      <c r="CF295">
        <v>-0.10546565055847168</v>
      </c>
      <c r="CG295">
        <v>-9.7271904349327087E-2</v>
      </c>
      <c r="CH295">
        <v>-6.4677797257900238E-2</v>
      </c>
      <c r="CI295">
        <v>-8.1930086016654968E-3</v>
      </c>
      <c r="CJ295">
        <v>3.2819349318742752E-2</v>
      </c>
      <c r="CK295">
        <v>0.11411502957344055</v>
      </c>
      <c r="CL295">
        <v>0.14365251362323761</v>
      </c>
      <c r="CM295">
        <v>0.14539013803005219</v>
      </c>
      <c r="CN295">
        <v>0.13392813503742218</v>
      </c>
      <c r="CO295">
        <v>0.16951346397399902</v>
      </c>
      <c r="CP295">
        <v>0.16923306882381439</v>
      </c>
      <c r="CQ295">
        <v>0.20428265631198883</v>
      </c>
      <c r="CR295">
        <v>0.14381343126296997</v>
      </c>
      <c r="CS295">
        <v>0.15121503174304962</v>
      </c>
      <c r="CT295">
        <v>0.22071720659732819</v>
      </c>
      <c r="CU295">
        <v>0.29582288861274719</v>
      </c>
      <c r="CV295">
        <v>0.27348148822784424</v>
      </c>
      <c r="CW295">
        <v>0.10205069929361343</v>
      </c>
      <c r="CX295">
        <v>7.0549328811466694E-3</v>
      </c>
      <c r="CY295">
        <v>2.0579008385539055E-2</v>
      </c>
      <c r="CZ295">
        <v>1.6922427341341972E-2</v>
      </c>
      <c r="DA295">
        <v>0.20680961012840271</v>
      </c>
      <c r="DB295">
        <v>0.17395885288715363</v>
      </c>
      <c r="DC295">
        <v>0.14659492671489716</v>
      </c>
      <c r="DD295">
        <v>0.15896120667457581</v>
      </c>
      <c r="DE295">
        <v>0.16536875069141388</v>
      </c>
      <c r="DF295">
        <v>0.1875525563955307</v>
      </c>
      <c r="DG295">
        <v>0.24741806089878082</v>
      </c>
      <c r="DH295">
        <v>0.29794323444366455</v>
      </c>
      <c r="DI295">
        <v>0.36336910724639893</v>
      </c>
      <c r="DJ295">
        <v>0.40711072087287903</v>
      </c>
      <c r="DK295">
        <v>0.40934950113296509</v>
      </c>
      <c r="DL295">
        <v>0.3922589123249054</v>
      </c>
      <c r="DM295">
        <v>0.42911171913146973</v>
      </c>
      <c r="DN295">
        <v>0.43041211366653442</v>
      </c>
      <c r="DO295">
        <v>0.46188366413116455</v>
      </c>
      <c r="DP295">
        <v>0.39913102984428406</v>
      </c>
      <c r="DQ295">
        <v>0.40779036283493042</v>
      </c>
      <c r="DR295">
        <v>0.49126306176185608</v>
      </c>
      <c r="DS295">
        <v>0.57174128293991089</v>
      </c>
      <c r="DT295">
        <v>0.55843502283096313</v>
      </c>
      <c r="DU295">
        <v>0.39760226011276245</v>
      </c>
      <c r="DV295">
        <v>0.30438429117202759</v>
      </c>
      <c r="DW295">
        <v>0.30972740054130554</v>
      </c>
      <c r="DX295">
        <v>0.29099121689796448</v>
      </c>
      <c r="DY295">
        <v>0.61062514781951904</v>
      </c>
      <c r="DZ295">
        <v>0.57301032543182373</v>
      </c>
      <c r="EA295">
        <v>0.54318928718566895</v>
      </c>
      <c r="EB295">
        <v>0.54075163602828979</v>
      </c>
      <c r="EC295">
        <v>0.54458016157150269</v>
      </c>
      <c r="ED295">
        <v>0.55173319578170776</v>
      </c>
      <c r="EE295">
        <v>0.61647987365722656</v>
      </c>
      <c r="EF295">
        <v>0.68074005842208862</v>
      </c>
      <c r="EG295">
        <v>0.72325241565704346</v>
      </c>
      <c r="EH295">
        <v>0.78750252723693848</v>
      </c>
      <c r="EI295">
        <v>0.79046499729156494</v>
      </c>
      <c r="EJ295">
        <v>0.76524758338928223</v>
      </c>
      <c r="EK295">
        <v>0.80393040180206299</v>
      </c>
      <c r="EL295">
        <v>0.80751317739486694</v>
      </c>
      <c r="EM295">
        <v>0.83381861448287964</v>
      </c>
      <c r="EN295">
        <v>0.76776903867721558</v>
      </c>
      <c r="EO295">
        <v>0.77824431657791138</v>
      </c>
      <c r="EP295">
        <v>0.88188827037811279</v>
      </c>
      <c r="EQ295">
        <v>0.9701235294342041</v>
      </c>
      <c r="ER295">
        <v>0.96986275911331177</v>
      </c>
      <c r="ES295">
        <v>0.82433176040649414</v>
      </c>
      <c r="ET295">
        <v>0.73368066549301147</v>
      </c>
      <c r="EU295">
        <v>0.72721171379089355</v>
      </c>
      <c r="EV295">
        <v>0.68670302629470825</v>
      </c>
      <c r="EW295">
        <v>51.428108215332031</v>
      </c>
      <c r="EX295">
        <v>50.180488586425781</v>
      </c>
      <c r="EY295">
        <v>49.490478515625</v>
      </c>
      <c r="EZ295">
        <v>48.489677429199219</v>
      </c>
      <c r="FA295">
        <v>47.991012573242188</v>
      </c>
      <c r="FB295">
        <v>47.520652770996094</v>
      </c>
      <c r="FC295">
        <v>47.183998107910156</v>
      </c>
      <c r="FD295">
        <v>47.798480987548828</v>
      </c>
      <c r="FE295">
        <v>50.644203186035156</v>
      </c>
      <c r="FF295">
        <v>54.655548095703125</v>
      </c>
      <c r="FG295">
        <v>59.167655944824219</v>
      </c>
      <c r="FH295">
        <v>63.197883605957031</v>
      </c>
      <c r="FI295">
        <v>66.70513916015625</v>
      </c>
      <c r="FJ295">
        <v>69.355964660644531</v>
      </c>
      <c r="FK295">
        <v>70.918830871582031</v>
      </c>
      <c r="FL295">
        <v>71.390037536621094</v>
      </c>
      <c r="FM295">
        <v>70.678581237792969</v>
      </c>
      <c r="FN295">
        <v>67.976425170898438</v>
      </c>
      <c r="FO295">
        <v>64.107002258300781</v>
      </c>
      <c r="FP295">
        <v>60.291652679443359</v>
      </c>
      <c r="FQ295">
        <v>57.8240966796875</v>
      </c>
      <c r="FR295">
        <v>56.269168853759766</v>
      </c>
      <c r="FS295">
        <v>54.856773376464844</v>
      </c>
      <c r="FT295">
        <v>53.435012817382813</v>
      </c>
      <c r="FU295">
        <v>0.24281178414821625</v>
      </c>
      <c r="FV295">
        <v>0</v>
      </c>
      <c r="FW295">
        <v>0.40499857068061829</v>
      </c>
      <c r="FX295">
        <v>0.24977171421051025</v>
      </c>
      <c r="FY295" s="60">
        <v>3.8399999141693115</v>
      </c>
      <c r="FZ295" s="38">
        <v>54.45</v>
      </c>
      <c r="GA295">
        <v>1</v>
      </c>
    </row>
    <row r="296" spans="1:183" x14ac:dyDescent="0.2">
      <c r="A296" t="s">
        <v>186</v>
      </c>
      <c r="B296" t="s">
        <v>222</v>
      </c>
      <c r="C296" t="s">
        <v>194</v>
      </c>
      <c r="D296" t="s">
        <v>202</v>
      </c>
      <c r="E296" t="s">
        <v>206</v>
      </c>
      <c r="F296" t="s">
        <v>183</v>
      </c>
      <c r="G296" t="s">
        <v>1</v>
      </c>
      <c r="H296">
        <v>355</v>
      </c>
      <c r="I296">
        <v>0.71117246150970459</v>
      </c>
      <c r="J296">
        <v>0.64790719747543335</v>
      </c>
      <c r="K296">
        <v>0.62500143051147461</v>
      </c>
      <c r="L296">
        <v>0.63362503051757813</v>
      </c>
      <c r="M296">
        <v>0.66295391321182251</v>
      </c>
      <c r="N296">
        <v>0.75011610984802246</v>
      </c>
      <c r="O296">
        <v>0.89147800207138062</v>
      </c>
      <c r="P296">
        <v>0.96443367004394531</v>
      </c>
      <c r="Q296">
        <v>0.84126454591751099</v>
      </c>
      <c r="R296">
        <v>0.77894270420074463</v>
      </c>
      <c r="S296">
        <v>0.73259067535400391</v>
      </c>
      <c r="T296">
        <v>0.71029162406921387</v>
      </c>
      <c r="U296">
        <v>0.69512218236923218</v>
      </c>
      <c r="V296">
        <v>0.70167446136474609</v>
      </c>
      <c r="W296">
        <v>0.67379188537597656</v>
      </c>
      <c r="X296">
        <v>0.66340881586074829</v>
      </c>
      <c r="Y296">
        <v>0.73315858840942383</v>
      </c>
      <c r="Z296">
        <v>0.84563493728637695</v>
      </c>
      <c r="AA296">
        <v>0.97361475229263306</v>
      </c>
      <c r="AB296">
        <v>1.0866843461990356</v>
      </c>
      <c r="AC296">
        <v>1.195984959602356</v>
      </c>
      <c r="AD296">
        <v>1.1559553146362305</v>
      </c>
      <c r="AE296">
        <v>0.98333448171615601</v>
      </c>
      <c r="AF296">
        <v>0.82390594482421875</v>
      </c>
      <c r="AG296">
        <v>-0.621407151222229</v>
      </c>
      <c r="AH296">
        <v>-0.57178527116775513</v>
      </c>
      <c r="AI296">
        <v>-0.51136064529418945</v>
      </c>
      <c r="AJ296">
        <v>-0.46798187494277954</v>
      </c>
      <c r="AK296">
        <v>-0.43831560015678406</v>
      </c>
      <c r="AL296">
        <v>-0.42682987451553345</v>
      </c>
      <c r="AM296">
        <v>-0.51556646823883057</v>
      </c>
      <c r="AN296">
        <v>-0.591774582862854</v>
      </c>
      <c r="AO296">
        <v>-0.49233004450798035</v>
      </c>
      <c r="AP296">
        <v>-0.45442724227905273</v>
      </c>
      <c r="AQ296">
        <v>-0.40819194912910461</v>
      </c>
      <c r="AR296">
        <v>-0.39042448997497559</v>
      </c>
      <c r="AS296">
        <v>-0.36276781558990479</v>
      </c>
      <c r="AT296">
        <v>-0.3427022397518158</v>
      </c>
      <c r="AU296">
        <v>-0.3231680691242218</v>
      </c>
      <c r="AV296">
        <v>-0.3424515426158905</v>
      </c>
      <c r="AW296">
        <v>-0.31616383790969849</v>
      </c>
      <c r="AX296">
        <v>-0.27485692501068115</v>
      </c>
      <c r="AY296">
        <v>-0.32034435868263245</v>
      </c>
      <c r="AZ296">
        <v>-0.32245266437530518</v>
      </c>
      <c r="BA296">
        <v>-0.40740668773651123</v>
      </c>
      <c r="BB296">
        <v>-0.45494535565376282</v>
      </c>
      <c r="BC296">
        <v>-0.53025698661804199</v>
      </c>
      <c r="BD296">
        <v>-0.57903033494949341</v>
      </c>
      <c r="BE296">
        <v>-0.40909287333488464</v>
      </c>
      <c r="BF296">
        <v>-0.36975684762001038</v>
      </c>
      <c r="BG296">
        <v>-0.31706914305686951</v>
      </c>
      <c r="BH296">
        <v>-0.27952206134796143</v>
      </c>
      <c r="BI296">
        <v>-0.24909974634647369</v>
      </c>
      <c r="BJ296">
        <v>-0.22972209751605988</v>
      </c>
      <c r="BK296">
        <v>-0.29576388001441956</v>
      </c>
      <c r="BL296">
        <v>-0.36250397562980652</v>
      </c>
      <c r="BM296">
        <v>-0.26911842823028564</v>
      </c>
      <c r="BN296">
        <v>-0.23290349543094635</v>
      </c>
      <c r="BO296">
        <v>-0.19715151190757751</v>
      </c>
      <c r="BP296">
        <v>-0.18242272734642029</v>
      </c>
      <c r="BQ296">
        <v>-0.16155326366424561</v>
      </c>
      <c r="BR296">
        <v>-0.14497995376586914</v>
      </c>
      <c r="BS296">
        <v>-0.13077181577682495</v>
      </c>
      <c r="BT296">
        <v>-0.14955703914165497</v>
      </c>
      <c r="BU296">
        <v>-0.12001978605985641</v>
      </c>
      <c r="BV296">
        <v>-7.305571436882019E-2</v>
      </c>
      <c r="BW296">
        <v>-0.1021912693977356</v>
      </c>
      <c r="BX296">
        <v>-9.9566049873828888E-2</v>
      </c>
      <c r="BY296">
        <v>-0.18130846321582794</v>
      </c>
      <c r="BZ296">
        <v>-0.22945129871368408</v>
      </c>
      <c r="CA296">
        <v>-0.30733272433280945</v>
      </c>
      <c r="CB296">
        <v>-0.36137741804122925</v>
      </c>
      <c r="CC296">
        <v>-0.26204466819763184</v>
      </c>
      <c r="CD296">
        <v>-0.22983263432979584</v>
      </c>
      <c r="CE296">
        <v>-0.18250344693660736</v>
      </c>
      <c r="CF296">
        <v>-0.14899536967277527</v>
      </c>
      <c r="CG296">
        <v>-0.11804941296577454</v>
      </c>
      <c r="CH296">
        <v>-9.3205869197845459E-2</v>
      </c>
      <c r="CI296">
        <v>-0.14352931082248688</v>
      </c>
      <c r="CJ296">
        <v>-0.20371191203594208</v>
      </c>
      <c r="CK296">
        <v>-0.11452272534370422</v>
      </c>
      <c r="CL296">
        <v>-7.9476840794086456E-2</v>
      </c>
      <c r="CM296">
        <v>-5.0985511392354965E-2</v>
      </c>
      <c r="CN296">
        <v>-3.8361318409442902E-2</v>
      </c>
      <c r="CO296">
        <v>-2.2192675620317459E-2</v>
      </c>
      <c r="CP296">
        <v>-8.0381296575069427E-3</v>
      </c>
      <c r="CQ296">
        <v>2.4812256451696157E-3</v>
      </c>
      <c r="CR296">
        <v>-1.5958881005644798E-2</v>
      </c>
      <c r="CS296">
        <v>1.5828991308808327E-2</v>
      </c>
      <c r="CT296">
        <v>6.6711187362670898E-2</v>
      </c>
      <c r="CU296">
        <v>4.890088364481926E-2</v>
      </c>
      <c r="CV296">
        <v>5.4804518818855286E-2</v>
      </c>
      <c r="CW296">
        <v>-2.4713534861803055E-2</v>
      </c>
      <c r="CX296">
        <v>-7.3274783790111542E-2</v>
      </c>
      <c r="CY296">
        <v>-0.15293608605861664</v>
      </c>
      <c r="CZ296">
        <v>-0.21063169836997986</v>
      </c>
      <c r="DA296">
        <v>-0.11499644815921783</v>
      </c>
      <c r="DB296">
        <v>-8.9908406138420105E-2</v>
      </c>
      <c r="DC296">
        <v>-4.7937728464603424E-2</v>
      </c>
      <c r="DD296">
        <v>-1.8468672409653664E-2</v>
      </c>
      <c r="DE296">
        <v>1.3000910170376301E-2</v>
      </c>
      <c r="DF296">
        <v>4.3310359120368958E-2</v>
      </c>
      <c r="DG296">
        <v>8.7052704766392708E-3</v>
      </c>
      <c r="DH296">
        <v>-4.4919800013303757E-2</v>
      </c>
      <c r="DI296">
        <v>4.0072988718748093E-2</v>
      </c>
      <c r="DJ296">
        <v>7.3949821293354034E-2</v>
      </c>
      <c r="DK296">
        <v>9.518047422170639E-2</v>
      </c>
      <c r="DL296">
        <v>0.10570008307695389</v>
      </c>
      <c r="DM296">
        <v>0.11716791987419128</v>
      </c>
      <c r="DN296">
        <v>0.12890371680259705</v>
      </c>
      <c r="DO296">
        <v>0.13573428988456726</v>
      </c>
      <c r="DP296">
        <v>0.11763925105333328</v>
      </c>
      <c r="DQ296">
        <v>0.15167777240276337</v>
      </c>
      <c r="DR296">
        <v>0.20647808909416199</v>
      </c>
      <c r="DS296">
        <v>0.19999304413795471</v>
      </c>
      <c r="DT296">
        <v>0.20917509496212006</v>
      </c>
      <c r="DU296">
        <v>0.13188140094280243</v>
      </c>
      <c r="DV296">
        <v>8.2901716232299805E-2</v>
      </c>
      <c r="DW296">
        <v>1.4605652540922165E-3</v>
      </c>
      <c r="DX296">
        <v>-5.9885978698730469E-2</v>
      </c>
      <c r="DY296">
        <v>9.7317837178707123E-2</v>
      </c>
      <c r="DZ296">
        <v>0.11211996525526047</v>
      </c>
      <c r="EA296">
        <v>0.14635379612445831</v>
      </c>
      <c r="EB296">
        <v>0.1699911504983902</v>
      </c>
      <c r="EC296">
        <v>0.2022167444229126</v>
      </c>
      <c r="ED296">
        <v>0.24041810631752014</v>
      </c>
      <c r="EE296">
        <v>0.22850781679153442</v>
      </c>
      <c r="EF296">
        <v>0.18435075879096985</v>
      </c>
      <c r="EG296">
        <v>0.26328465342521667</v>
      </c>
      <c r="EH296">
        <v>0.29547354578971863</v>
      </c>
      <c r="EI296">
        <v>0.30622091889381409</v>
      </c>
      <c r="EJ296">
        <v>0.31370186805725098</v>
      </c>
      <c r="EK296">
        <v>0.31838247179985046</v>
      </c>
      <c r="EL296">
        <v>0.32662597298622131</v>
      </c>
      <c r="EM296">
        <v>0.32813051342964172</v>
      </c>
      <c r="EN296">
        <v>0.31053376197814941</v>
      </c>
      <c r="EO296">
        <v>0.34782183170318604</v>
      </c>
      <c r="EP296">
        <v>0.40827929973602295</v>
      </c>
      <c r="EQ296">
        <v>0.41814610362052917</v>
      </c>
      <c r="ER296">
        <v>0.43206170201301575</v>
      </c>
      <c r="ES296">
        <v>0.35797962546348572</v>
      </c>
      <c r="ET296">
        <v>0.30839577317237854</v>
      </c>
      <c r="EU296">
        <v>0.22438481450080872</v>
      </c>
      <c r="EV296">
        <v>0.15776689350605011</v>
      </c>
      <c r="EW296">
        <v>52.2762451171875</v>
      </c>
      <c r="EX296">
        <v>51.086517333984375</v>
      </c>
      <c r="EY296">
        <v>50.139156341552734</v>
      </c>
      <c r="EZ296">
        <v>49.118888854980469</v>
      </c>
      <c r="FA296">
        <v>48.367267608642578</v>
      </c>
      <c r="FB296">
        <v>47.8125</v>
      </c>
      <c r="FC296">
        <v>47.430438995361328</v>
      </c>
      <c r="FD296">
        <v>48.241619110107422</v>
      </c>
      <c r="FE296">
        <v>52.659786224365234</v>
      </c>
      <c r="FF296">
        <v>57.719078063964844</v>
      </c>
      <c r="FG296">
        <v>61.588680267333984</v>
      </c>
      <c r="FH296">
        <v>64.763198852539063</v>
      </c>
      <c r="FI296">
        <v>67.71160888671875</v>
      </c>
      <c r="FJ296">
        <v>69.679496765136719</v>
      </c>
      <c r="FK296">
        <v>70.977043151855469</v>
      </c>
      <c r="FL296">
        <v>71.545013427734375</v>
      </c>
      <c r="FM296">
        <v>71.136146545410156</v>
      </c>
      <c r="FN296">
        <v>69.533737182617188</v>
      </c>
      <c r="FO296">
        <v>65.876876831054688</v>
      </c>
      <c r="FP296">
        <v>62.306804656982422</v>
      </c>
      <c r="FQ296">
        <v>59.612178802490234</v>
      </c>
      <c r="FR296">
        <v>57.698963165283203</v>
      </c>
      <c r="FS296">
        <v>55.844711303710938</v>
      </c>
      <c r="FT296">
        <v>54.340152740478516</v>
      </c>
      <c r="FU296">
        <v>0.13405700027942657</v>
      </c>
      <c r="FV296">
        <v>0</v>
      </c>
      <c r="FW296">
        <v>0.21856486797332764</v>
      </c>
      <c r="FX296">
        <v>0.13850699365139008</v>
      </c>
      <c r="FY296" s="60">
        <v>7.2699999809265137</v>
      </c>
      <c r="FZ296" s="38">
        <v>117.25</v>
      </c>
      <c r="GA296">
        <v>1</v>
      </c>
    </row>
    <row r="297" spans="1:183" x14ac:dyDescent="0.2">
      <c r="A297" t="s">
        <v>186</v>
      </c>
      <c r="B297" t="s">
        <v>222</v>
      </c>
      <c r="C297" t="s">
        <v>194</v>
      </c>
      <c r="D297" t="s">
        <v>202</v>
      </c>
      <c r="E297" t="s">
        <v>206</v>
      </c>
      <c r="F297" t="s">
        <v>184</v>
      </c>
      <c r="G297" t="s">
        <v>1</v>
      </c>
      <c r="H297">
        <v>118</v>
      </c>
      <c r="I297">
        <v>0.78676331043243408</v>
      </c>
      <c r="J297">
        <v>0.71200454235076904</v>
      </c>
      <c r="K297">
        <v>0.67863744497299194</v>
      </c>
      <c r="L297">
        <v>0.69897192716598511</v>
      </c>
      <c r="M297">
        <v>0.75057363510131836</v>
      </c>
      <c r="N297">
        <v>0.89515542984008789</v>
      </c>
      <c r="O297">
        <v>1.0568795204162598</v>
      </c>
      <c r="P297">
        <v>1.2085659503936768</v>
      </c>
      <c r="Q297">
        <v>1.0422253608703613</v>
      </c>
      <c r="R297">
        <v>1.0015343427658081</v>
      </c>
      <c r="S297">
        <v>1.0331796407699585</v>
      </c>
      <c r="T297">
        <v>0.95457494258880615</v>
      </c>
      <c r="U297">
        <v>0.90585356950759888</v>
      </c>
      <c r="V297">
        <v>0.87953346967697144</v>
      </c>
      <c r="W297">
        <v>0.84834408760070801</v>
      </c>
      <c r="X297">
        <v>0.8537907600402832</v>
      </c>
      <c r="Y297">
        <v>0.91755044460296631</v>
      </c>
      <c r="Z297">
        <v>1.003803014755249</v>
      </c>
      <c r="AA297">
        <v>1.1281919479370117</v>
      </c>
      <c r="AB297">
        <v>1.2786968946456909</v>
      </c>
      <c r="AC297">
        <v>1.4222564697265625</v>
      </c>
      <c r="AD297">
        <v>1.4540622234344482</v>
      </c>
      <c r="AE297">
        <v>1.1911132335662842</v>
      </c>
      <c r="AF297">
        <v>0.95996028184890747</v>
      </c>
      <c r="AG297">
        <v>-0.86564511060714722</v>
      </c>
      <c r="AH297">
        <v>-0.81891942024230957</v>
      </c>
      <c r="AI297">
        <v>-0.78970831632614136</v>
      </c>
      <c r="AJ297">
        <v>-0.77296113967895508</v>
      </c>
      <c r="AK297">
        <v>-0.77787578105926514</v>
      </c>
      <c r="AL297">
        <v>-0.8287276029586792</v>
      </c>
      <c r="AM297">
        <v>-0.91714876890182495</v>
      </c>
      <c r="AN297">
        <v>-0.91956430673599243</v>
      </c>
      <c r="AO297">
        <v>-0.99614882469177246</v>
      </c>
      <c r="AP297">
        <v>-0.95882445573806763</v>
      </c>
      <c r="AQ297">
        <v>-0.83660060167312622</v>
      </c>
      <c r="AR297">
        <v>-0.73394179344177246</v>
      </c>
      <c r="AS297">
        <v>-0.71855467557907104</v>
      </c>
      <c r="AT297">
        <v>-0.694183349609375</v>
      </c>
      <c r="AU297">
        <v>-0.68602627515792847</v>
      </c>
      <c r="AV297">
        <v>-0.66020232439041138</v>
      </c>
      <c r="AW297">
        <v>-0.73528915643692017</v>
      </c>
      <c r="AX297">
        <v>-0.75537341833114624</v>
      </c>
      <c r="AY297">
        <v>-0.8411603569984436</v>
      </c>
      <c r="AZ297">
        <v>-0.88860303163528442</v>
      </c>
      <c r="BA297">
        <v>-0.9114912748336792</v>
      </c>
      <c r="BB297">
        <v>-0.8920590877532959</v>
      </c>
      <c r="BC297">
        <v>-0.97870731353759766</v>
      </c>
      <c r="BD297">
        <v>-0.93145209550857544</v>
      </c>
      <c r="BE297">
        <v>-0.38976386189460754</v>
      </c>
      <c r="BF297">
        <v>-0.36931359767913818</v>
      </c>
      <c r="BG297">
        <v>-0.35704028606414795</v>
      </c>
      <c r="BH297">
        <v>-0.34395769238471985</v>
      </c>
      <c r="BI297">
        <v>-0.34785580635070801</v>
      </c>
      <c r="BJ297">
        <v>-0.36057615280151367</v>
      </c>
      <c r="BK297">
        <v>-0.39752012491226196</v>
      </c>
      <c r="BL297">
        <v>-0.37009787559509277</v>
      </c>
      <c r="BM297">
        <v>-0.46536189317703247</v>
      </c>
      <c r="BN297">
        <v>-0.42190438508987427</v>
      </c>
      <c r="BO297">
        <v>-0.30514311790466309</v>
      </c>
      <c r="BP297">
        <v>-0.22792784869670868</v>
      </c>
      <c r="BQ297">
        <v>-0.22094842791557312</v>
      </c>
      <c r="BR297">
        <v>-0.20469304919242859</v>
      </c>
      <c r="BS297">
        <v>-0.20333729684352875</v>
      </c>
      <c r="BT297">
        <v>-0.19102904200553894</v>
      </c>
      <c r="BU297">
        <v>-0.24110367894172668</v>
      </c>
      <c r="BV297">
        <v>-0.24018339812755585</v>
      </c>
      <c r="BW297">
        <v>-0.31423333287239075</v>
      </c>
      <c r="BX297">
        <v>-0.34388050436973572</v>
      </c>
      <c r="BY297">
        <v>-0.34831532835960388</v>
      </c>
      <c r="BZ297">
        <v>-0.32159215211868286</v>
      </c>
      <c r="CA297">
        <v>-0.44015130400657654</v>
      </c>
      <c r="CB297">
        <v>-0.42345583438873291</v>
      </c>
      <c r="CC297">
        <v>-6.0169950127601624E-2</v>
      </c>
      <c r="CD297">
        <v>-5.791797861456871E-2</v>
      </c>
      <c r="CE297">
        <v>-5.7375706732273102E-2</v>
      </c>
      <c r="CF297">
        <v>-4.6831246465444565E-2</v>
      </c>
      <c r="CG297">
        <v>-5.0025276839733124E-2</v>
      </c>
      <c r="CH297">
        <v>-3.6335866898298264E-2</v>
      </c>
      <c r="CI297">
        <v>-3.7626855075359344E-2</v>
      </c>
      <c r="CJ297">
        <v>1.0460905730724335E-2</v>
      </c>
      <c r="CK297">
        <v>-9.7740538418292999E-2</v>
      </c>
      <c r="CL297">
        <v>-5.0035133957862854E-2</v>
      </c>
      <c r="CM297">
        <v>6.2942728400230408E-2</v>
      </c>
      <c r="CN297">
        <v>0.12253585457801819</v>
      </c>
      <c r="CO297">
        <v>0.12369213998317719</v>
      </c>
      <c r="CP297">
        <v>0.13432641327381134</v>
      </c>
      <c r="CQ297">
        <v>0.13097165524959564</v>
      </c>
      <c r="CR297">
        <v>0.13391891121864319</v>
      </c>
      <c r="CS297">
        <v>0.1011677160859108</v>
      </c>
      <c r="CT297">
        <v>0.11663568764925003</v>
      </c>
      <c r="CU297">
        <v>5.0714761018753052E-2</v>
      </c>
      <c r="CV297">
        <v>3.3392682671546936E-2</v>
      </c>
      <c r="CW297">
        <v>4.1738592088222504E-2</v>
      </c>
      <c r="CX297">
        <v>7.3511533439159393E-2</v>
      </c>
      <c r="CY297">
        <v>-6.7149005830287933E-2</v>
      </c>
      <c r="CZ297">
        <v>-7.1619197726249695E-2</v>
      </c>
      <c r="DA297">
        <v>0.2694239616394043</v>
      </c>
      <c r="DB297">
        <v>0.25347766280174255</v>
      </c>
      <c r="DC297">
        <v>0.24228884279727936</v>
      </c>
      <c r="DD297">
        <v>0.25029522180557251</v>
      </c>
      <c r="DE297">
        <v>0.24780526757240295</v>
      </c>
      <c r="DF297">
        <v>0.28790444135665894</v>
      </c>
      <c r="DG297">
        <v>0.32226639986038208</v>
      </c>
      <c r="DH297">
        <v>0.39101970195770264</v>
      </c>
      <c r="DI297">
        <v>0.26988083124160767</v>
      </c>
      <c r="DJ297">
        <v>0.32183411717414856</v>
      </c>
      <c r="DK297">
        <v>0.43102860450744629</v>
      </c>
      <c r="DL297">
        <v>0.47299951314926147</v>
      </c>
      <c r="DM297">
        <v>0.4683326780796051</v>
      </c>
      <c r="DN297">
        <v>0.47334590554237366</v>
      </c>
      <c r="DO297">
        <v>0.46528062224388123</v>
      </c>
      <c r="DP297">
        <v>0.45886686444282532</v>
      </c>
      <c r="DQ297">
        <v>0.44343912601470947</v>
      </c>
      <c r="DR297">
        <v>0.47345474362373352</v>
      </c>
      <c r="DS297">
        <v>0.41566282510757446</v>
      </c>
      <c r="DT297">
        <v>0.41066586971282959</v>
      </c>
      <c r="DU297">
        <v>0.43179252743721008</v>
      </c>
      <c r="DV297">
        <v>0.46861520409584045</v>
      </c>
      <c r="DW297">
        <v>0.30585330724716187</v>
      </c>
      <c r="DX297">
        <v>0.28021743893623352</v>
      </c>
      <c r="DY297">
        <v>0.74530524015426636</v>
      </c>
      <c r="DZ297">
        <v>0.70308351516723633</v>
      </c>
      <c r="EA297">
        <v>0.67495685815811157</v>
      </c>
      <c r="EB297">
        <v>0.67929857969284058</v>
      </c>
      <c r="EC297">
        <v>0.67782527208328247</v>
      </c>
      <c r="ED297">
        <v>0.75605589151382446</v>
      </c>
      <c r="EE297">
        <v>0.84189504384994507</v>
      </c>
      <c r="EF297">
        <v>0.94048607349395752</v>
      </c>
      <c r="EG297">
        <v>0.80066776275634766</v>
      </c>
      <c r="EH297">
        <v>0.85875421762466431</v>
      </c>
      <c r="EI297">
        <v>0.96248608827590942</v>
      </c>
      <c r="EJ297">
        <v>0.97901350259780884</v>
      </c>
      <c r="EK297">
        <v>0.96593892574310303</v>
      </c>
      <c r="EL297">
        <v>0.96283620595932007</v>
      </c>
      <c r="EM297">
        <v>0.94796961545944214</v>
      </c>
      <c r="EN297">
        <v>0.92804014682769775</v>
      </c>
      <c r="EO297">
        <v>0.93762457370758057</v>
      </c>
      <c r="EP297">
        <v>0.98864477872848511</v>
      </c>
      <c r="EQ297">
        <v>0.94258987903594971</v>
      </c>
      <c r="ER297">
        <v>0.95538842678070068</v>
      </c>
      <c r="ES297">
        <v>0.9949684739112854</v>
      </c>
      <c r="ET297">
        <v>1.0390821695327759</v>
      </c>
      <c r="EU297">
        <v>0.84440940618515015</v>
      </c>
      <c r="EV297">
        <v>0.78821361064910889</v>
      </c>
      <c r="EW297">
        <v>48.609886169433594</v>
      </c>
      <c r="EX297">
        <v>48.113853454589844</v>
      </c>
      <c r="EY297">
        <v>47.250934600830078</v>
      </c>
      <c r="EZ297">
        <v>47.023246765136719</v>
      </c>
      <c r="FA297">
        <v>46.263973236083984</v>
      </c>
      <c r="FB297">
        <v>45.438461303710938</v>
      </c>
      <c r="FC297">
        <v>45.309326171875</v>
      </c>
      <c r="FD297">
        <v>46.796222686767578</v>
      </c>
      <c r="FE297">
        <v>52.208553314208984</v>
      </c>
      <c r="FF297">
        <v>58.359149932861328</v>
      </c>
      <c r="FG297">
        <v>61.932395935058594</v>
      </c>
      <c r="FH297">
        <v>64.22772216796875</v>
      </c>
      <c r="FI297">
        <v>65.695030212402344</v>
      </c>
      <c r="FJ297">
        <v>66.877700805664063</v>
      </c>
      <c r="FK297">
        <v>67.686996459960938</v>
      </c>
      <c r="FL297">
        <v>68.188301086425781</v>
      </c>
      <c r="FM297">
        <v>68.21044921875</v>
      </c>
      <c r="FN297">
        <v>66.327423095703125</v>
      </c>
      <c r="FO297">
        <v>62.542938232421875</v>
      </c>
      <c r="FP297">
        <v>57.604038238525391</v>
      </c>
      <c r="FQ297">
        <v>53.473442077636719</v>
      </c>
      <c r="FR297">
        <v>51.552909851074219</v>
      </c>
      <c r="FS297">
        <v>50.453464508056641</v>
      </c>
      <c r="FT297">
        <v>49.537139892578125</v>
      </c>
      <c r="FU297">
        <v>0.32168903946876526</v>
      </c>
      <c r="FV297">
        <v>0</v>
      </c>
      <c r="FW297">
        <v>0.53650492429733276</v>
      </c>
      <c r="FX297">
        <v>0.33088946342468262</v>
      </c>
      <c r="FY297" s="60">
        <v>3.3499999046325684</v>
      </c>
      <c r="FZ297" s="38">
        <v>39.910000000000004</v>
      </c>
      <c r="GA297">
        <v>1</v>
      </c>
    </row>
    <row r="298" spans="1:183" x14ac:dyDescent="0.2">
      <c r="A298" t="s">
        <v>186</v>
      </c>
      <c r="B298" t="s">
        <v>222</v>
      </c>
      <c r="C298" t="s">
        <v>194</v>
      </c>
      <c r="D298" t="s">
        <v>202</v>
      </c>
      <c r="E298" t="s">
        <v>206</v>
      </c>
      <c r="F298" t="s">
        <v>185</v>
      </c>
      <c r="G298" t="s">
        <v>1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0</v>
      </c>
      <c r="FT298">
        <v>0</v>
      </c>
      <c r="FU298">
        <v>0</v>
      </c>
      <c r="FV298">
        <v>0</v>
      </c>
      <c r="FW298">
        <v>0</v>
      </c>
      <c r="FX298">
        <v>0</v>
      </c>
      <c r="FY298" s="60">
        <v>1.0399999618530273</v>
      </c>
      <c r="FZ298" s="38">
        <v>9.7799999999999994</v>
      </c>
      <c r="GA298">
        <v>0</v>
      </c>
    </row>
    <row r="299" spans="1:183" x14ac:dyDescent="0.2">
      <c r="A299" t="s">
        <v>186</v>
      </c>
      <c r="B299" t="s">
        <v>222</v>
      </c>
      <c r="C299" t="s">
        <v>194</v>
      </c>
      <c r="D299" t="s">
        <v>202</v>
      </c>
      <c r="E299" t="s">
        <v>207</v>
      </c>
      <c r="F299" t="s">
        <v>1</v>
      </c>
      <c r="G299" t="s">
        <v>198</v>
      </c>
      <c r="H299">
        <v>2529</v>
      </c>
      <c r="I299">
        <v>0.57868915796279907</v>
      </c>
      <c r="J299">
        <v>0.51185113191604614</v>
      </c>
      <c r="K299">
        <v>0.47182998061180115</v>
      </c>
      <c r="L299">
        <v>0.45770597457885742</v>
      </c>
      <c r="M299">
        <v>0.46294876933097839</v>
      </c>
      <c r="N299">
        <v>0.50913166999816895</v>
      </c>
      <c r="O299">
        <v>0.60244894027709961</v>
      </c>
      <c r="P299">
        <v>0.69438552856445313</v>
      </c>
      <c r="Q299">
        <v>0.64066773653030396</v>
      </c>
      <c r="R299">
        <v>0.60125762224197388</v>
      </c>
      <c r="S299">
        <v>0.5732836127281189</v>
      </c>
      <c r="T299">
        <v>0.56583333015441895</v>
      </c>
      <c r="U299">
        <v>0.56696146726608276</v>
      </c>
      <c r="V299">
        <v>0.55672729015350342</v>
      </c>
      <c r="W299">
        <v>0.54684215784072876</v>
      </c>
      <c r="X299">
        <v>0.54841798543930054</v>
      </c>
      <c r="Y299">
        <v>0.56650394201278687</v>
      </c>
      <c r="Z299">
        <v>0.63350880146026611</v>
      </c>
      <c r="AA299">
        <v>0.7209894061088562</v>
      </c>
      <c r="AB299">
        <v>0.83326643705368042</v>
      </c>
      <c r="AC299">
        <v>0.9556201696395874</v>
      </c>
      <c r="AD299">
        <v>0.94377422332763672</v>
      </c>
      <c r="AE299">
        <v>0.83524113893508911</v>
      </c>
      <c r="AF299">
        <v>0.69746977090835571</v>
      </c>
      <c r="AG299">
        <v>-0.2497229129076004</v>
      </c>
      <c r="AH299">
        <v>-0.22829236090183258</v>
      </c>
      <c r="AI299">
        <v>-0.19423328340053558</v>
      </c>
      <c r="AJ299">
        <v>-0.16557213664054871</v>
      </c>
      <c r="AK299">
        <v>-0.15795311331748962</v>
      </c>
      <c r="AL299">
        <v>-0.15015770494937897</v>
      </c>
      <c r="AM299">
        <v>-0.16088424623012543</v>
      </c>
      <c r="AN299">
        <v>-0.15542544424533844</v>
      </c>
      <c r="AO299">
        <v>-0.12137313187122345</v>
      </c>
      <c r="AP299">
        <v>-0.10755105316638947</v>
      </c>
      <c r="AQ299">
        <v>-8.9300550520420074E-2</v>
      </c>
      <c r="AR299">
        <v>-7.3567688465118408E-2</v>
      </c>
      <c r="AS299">
        <v>-6.4281351864337921E-2</v>
      </c>
      <c r="AT299">
        <v>-6.8046368658542633E-2</v>
      </c>
      <c r="AU299">
        <v>-5.5956412106752396E-2</v>
      </c>
      <c r="AV299">
        <v>-5.6379802525043488E-2</v>
      </c>
      <c r="AW299">
        <v>-6.3250415027141571E-2</v>
      </c>
      <c r="AX299">
        <v>-5.9731349349021912E-2</v>
      </c>
      <c r="AY299">
        <v>-5.6576799601316452E-2</v>
      </c>
      <c r="AZ299">
        <v>-5.9829790145158768E-2</v>
      </c>
      <c r="BA299">
        <v>-0.10902243107557297</v>
      </c>
      <c r="BB299">
        <v>-0.15645180642604828</v>
      </c>
      <c r="BC299">
        <v>-0.20435968041419983</v>
      </c>
      <c r="BD299">
        <v>-0.2154708206653595</v>
      </c>
      <c r="BE299">
        <v>-0.19329161942005157</v>
      </c>
      <c r="BF299">
        <v>-0.17414256930351257</v>
      </c>
      <c r="BG299">
        <v>-0.14328943192958832</v>
      </c>
      <c r="BH299">
        <v>-0.11657013744115829</v>
      </c>
      <c r="BI299">
        <v>-0.10910666733980179</v>
      </c>
      <c r="BJ299">
        <v>-0.10046225041151047</v>
      </c>
      <c r="BK299">
        <v>-0.10881879180669785</v>
      </c>
      <c r="BL299">
        <v>-0.10088226944208145</v>
      </c>
      <c r="BM299">
        <v>-6.7007899284362793E-2</v>
      </c>
      <c r="BN299">
        <v>-5.3130000829696655E-2</v>
      </c>
      <c r="BO299">
        <v>-3.6823101341724396E-2</v>
      </c>
      <c r="BP299">
        <v>-2.178180031478405E-2</v>
      </c>
      <c r="BQ299">
        <v>-1.3099683448672295E-2</v>
      </c>
      <c r="BR299">
        <v>-1.7175622284412384E-2</v>
      </c>
      <c r="BS299">
        <v>-5.5451858788728714E-3</v>
      </c>
      <c r="BT299">
        <v>-6.0747675597667694E-3</v>
      </c>
      <c r="BU299">
        <v>-1.2233936227858067E-2</v>
      </c>
      <c r="BV299">
        <v>-6.3815652392804623E-3</v>
      </c>
      <c r="BW299">
        <v>-1.639506546780467E-3</v>
      </c>
      <c r="BX299">
        <v>-3.6368723958730698E-3</v>
      </c>
      <c r="BY299">
        <v>-4.991840198636055E-2</v>
      </c>
      <c r="BZ299">
        <v>-9.683043509721756E-2</v>
      </c>
      <c r="CA299">
        <v>-0.14486409723758698</v>
      </c>
      <c r="CB299">
        <v>-0.15844972431659698</v>
      </c>
      <c r="CC299">
        <v>-0.15420746803283691</v>
      </c>
      <c r="CD299">
        <v>-0.13663859665393829</v>
      </c>
      <c r="CE299">
        <v>-0.10800589621067047</v>
      </c>
      <c r="CF299">
        <v>-8.2631498575210571E-2</v>
      </c>
      <c r="CG299">
        <v>-7.527577131986618E-2</v>
      </c>
      <c r="CH299">
        <v>-6.6043339669704437E-2</v>
      </c>
      <c r="CI299">
        <v>-7.2758421301841736E-2</v>
      </c>
      <c r="CJ299">
        <v>-6.3105843961238861E-2</v>
      </c>
      <c r="CK299">
        <v>-2.935471199452877E-2</v>
      </c>
      <c r="CL299">
        <v>-1.5438145026564598E-2</v>
      </c>
      <c r="CM299">
        <v>-4.7737939166836441E-4</v>
      </c>
      <c r="CN299">
        <v>1.4084950089454651E-2</v>
      </c>
      <c r="CO299">
        <v>2.2348586469888687E-2</v>
      </c>
      <c r="CP299">
        <v>1.8057301640510559E-2</v>
      </c>
      <c r="CQ299">
        <v>2.9369475319981575E-2</v>
      </c>
      <c r="CR299">
        <v>2.8766343370079994E-2</v>
      </c>
      <c r="CS299">
        <v>2.3099923506379128E-2</v>
      </c>
      <c r="CT299">
        <v>3.0568331480026245E-2</v>
      </c>
      <c r="CU299">
        <v>3.6409895867109299E-2</v>
      </c>
      <c r="CV299">
        <v>3.5282168537378311E-2</v>
      </c>
      <c r="CW299">
        <v>-8.9831296354532242E-3</v>
      </c>
      <c r="CX299">
        <v>-5.5536862462759018E-2</v>
      </c>
      <c r="CY299">
        <v>-0.10365766286849976</v>
      </c>
      <c r="CZ299">
        <v>-0.11895707994699478</v>
      </c>
      <c r="DA299">
        <v>-0.11512334644794464</v>
      </c>
      <c r="DB299">
        <v>-9.9134616553783417E-2</v>
      </c>
      <c r="DC299">
        <v>-7.2722338140010834E-2</v>
      </c>
      <c r="DD299">
        <v>-4.8692859709262848E-2</v>
      </c>
      <c r="DE299">
        <v>-4.1444875299930573E-2</v>
      </c>
      <c r="DF299">
        <v>-3.162442147731781E-2</v>
      </c>
      <c r="DG299">
        <v>-3.6698039621114731E-2</v>
      </c>
      <c r="DH299">
        <v>-2.5329407304525375E-2</v>
      </c>
      <c r="DI299">
        <v>8.2984790205955505E-3</v>
      </c>
      <c r="DJ299">
        <v>2.2253710776567459E-2</v>
      </c>
      <c r="DK299">
        <v>3.5868342965841293E-2</v>
      </c>
      <c r="DL299">
        <v>4.9951698631048203E-2</v>
      </c>
      <c r="DM299">
        <v>5.7796858251094818E-2</v>
      </c>
      <c r="DN299">
        <v>5.3290221840143204E-2</v>
      </c>
      <c r="DO299">
        <v>6.4284138381481171E-2</v>
      </c>
      <c r="DP299">
        <v>6.3607454299926758E-2</v>
      </c>
      <c r="DQ299">
        <v>5.8433778584003448E-2</v>
      </c>
      <c r="DR299">
        <v>6.7518234252929688E-2</v>
      </c>
      <c r="DS299">
        <v>7.4459291994571686E-2</v>
      </c>
      <c r="DT299">
        <v>7.4201211333274841E-2</v>
      </c>
      <c r="DU299">
        <v>3.1952138990163803E-2</v>
      </c>
      <c r="DV299">
        <v>-1.4243287034332752E-2</v>
      </c>
      <c r="DW299">
        <v>-6.2451217323541641E-2</v>
      </c>
      <c r="DX299">
        <v>-7.9464450478553772E-2</v>
      </c>
      <c r="DY299">
        <v>-5.8692056685686111E-2</v>
      </c>
      <c r="DZ299">
        <v>-4.4984821230173111E-2</v>
      </c>
      <c r="EA299">
        <v>-2.1778497844934464E-2</v>
      </c>
      <c r="EB299">
        <v>3.0914761009626091E-4</v>
      </c>
      <c r="EC299">
        <v>7.4015641584992409E-3</v>
      </c>
      <c r="ED299">
        <v>1.8071023747324944E-2</v>
      </c>
      <c r="EE299">
        <v>1.5367415733635426E-2</v>
      </c>
      <c r="EF299">
        <v>2.9213761910796165E-2</v>
      </c>
      <c r="EG299">
        <v>6.266370415687561E-2</v>
      </c>
      <c r="EH299">
        <v>7.6674759387969971E-2</v>
      </c>
      <c r="EI299">
        <v>8.8345788419246674E-2</v>
      </c>
      <c r="EJ299">
        <v>0.10173758119344711</v>
      </c>
      <c r="EK299">
        <v>0.10897853225469589</v>
      </c>
      <c r="EL299">
        <v>0.10416096448898315</v>
      </c>
      <c r="EM299">
        <v>0.11469536274671555</v>
      </c>
      <c r="EN299">
        <v>0.11391248553991318</v>
      </c>
      <c r="EO299">
        <v>0.10945025831460953</v>
      </c>
      <c r="EP299">
        <v>0.1208680123090744</v>
      </c>
      <c r="EQ299">
        <v>0.12939658761024475</v>
      </c>
      <c r="ER299">
        <v>0.13039413094520569</v>
      </c>
      <c r="ES299">
        <v>9.1056175529956818E-2</v>
      </c>
      <c r="ET299">
        <v>4.5378077775239944E-2</v>
      </c>
      <c r="EU299">
        <v>-2.9556537047028542E-3</v>
      </c>
      <c r="EV299">
        <v>-2.2443361580371857E-2</v>
      </c>
      <c r="EW299">
        <v>53.845470428466797</v>
      </c>
      <c r="EX299">
        <v>52.9296875</v>
      </c>
      <c r="EY299">
        <v>52.050949096679688</v>
      </c>
      <c r="EZ299">
        <v>51.25689697265625</v>
      </c>
      <c r="FA299">
        <v>50.653312683105469</v>
      </c>
      <c r="FB299">
        <v>50.0523681640625</v>
      </c>
      <c r="FC299">
        <v>49.89508056640625</v>
      </c>
      <c r="FD299">
        <v>51.459747314453125</v>
      </c>
      <c r="FE299">
        <v>55.135269165039063</v>
      </c>
      <c r="FF299">
        <v>58.306938171386719</v>
      </c>
      <c r="FG299">
        <v>61.308536529541016</v>
      </c>
      <c r="FH299">
        <v>64.018844604492188</v>
      </c>
      <c r="FI299">
        <v>66.17041015625</v>
      </c>
      <c r="FJ299">
        <v>67.785270690917969</v>
      </c>
      <c r="FK299">
        <v>68.876602172851563</v>
      </c>
      <c r="FL299">
        <v>69.314865112304688</v>
      </c>
      <c r="FM299">
        <v>68.751579284667969</v>
      </c>
      <c r="FN299">
        <v>67.443191528320313</v>
      </c>
      <c r="FO299">
        <v>65.1263427734375</v>
      </c>
      <c r="FP299">
        <v>61.860786437988281</v>
      </c>
      <c r="FQ299">
        <v>59.161376953125</v>
      </c>
      <c r="FR299">
        <v>57.582664489746094</v>
      </c>
      <c r="FS299">
        <v>56.295806884765625</v>
      </c>
      <c r="FT299">
        <v>55.167526245117188</v>
      </c>
      <c r="FU299">
        <v>3.4271858632564545E-2</v>
      </c>
      <c r="FV299">
        <v>0</v>
      </c>
      <c r="FW299">
        <v>5.5665601044893265E-2</v>
      </c>
      <c r="FX299">
        <v>3.5372529178857803E-2</v>
      </c>
      <c r="FY299" s="60">
        <v>9.5900001525878906</v>
      </c>
      <c r="FZ299" s="38">
        <v>661.77</v>
      </c>
      <c r="GA299">
        <v>1</v>
      </c>
    </row>
    <row r="300" spans="1:183" x14ac:dyDescent="0.2">
      <c r="A300" t="s">
        <v>186</v>
      </c>
      <c r="B300" t="s">
        <v>222</v>
      </c>
      <c r="C300" t="s">
        <v>194</v>
      </c>
      <c r="D300" t="s">
        <v>202</v>
      </c>
      <c r="E300" t="s">
        <v>207</v>
      </c>
      <c r="F300" t="s">
        <v>1</v>
      </c>
      <c r="G300" t="s">
        <v>200</v>
      </c>
      <c r="H300">
        <v>313</v>
      </c>
      <c r="I300">
        <v>0.80152314901351929</v>
      </c>
      <c r="J300">
        <v>0.7238386869430542</v>
      </c>
      <c r="K300">
        <v>0.69308054447174072</v>
      </c>
      <c r="L300">
        <v>0.68071997165679932</v>
      </c>
      <c r="M300">
        <v>0.6882476806640625</v>
      </c>
      <c r="N300">
        <v>0.71595364809036255</v>
      </c>
      <c r="O300">
        <v>0.81107878684997559</v>
      </c>
      <c r="P300">
        <v>0.88739782571792603</v>
      </c>
      <c r="Q300">
        <v>0.85099858045578003</v>
      </c>
      <c r="R300">
        <v>0.79845362901687622</v>
      </c>
      <c r="S300">
        <v>0.79781931638717651</v>
      </c>
      <c r="T300">
        <v>0.78466051816940308</v>
      </c>
      <c r="U300">
        <v>0.78467428684234619</v>
      </c>
      <c r="V300">
        <v>0.77416330575942993</v>
      </c>
      <c r="W300">
        <v>0.77006083726882935</v>
      </c>
      <c r="X300">
        <v>0.79456305503845215</v>
      </c>
      <c r="Y300">
        <v>0.82023090124130249</v>
      </c>
      <c r="Z300">
        <v>0.89924746751785278</v>
      </c>
      <c r="AA300">
        <v>0.95908242464065552</v>
      </c>
      <c r="AB300">
        <v>1.0345585346221924</v>
      </c>
      <c r="AC300">
        <v>1.1743273735046387</v>
      </c>
      <c r="AD300">
        <v>1.1455196142196655</v>
      </c>
      <c r="AE300">
        <v>1.0575100183486938</v>
      </c>
      <c r="AF300">
        <v>0.94637709856033325</v>
      </c>
      <c r="AG300">
        <v>-0.65753728151321411</v>
      </c>
      <c r="AH300">
        <v>-0.63231521844863892</v>
      </c>
      <c r="AI300">
        <v>-0.61569201946258545</v>
      </c>
      <c r="AJ300">
        <v>-0.57700634002685547</v>
      </c>
      <c r="AK300">
        <v>-0.53760498762130737</v>
      </c>
      <c r="AL300">
        <v>-0.53114157915115356</v>
      </c>
      <c r="AM300">
        <v>-0.56823360919952393</v>
      </c>
      <c r="AN300">
        <v>-0.57617241144180298</v>
      </c>
      <c r="AO300">
        <v>-0.49318024516105652</v>
      </c>
      <c r="AP300">
        <v>-0.51029324531555176</v>
      </c>
      <c r="AQ300">
        <v>-0.48047670722007751</v>
      </c>
      <c r="AR300">
        <v>-0.42096295952796936</v>
      </c>
      <c r="AS300">
        <v>-0.39631050825119019</v>
      </c>
      <c r="AT300">
        <v>-0.38245728611946106</v>
      </c>
      <c r="AU300">
        <v>-0.39651486277580261</v>
      </c>
      <c r="AV300">
        <v>-0.40631020069122314</v>
      </c>
      <c r="AW300">
        <v>-0.429290771484375</v>
      </c>
      <c r="AX300">
        <v>-0.40812483429908752</v>
      </c>
      <c r="AY300">
        <v>-0.40846529603004456</v>
      </c>
      <c r="AZ300">
        <v>-0.45784974098205566</v>
      </c>
      <c r="BA300">
        <v>-0.56767535209655762</v>
      </c>
      <c r="BB300">
        <v>-0.62605941295623779</v>
      </c>
      <c r="BC300">
        <v>-0.58776456117630005</v>
      </c>
      <c r="BD300">
        <v>-0.56124746799468994</v>
      </c>
      <c r="BE300">
        <v>-0.36082082986831665</v>
      </c>
      <c r="BF300">
        <v>-0.3478054404258728</v>
      </c>
      <c r="BG300">
        <v>-0.33492210507392883</v>
      </c>
      <c r="BH300">
        <v>-0.30285492539405823</v>
      </c>
      <c r="BI300">
        <v>-0.27042773365974426</v>
      </c>
      <c r="BJ300">
        <v>-0.26498499512672424</v>
      </c>
      <c r="BK300">
        <v>-0.29213401675224304</v>
      </c>
      <c r="BL300">
        <v>-0.28144741058349609</v>
      </c>
      <c r="BM300">
        <v>-0.21546688675880432</v>
      </c>
      <c r="BN300">
        <v>-0.23300008475780487</v>
      </c>
      <c r="BO300">
        <v>-0.20249649882316589</v>
      </c>
      <c r="BP300">
        <v>-0.15083502233028412</v>
      </c>
      <c r="BQ300">
        <v>-0.12988393008708954</v>
      </c>
      <c r="BR300">
        <v>-0.11783876270055771</v>
      </c>
      <c r="BS300">
        <v>-0.13029047846794128</v>
      </c>
      <c r="BT300">
        <v>-0.13015358150005341</v>
      </c>
      <c r="BU300">
        <v>-0.14794149994850159</v>
      </c>
      <c r="BV300">
        <v>-0.12054410576820374</v>
      </c>
      <c r="BW300">
        <v>-0.11749597638845444</v>
      </c>
      <c r="BX300">
        <v>-0.16554753482341766</v>
      </c>
      <c r="BY300">
        <v>-0.25301852822303772</v>
      </c>
      <c r="BZ300">
        <v>-0.31111869215965271</v>
      </c>
      <c r="CA300">
        <v>-0.28501060605049133</v>
      </c>
      <c r="CB300">
        <v>-0.26781105995178223</v>
      </c>
      <c r="CC300">
        <v>-0.15531595051288605</v>
      </c>
      <c r="CD300">
        <v>-0.15075477957725525</v>
      </c>
      <c r="CE300">
        <v>-0.14046174287796021</v>
      </c>
      <c r="CF300">
        <v>-0.11297851055860519</v>
      </c>
      <c r="CG300">
        <v>-8.5381560027599335E-2</v>
      </c>
      <c r="CH300">
        <v>-8.0645695328712463E-2</v>
      </c>
      <c r="CI300">
        <v>-0.10090827196836472</v>
      </c>
      <c r="CJ300">
        <v>-7.7321715652942657E-2</v>
      </c>
      <c r="CK300">
        <v>-2.3123454302549362E-2</v>
      </c>
      <c r="CL300">
        <v>-4.0947701781988144E-2</v>
      </c>
      <c r="CM300">
        <v>-9.968271479010582E-3</v>
      </c>
      <c r="CN300">
        <v>3.6254730075597763E-2</v>
      </c>
      <c r="CO300">
        <v>5.4642289876937866E-2</v>
      </c>
      <c r="CP300">
        <v>6.5435223281383514E-2</v>
      </c>
      <c r="CQ300">
        <v>5.4095719009637833E-2</v>
      </c>
      <c r="CR300">
        <v>6.1111632734537125E-2</v>
      </c>
      <c r="CS300">
        <v>4.6920187771320343E-2</v>
      </c>
      <c r="CT300">
        <v>7.8633464872837067E-2</v>
      </c>
      <c r="CU300">
        <v>8.402850478887558E-2</v>
      </c>
      <c r="CV300">
        <v>3.6900106817483902E-2</v>
      </c>
      <c r="CW300">
        <v>-3.5088177770376205E-2</v>
      </c>
      <c r="CX300">
        <v>-9.2991717159748077E-2</v>
      </c>
      <c r="CY300">
        <v>-7.5324147939682007E-2</v>
      </c>
      <c r="CZ300">
        <v>-6.4577847719192505E-2</v>
      </c>
      <c r="DA300">
        <v>5.018891766667366E-2</v>
      </c>
      <c r="DB300">
        <v>4.6295855194330215E-2</v>
      </c>
      <c r="DC300">
        <v>5.399862676858902E-2</v>
      </c>
      <c r="DD300">
        <v>7.6897911727428436E-2</v>
      </c>
      <c r="DE300">
        <v>9.9664598703384399E-2</v>
      </c>
      <c r="DF300">
        <v>0.10369358956813812</v>
      </c>
      <c r="DG300">
        <v>9.0317457914352417E-2</v>
      </c>
      <c r="DH300">
        <v>0.12680394947528839</v>
      </c>
      <c r="DI300">
        <v>0.169219970703125</v>
      </c>
      <c r="DJ300">
        <v>0.15110467374324799</v>
      </c>
      <c r="DK300">
        <v>0.18255996704101563</v>
      </c>
      <c r="DL300">
        <v>0.22334448993206024</v>
      </c>
      <c r="DM300">
        <v>0.23916850984096527</v>
      </c>
      <c r="DN300">
        <v>0.24870920181274414</v>
      </c>
      <c r="DO300">
        <v>0.23848192393779755</v>
      </c>
      <c r="DP300">
        <v>0.25237685441970825</v>
      </c>
      <c r="DQ300">
        <v>0.24178186058998108</v>
      </c>
      <c r="DR300">
        <v>0.27781105041503906</v>
      </c>
      <c r="DS300">
        <v>0.285552978515625</v>
      </c>
      <c r="DT300">
        <v>0.23934772610664368</v>
      </c>
      <c r="DU300">
        <v>0.18284216523170471</v>
      </c>
      <c r="DV300">
        <v>0.12513528764247894</v>
      </c>
      <c r="DW300">
        <v>0.13436231017112732</v>
      </c>
      <c r="DX300">
        <v>0.13865533471107483</v>
      </c>
      <c r="DY300">
        <v>0.34690535068511963</v>
      </c>
      <c r="DZ300">
        <v>0.33080568909645081</v>
      </c>
      <c r="EA300">
        <v>0.33476850390434265</v>
      </c>
      <c r="EB300">
        <v>0.35104933381080627</v>
      </c>
      <c r="EC300">
        <v>0.36684185266494751</v>
      </c>
      <c r="ED300">
        <v>0.36985021829605103</v>
      </c>
      <c r="EE300">
        <v>0.3664170503616333</v>
      </c>
      <c r="EF300">
        <v>0.42152899503707886</v>
      </c>
      <c r="EG300">
        <v>0.44693335890769958</v>
      </c>
      <c r="EH300">
        <v>0.42839783430099487</v>
      </c>
      <c r="EI300">
        <v>0.46054014563560486</v>
      </c>
      <c r="EJ300">
        <v>0.4934723973274231</v>
      </c>
      <c r="EK300">
        <v>0.50559508800506592</v>
      </c>
      <c r="EL300">
        <v>0.51332771778106689</v>
      </c>
      <c r="EM300">
        <v>0.50470626354217529</v>
      </c>
      <c r="EN300">
        <v>0.52853339910507202</v>
      </c>
      <c r="EO300">
        <v>0.52313119173049927</v>
      </c>
      <c r="EP300">
        <v>0.56539177894592285</v>
      </c>
      <c r="EQ300">
        <v>0.57652229070663452</v>
      </c>
      <c r="ER300">
        <v>0.53164994716644287</v>
      </c>
      <c r="ES300">
        <v>0.49749895930290222</v>
      </c>
      <c r="ET300">
        <v>0.44007605314254761</v>
      </c>
      <c r="EU300">
        <v>0.43711626529693604</v>
      </c>
      <c r="EV300">
        <v>0.43209180235862732</v>
      </c>
      <c r="EW300">
        <v>54.382938385009766</v>
      </c>
      <c r="EX300">
        <v>53.390205383300781</v>
      </c>
      <c r="EY300">
        <v>52.504917144775391</v>
      </c>
      <c r="EZ300">
        <v>51.654590606689453</v>
      </c>
      <c r="FA300">
        <v>50.888580322265625</v>
      </c>
      <c r="FB300">
        <v>50.19976806640625</v>
      </c>
      <c r="FC300">
        <v>49.737007141113281</v>
      </c>
      <c r="FD300">
        <v>51.065719604492188</v>
      </c>
      <c r="FE300">
        <v>54.942962646484375</v>
      </c>
      <c r="FF300">
        <v>58.247936248779297</v>
      </c>
      <c r="FG300">
        <v>61.373805999755859</v>
      </c>
      <c r="FH300">
        <v>63.991905212402344</v>
      </c>
      <c r="FI300">
        <v>66.17578125</v>
      </c>
      <c r="FJ300">
        <v>67.850852966308594</v>
      </c>
      <c r="FK300">
        <v>69.175651550292969</v>
      </c>
      <c r="FL300">
        <v>69.947052001953125</v>
      </c>
      <c r="FM300">
        <v>69.634841918945313</v>
      </c>
      <c r="FN300">
        <v>68.532356262207031</v>
      </c>
      <c r="FO300">
        <v>66.408187866210938</v>
      </c>
      <c r="FP300">
        <v>62.792556762695313</v>
      </c>
      <c r="FQ300">
        <v>59.957950592041016</v>
      </c>
      <c r="FR300">
        <v>58.18743896484375</v>
      </c>
      <c r="FS300">
        <v>56.876178741455078</v>
      </c>
      <c r="FT300">
        <v>55.778701782226563</v>
      </c>
      <c r="FU300">
        <v>0.18050558865070343</v>
      </c>
      <c r="FV300">
        <v>0</v>
      </c>
      <c r="FW300">
        <v>0.29340746998786926</v>
      </c>
      <c r="FX300">
        <v>0.18622840940952301</v>
      </c>
      <c r="FY300" s="60">
        <v>4.369999885559082</v>
      </c>
      <c r="FZ300" s="38">
        <v>134.77000000000001</v>
      </c>
      <c r="GA300">
        <v>1</v>
      </c>
    </row>
    <row r="301" spans="1:183" x14ac:dyDescent="0.2">
      <c r="A301" t="s">
        <v>186</v>
      </c>
      <c r="B301" t="s">
        <v>222</v>
      </c>
      <c r="C301" t="s">
        <v>194</v>
      </c>
      <c r="D301" t="s">
        <v>202</v>
      </c>
      <c r="E301" t="s">
        <v>207</v>
      </c>
      <c r="F301" t="s">
        <v>1</v>
      </c>
      <c r="G301" t="s">
        <v>1</v>
      </c>
      <c r="H301">
        <v>2842</v>
      </c>
      <c r="I301">
        <v>0.60835570096969604</v>
      </c>
      <c r="J301">
        <v>0.54007363319396973</v>
      </c>
      <c r="K301">
        <v>0.50128567218780518</v>
      </c>
      <c r="L301">
        <v>0.4873964786529541</v>
      </c>
      <c r="M301">
        <v>0.49294346570968628</v>
      </c>
      <c r="N301">
        <v>0.53666645288467407</v>
      </c>
      <c r="O301">
        <v>0.63022446632385254</v>
      </c>
      <c r="P301">
        <v>0.7200818657875061</v>
      </c>
      <c r="Q301">
        <v>0.66866964101791382</v>
      </c>
      <c r="R301">
        <v>0.62751090526580811</v>
      </c>
      <c r="S301">
        <v>0.60317671298980713</v>
      </c>
      <c r="T301">
        <v>0.59496641159057617</v>
      </c>
      <c r="U301">
        <v>0.59594613313674927</v>
      </c>
      <c r="V301">
        <v>0.58567512035369873</v>
      </c>
      <c r="W301">
        <v>0.57655990123748779</v>
      </c>
      <c r="X301">
        <v>0.58118796348571777</v>
      </c>
      <c r="Y301">
        <v>0.60028332471847534</v>
      </c>
      <c r="Z301">
        <v>0.66888725757598877</v>
      </c>
      <c r="AA301">
        <v>0.75268739461898804</v>
      </c>
      <c r="AB301">
        <v>0.86006498336791992</v>
      </c>
      <c r="AC301">
        <v>0.98473727703094482</v>
      </c>
      <c r="AD301">
        <v>0.97063314914703369</v>
      </c>
      <c r="AE301">
        <v>0.86483240127563477</v>
      </c>
      <c r="AF301">
        <v>0.73060750961303711</v>
      </c>
      <c r="AG301">
        <v>-0.2579689621925354</v>
      </c>
      <c r="AH301">
        <v>-0.23791743814945221</v>
      </c>
      <c r="AI301">
        <v>-0.20744185149669647</v>
      </c>
      <c r="AJ301">
        <v>-0.17866995930671692</v>
      </c>
      <c r="AK301">
        <v>-0.16756874322891235</v>
      </c>
      <c r="AL301">
        <v>-0.15982139110565186</v>
      </c>
      <c r="AM301">
        <v>-0.17238596081733704</v>
      </c>
      <c r="AN301">
        <v>-0.16610880196094513</v>
      </c>
      <c r="AO301">
        <v>-0.12737560272216797</v>
      </c>
      <c r="AP301">
        <v>-0.11770310997962952</v>
      </c>
      <c r="AQ301">
        <v>-9.8342724144458771E-2</v>
      </c>
      <c r="AR301">
        <v>-7.7788464725017548E-2</v>
      </c>
      <c r="AS301">
        <v>-6.7004896700382233E-2</v>
      </c>
      <c r="AT301">
        <v>-6.8696402013301849E-2</v>
      </c>
      <c r="AU301">
        <v>-6.003899872303009E-2</v>
      </c>
      <c r="AV301">
        <v>-6.0714457184076309E-2</v>
      </c>
      <c r="AW301">
        <v>-6.9001667201519012E-2</v>
      </c>
      <c r="AX301">
        <v>-6.1845604330301285E-2</v>
      </c>
      <c r="AY301">
        <v>-5.8375492691993713E-2</v>
      </c>
      <c r="AZ301">
        <v>-6.7299768328666687E-2</v>
      </c>
      <c r="BA301">
        <v>-0.12144938856363297</v>
      </c>
      <c r="BB301">
        <v>-0.17016933858394623</v>
      </c>
      <c r="BC301">
        <v>-0.20792683959007263</v>
      </c>
      <c r="BD301">
        <v>-0.21565206348896027</v>
      </c>
      <c r="BE301">
        <v>-0.19675302505493164</v>
      </c>
      <c r="BF301">
        <v>-0.17919139564037323</v>
      </c>
      <c r="BG301">
        <v>-0.15124711394309998</v>
      </c>
      <c r="BH301">
        <v>-0.12431663274765015</v>
      </c>
      <c r="BI301">
        <v>-0.11383617669343948</v>
      </c>
      <c r="BJ301">
        <v>-0.10556512326002121</v>
      </c>
      <c r="BK301">
        <v>-0.11573935300111771</v>
      </c>
      <c r="BL301">
        <v>-0.10637197643518448</v>
      </c>
      <c r="BM301">
        <v>-6.8973943591117859E-2</v>
      </c>
      <c r="BN301">
        <v>-5.9290617704391479E-2</v>
      </c>
      <c r="BO301">
        <v>-4.1269600391387939E-2</v>
      </c>
      <c r="BP301">
        <v>-2.1765124052762985E-2</v>
      </c>
      <c r="BQ301">
        <v>-1.1674046516418457E-2</v>
      </c>
      <c r="BR301">
        <v>-1.3715058565139771E-2</v>
      </c>
      <c r="BS301">
        <v>-5.2708815783262253E-3</v>
      </c>
      <c r="BT301">
        <v>-5.3043258376419544E-3</v>
      </c>
      <c r="BU301">
        <v>-1.2713697738945484E-2</v>
      </c>
      <c r="BV301">
        <v>-3.4660953097045422E-3</v>
      </c>
      <c r="BW301">
        <v>1.3699650298804045E-3</v>
      </c>
      <c r="BX301">
        <v>-6.5662683919072151E-3</v>
      </c>
      <c r="BY301">
        <v>-5.70567287504673E-2</v>
      </c>
      <c r="BZ301">
        <v>-0.10538958758115768</v>
      </c>
      <c r="CA301">
        <v>-0.14409516751766205</v>
      </c>
      <c r="CB301">
        <v>-0.15424662828445435</v>
      </c>
      <c r="CC301">
        <v>-0.15435506403446198</v>
      </c>
      <c r="CD301">
        <v>-0.13851791620254517</v>
      </c>
      <c r="CE301">
        <v>-0.11232683062553406</v>
      </c>
      <c r="CF301">
        <v>-8.6671680212020874E-2</v>
      </c>
      <c r="CG301">
        <v>-7.6621182262897491E-2</v>
      </c>
      <c r="CH301">
        <v>-6.7987382411956787E-2</v>
      </c>
      <c r="CI301">
        <v>-7.6506085693836212E-2</v>
      </c>
      <c r="CJ301">
        <v>-6.4998432993888855E-2</v>
      </c>
      <c r="CK301">
        <v>-2.8525128960609436E-2</v>
      </c>
      <c r="CL301">
        <v>-1.8834302201867104E-2</v>
      </c>
      <c r="CM301">
        <v>-1.7409278079867363E-3</v>
      </c>
      <c r="CN301">
        <v>1.7036473378539085E-2</v>
      </c>
      <c r="CO301">
        <v>2.6647934690117836E-2</v>
      </c>
      <c r="CP301">
        <v>2.4364855140447617E-2</v>
      </c>
      <c r="CQ301">
        <v>3.2661348581314087E-2</v>
      </c>
      <c r="CR301">
        <v>3.3072561025619507E-2</v>
      </c>
      <c r="CS301">
        <v>2.627117931842804E-2</v>
      </c>
      <c r="CT301">
        <v>3.6967374384403229E-2</v>
      </c>
      <c r="CU301">
        <v>4.2749490588903427E-2</v>
      </c>
      <c r="CV301">
        <v>3.5497572273015976E-2</v>
      </c>
      <c r="CW301">
        <v>-1.2458567507565022E-2</v>
      </c>
      <c r="CX301">
        <v>-6.0523331165313721E-2</v>
      </c>
      <c r="CY301">
        <v>-9.9885545670986176E-2</v>
      </c>
      <c r="CZ301">
        <v>-0.11171742528676987</v>
      </c>
      <c r="DA301">
        <v>-0.11195708811283112</v>
      </c>
      <c r="DB301">
        <v>-9.7844444215297699E-2</v>
      </c>
      <c r="DC301">
        <v>-7.3406532406806946E-2</v>
      </c>
      <c r="DD301">
        <v>-4.90267314016819E-2</v>
      </c>
      <c r="DE301">
        <v>-3.9406172931194305E-2</v>
      </c>
      <c r="DF301">
        <v>-3.0409656465053558E-2</v>
      </c>
      <c r="DG301">
        <v>-3.727281466126442E-2</v>
      </c>
      <c r="DH301">
        <v>-2.362489327788353E-2</v>
      </c>
      <c r="DI301">
        <v>1.1923685669898987E-2</v>
      </c>
      <c r="DJ301">
        <v>2.1622013300657272E-2</v>
      </c>
      <c r="DK301">
        <v>3.7787742912769318E-2</v>
      </c>
      <c r="DL301">
        <v>5.5838070809841156E-2</v>
      </c>
      <c r="DM301">
        <v>6.4969912171363831E-2</v>
      </c>
      <c r="DN301">
        <v>6.2444772571325302E-2</v>
      </c>
      <c r="DO301">
        <v>7.0593573153018951E-2</v>
      </c>
      <c r="DP301">
        <v>7.1449443697929382E-2</v>
      </c>
      <c r="DQ301">
        <v>6.5256066620349884E-2</v>
      </c>
      <c r="DR301">
        <v>7.7400840818881989E-2</v>
      </c>
      <c r="DS301">
        <v>8.4129013121128082E-2</v>
      </c>
      <c r="DT301">
        <v>7.7561408281326294E-2</v>
      </c>
      <c r="DU301">
        <v>3.2139595597982407E-2</v>
      </c>
      <c r="DV301">
        <v>-1.5657072886824608E-2</v>
      </c>
      <c r="DW301">
        <v>-5.5675923824310303E-2</v>
      </c>
      <c r="DX301">
        <v>-6.9188214838504791E-2</v>
      </c>
      <c r="DY301">
        <v>-5.0741162151098251E-2</v>
      </c>
      <c r="DZ301">
        <v>-3.9118405431509018E-2</v>
      </c>
      <c r="EA301">
        <v>-1.7211807891726494E-2</v>
      </c>
      <c r="EB301">
        <v>5.326603539288044E-3</v>
      </c>
      <c r="EC301">
        <v>1.4326382428407669E-2</v>
      </c>
      <c r="ED301">
        <v>2.3846622556447983E-2</v>
      </c>
      <c r="EE301">
        <v>1.9373796880245209E-2</v>
      </c>
      <c r="EF301">
        <v>3.6111935973167419E-2</v>
      </c>
      <c r="EG301">
        <v>7.0325344800949097E-2</v>
      </c>
      <c r="EH301">
        <v>8.0034509301185608E-2</v>
      </c>
      <c r="EI301">
        <v>9.4860866665840149E-2</v>
      </c>
      <c r="EJ301">
        <v>0.11186140775680542</v>
      </c>
      <c r="EK301">
        <v>0.12030076235532761</v>
      </c>
      <c r="EL301">
        <v>0.11742611974477768</v>
      </c>
      <c r="EM301">
        <v>0.12536168098449707</v>
      </c>
      <c r="EN301">
        <v>0.12685956060886383</v>
      </c>
      <c r="EO301">
        <v>0.12154403328895569</v>
      </c>
      <c r="EP301">
        <v>0.13578034937381744</v>
      </c>
      <c r="EQ301">
        <v>0.14387448132038116</v>
      </c>
      <c r="ER301">
        <v>0.13829490542411804</v>
      </c>
      <c r="ES301">
        <v>9.6532262861728668E-2</v>
      </c>
      <c r="ET301">
        <v>4.9122679978609085E-2</v>
      </c>
      <c r="EU301">
        <v>8.15575011074543E-3</v>
      </c>
      <c r="EV301">
        <v>-7.7827926725149155E-3</v>
      </c>
      <c r="EW301">
        <v>53.935237884521484</v>
      </c>
      <c r="EX301">
        <v>53.008705139160156</v>
      </c>
      <c r="EY301">
        <v>52.133049011230469</v>
      </c>
      <c r="EZ301">
        <v>51.330101013183594</v>
      </c>
      <c r="FA301">
        <v>50.695854187011719</v>
      </c>
      <c r="FB301">
        <v>50.078220367431641</v>
      </c>
      <c r="FC301">
        <v>49.867923736572266</v>
      </c>
      <c r="FD301">
        <v>51.395286560058594</v>
      </c>
      <c r="FE301">
        <v>55.103172302246094</v>
      </c>
      <c r="FF301">
        <v>58.296737670898438</v>
      </c>
      <c r="FG301">
        <v>61.320140838623047</v>
      </c>
      <c r="FH301">
        <v>64.014205932617188</v>
      </c>
      <c r="FI301">
        <v>66.17132568359375</v>
      </c>
      <c r="FJ301">
        <v>67.796295166015625</v>
      </c>
      <c r="FK301">
        <v>68.929008483886719</v>
      </c>
      <c r="FL301">
        <v>69.427490234375</v>
      </c>
      <c r="FM301">
        <v>68.909996032714844</v>
      </c>
      <c r="FN301">
        <v>67.631492614746094</v>
      </c>
      <c r="FO301">
        <v>65.336685180664063</v>
      </c>
      <c r="FP301">
        <v>62.010875701904297</v>
      </c>
      <c r="FQ301">
        <v>59.289997100830078</v>
      </c>
      <c r="FR301">
        <v>57.679370880126953</v>
      </c>
      <c r="FS301">
        <v>56.38653564453125</v>
      </c>
      <c r="FT301">
        <v>55.265182495117188</v>
      </c>
      <c r="FU301">
        <v>3.7199269980192184E-2</v>
      </c>
      <c r="FV301">
        <v>0</v>
      </c>
      <c r="FW301">
        <v>6.0436327010393143E-2</v>
      </c>
      <c r="FX301">
        <v>3.8388669490814209E-2</v>
      </c>
      <c r="FY301" s="60">
        <v>9.5900001525878906</v>
      </c>
      <c r="FZ301" s="38">
        <v>796.54</v>
      </c>
      <c r="GA301">
        <v>1</v>
      </c>
    </row>
    <row r="302" spans="1:183" x14ac:dyDescent="0.2">
      <c r="A302" t="s">
        <v>186</v>
      </c>
      <c r="B302" t="s">
        <v>222</v>
      </c>
      <c r="C302" t="s">
        <v>194</v>
      </c>
      <c r="D302" t="s">
        <v>202</v>
      </c>
      <c r="E302" t="s">
        <v>207</v>
      </c>
      <c r="F302" t="s">
        <v>178</v>
      </c>
      <c r="G302" t="s">
        <v>1</v>
      </c>
      <c r="H302">
        <v>1802</v>
      </c>
      <c r="I302">
        <v>0.54713326692581177</v>
      </c>
      <c r="J302">
        <v>0.47841054201126099</v>
      </c>
      <c r="K302">
        <v>0.44237065315246582</v>
      </c>
      <c r="L302">
        <v>0.42148354649543762</v>
      </c>
      <c r="M302">
        <v>0.42188757658004761</v>
      </c>
      <c r="N302">
        <v>0.45356291532516479</v>
      </c>
      <c r="O302">
        <v>0.53082799911499023</v>
      </c>
      <c r="P302">
        <v>0.6145971417427063</v>
      </c>
      <c r="Q302">
        <v>0.56863212585449219</v>
      </c>
      <c r="R302">
        <v>0.53246676921844482</v>
      </c>
      <c r="S302">
        <v>0.51231580972671509</v>
      </c>
      <c r="T302">
        <v>0.50840604305267334</v>
      </c>
      <c r="U302">
        <v>0.51232445240020752</v>
      </c>
      <c r="V302">
        <v>0.51089030504226685</v>
      </c>
      <c r="W302">
        <v>0.49970945715904236</v>
      </c>
      <c r="X302">
        <v>0.49204269051551819</v>
      </c>
      <c r="Y302">
        <v>0.51138359308242798</v>
      </c>
      <c r="Z302">
        <v>0.57078379392623901</v>
      </c>
      <c r="AA302">
        <v>0.64570468664169312</v>
      </c>
      <c r="AB302">
        <v>0.75826507806777954</v>
      </c>
      <c r="AC302">
        <v>0.8817824125289917</v>
      </c>
      <c r="AD302">
        <v>0.87990331649780273</v>
      </c>
      <c r="AE302">
        <v>0.79303091764450073</v>
      </c>
      <c r="AF302">
        <v>0.66753160953521729</v>
      </c>
      <c r="AG302">
        <v>-0.25359821319580078</v>
      </c>
      <c r="AH302">
        <v>-0.22905859351158142</v>
      </c>
      <c r="AI302">
        <v>-0.1839163601398468</v>
      </c>
      <c r="AJ302">
        <v>-0.15600192546844482</v>
      </c>
      <c r="AK302">
        <v>-0.13933491706848145</v>
      </c>
      <c r="AL302">
        <v>-0.12674602866172791</v>
      </c>
      <c r="AM302">
        <v>-0.13953478634357452</v>
      </c>
      <c r="AN302">
        <v>-0.13166177272796631</v>
      </c>
      <c r="AO302">
        <v>-9.3254357576370239E-2</v>
      </c>
      <c r="AP302">
        <v>-8.7762914597988129E-2</v>
      </c>
      <c r="AQ302">
        <v>-8.9128941297531128E-2</v>
      </c>
      <c r="AR302">
        <v>-7.5844898819923401E-2</v>
      </c>
      <c r="AS302">
        <v>-6.1019036918878555E-2</v>
      </c>
      <c r="AT302">
        <v>-5.9981383383274078E-2</v>
      </c>
      <c r="AU302">
        <v>-5.1386110484600067E-2</v>
      </c>
      <c r="AV302">
        <v>-6.4220249652862549E-2</v>
      </c>
      <c r="AW302">
        <v>-6.4921170473098755E-2</v>
      </c>
      <c r="AX302">
        <v>-5.8409858494997025E-2</v>
      </c>
      <c r="AY302">
        <v>-6.549246609210968E-2</v>
      </c>
      <c r="AZ302">
        <v>-7.1291521191596985E-2</v>
      </c>
      <c r="BA302">
        <v>-0.11506805568933487</v>
      </c>
      <c r="BB302">
        <v>-0.16906893253326416</v>
      </c>
      <c r="BC302">
        <v>-0.18804693222045898</v>
      </c>
      <c r="BD302">
        <v>-0.20057141780853271</v>
      </c>
      <c r="BE302">
        <v>-0.1989973783493042</v>
      </c>
      <c r="BF302">
        <v>-0.17748400568962097</v>
      </c>
      <c r="BG302">
        <v>-0.13662980496883392</v>
      </c>
      <c r="BH302">
        <v>-0.11146224290132523</v>
      </c>
      <c r="BI302">
        <v>-9.6073344349861145E-2</v>
      </c>
      <c r="BJ302">
        <v>-8.4159046411514282E-2</v>
      </c>
      <c r="BK302">
        <v>-9.5614790916442871E-2</v>
      </c>
      <c r="BL302">
        <v>-8.6084373295307159E-2</v>
      </c>
      <c r="BM302">
        <v>-4.8731677234172821E-2</v>
      </c>
      <c r="BN302">
        <v>-4.2970594018697739E-2</v>
      </c>
      <c r="BO302">
        <v>-4.3816443532705307E-2</v>
      </c>
      <c r="BP302">
        <v>-3.056764043867588E-2</v>
      </c>
      <c r="BQ302">
        <v>-1.6395259648561478E-2</v>
      </c>
      <c r="BR302">
        <v>-1.4534181915223598E-2</v>
      </c>
      <c r="BS302">
        <v>-6.9632027298212051E-3</v>
      </c>
      <c r="BT302">
        <v>-2.0072214305400848E-2</v>
      </c>
      <c r="BU302">
        <v>-1.9787412136793137E-2</v>
      </c>
      <c r="BV302">
        <v>-1.1649863794445992E-2</v>
      </c>
      <c r="BW302">
        <v>-1.7446121200919151E-2</v>
      </c>
      <c r="BX302">
        <v>-2.1916205063462257E-2</v>
      </c>
      <c r="BY302">
        <v>-6.2099725008010864E-2</v>
      </c>
      <c r="BZ302">
        <v>-0.11487423628568649</v>
      </c>
      <c r="CA302">
        <v>-0.13472031056880951</v>
      </c>
      <c r="CB302">
        <v>-0.14832140505313873</v>
      </c>
      <c r="CC302">
        <v>-0.1611810177564621</v>
      </c>
      <c r="CD302">
        <v>-0.14176361262798309</v>
      </c>
      <c r="CE302">
        <v>-0.10387928038835526</v>
      </c>
      <c r="CF302">
        <v>-8.0614194273948669E-2</v>
      </c>
      <c r="CG302">
        <v>-6.6110506653785706E-2</v>
      </c>
      <c r="CH302">
        <v>-5.4663430899381638E-2</v>
      </c>
      <c r="CI302">
        <v>-6.5195932984352112E-2</v>
      </c>
      <c r="CJ302">
        <v>-5.4517615586519241E-2</v>
      </c>
      <c r="CK302">
        <v>-1.7895406112074852E-2</v>
      </c>
      <c r="CL302">
        <v>-1.1947578750550747E-2</v>
      </c>
      <c r="CM302">
        <v>-1.2433142401278019E-2</v>
      </c>
      <c r="CN302">
        <v>7.9125037882477045E-4</v>
      </c>
      <c r="CO302">
        <v>1.4511032961308956E-2</v>
      </c>
      <c r="CP302">
        <v>1.6942409798502922E-2</v>
      </c>
      <c r="CQ302">
        <v>2.3803966119885445E-2</v>
      </c>
      <c r="CR302">
        <v>1.0504579171538353E-2</v>
      </c>
      <c r="CS302">
        <v>1.1472092010080814E-2</v>
      </c>
      <c r="CT302">
        <v>2.0735966041684151E-2</v>
      </c>
      <c r="CU302">
        <v>1.5830632299184799E-2</v>
      </c>
      <c r="CV302">
        <v>1.2280985713005066E-2</v>
      </c>
      <c r="CW302">
        <v>-2.5414017960429192E-2</v>
      </c>
      <c r="CX302">
        <v>-7.7339142560958862E-2</v>
      </c>
      <c r="CY302">
        <v>-9.7786448895931244E-2</v>
      </c>
      <c r="CZ302">
        <v>-0.1121332049369812</v>
      </c>
      <c r="DA302">
        <v>-0.1233646497130394</v>
      </c>
      <c r="DB302">
        <v>-0.10604321211576462</v>
      </c>
      <c r="DC302">
        <v>-7.1128755807876587E-2</v>
      </c>
      <c r="DD302">
        <v>-4.976615309715271E-2</v>
      </c>
      <c r="DE302">
        <v>-3.6147676408290863E-2</v>
      </c>
      <c r="DF302">
        <v>-2.5167817249894142E-2</v>
      </c>
      <c r="DG302">
        <v>-3.4777075052261353E-2</v>
      </c>
      <c r="DH302">
        <v>-2.2950854152441025E-2</v>
      </c>
      <c r="DI302">
        <v>1.2940862216055393E-2</v>
      </c>
      <c r="DJ302">
        <v>1.9075440242886543E-2</v>
      </c>
      <c r="DK302">
        <v>1.8950155004858971E-2</v>
      </c>
      <c r="DL302">
        <v>3.2150141894817352E-2</v>
      </c>
      <c r="DM302">
        <v>4.5417323708534241E-2</v>
      </c>
      <c r="DN302">
        <v>4.8418998718261719E-2</v>
      </c>
      <c r="DO302">
        <v>5.4571136832237244E-2</v>
      </c>
      <c r="DP302">
        <v>4.1081372648477554E-2</v>
      </c>
      <c r="DQ302">
        <v>4.2731598019599915E-2</v>
      </c>
      <c r="DR302">
        <v>5.3121794015169144E-2</v>
      </c>
      <c r="DS302">
        <v>4.91073839366436E-2</v>
      </c>
      <c r="DT302">
        <v>4.6478178352117538E-2</v>
      </c>
      <c r="DU302">
        <v>1.1271690018475056E-2</v>
      </c>
      <c r="DV302">
        <v>-3.980405256152153E-2</v>
      </c>
      <c r="DW302">
        <v>-6.0852587223052979E-2</v>
      </c>
      <c r="DX302">
        <v>-7.5945004820823669E-2</v>
      </c>
      <c r="DY302">
        <v>-6.8763822317123413E-2</v>
      </c>
      <c r="DZ302">
        <v>-5.4468624293804169E-2</v>
      </c>
      <c r="EA302">
        <v>-2.384219691157341E-2</v>
      </c>
      <c r="EB302">
        <v>-5.2264765836298466E-3</v>
      </c>
      <c r="EC302">
        <v>7.1138958446681499E-3</v>
      </c>
      <c r="ED302">
        <v>1.7419165000319481E-2</v>
      </c>
      <c r="EE302">
        <v>9.1429166495800018E-3</v>
      </c>
      <c r="EF302">
        <v>2.2626534104347229E-2</v>
      </c>
      <c r="EG302">
        <v>5.7463537901639938E-2</v>
      </c>
      <c r="EH302">
        <v>6.3867755234241486E-2</v>
      </c>
      <c r="EI302">
        <v>6.4262658357620239E-2</v>
      </c>
      <c r="EJ302">
        <v>7.7427402138710022E-2</v>
      </c>
      <c r="EK302">
        <v>9.0041100978851318E-2</v>
      </c>
      <c r="EL302">
        <v>9.3866206705570221E-2</v>
      </c>
      <c r="EM302">
        <v>9.8994038999080658E-2</v>
      </c>
      <c r="EN302">
        <v>8.5229411721229553E-2</v>
      </c>
      <c r="EO302">
        <v>8.7865360081195831E-2</v>
      </c>
      <c r="EP302">
        <v>9.9881798028945923E-2</v>
      </c>
      <c r="EQ302">
        <v>9.7153738141059875E-2</v>
      </c>
      <c r="ER302">
        <v>9.585348516702652E-2</v>
      </c>
      <c r="ES302">
        <v>6.4240023493766785E-2</v>
      </c>
      <c r="ET302">
        <v>1.4390652999281883E-2</v>
      </c>
      <c r="EU302">
        <v>-7.5259660370647907E-3</v>
      </c>
      <c r="EV302">
        <v>-2.3694997653365135E-2</v>
      </c>
      <c r="EW302">
        <v>54.476627349853516</v>
      </c>
      <c r="EX302">
        <v>53.660915374755859</v>
      </c>
      <c r="EY302">
        <v>52.912551879882813</v>
      </c>
      <c r="EZ302">
        <v>52.276851654052734</v>
      </c>
      <c r="FA302">
        <v>51.739704132080078</v>
      </c>
      <c r="FB302">
        <v>51.321247100830078</v>
      </c>
      <c r="FC302">
        <v>51.264183044433594</v>
      </c>
      <c r="FD302">
        <v>52.659221649169922</v>
      </c>
      <c r="FE302">
        <v>55.809803009033203</v>
      </c>
      <c r="FF302">
        <v>58.637260437011719</v>
      </c>
      <c r="FG302">
        <v>61.372379302978516</v>
      </c>
      <c r="FH302">
        <v>63.817951202392578</v>
      </c>
      <c r="FI302">
        <v>65.877777099609375</v>
      </c>
      <c r="FJ302">
        <v>67.475196838378906</v>
      </c>
      <c r="FK302">
        <v>68.4610595703125</v>
      </c>
      <c r="FL302">
        <v>68.81640625</v>
      </c>
      <c r="FM302">
        <v>68.197555541992188</v>
      </c>
      <c r="FN302">
        <v>66.849853515625</v>
      </c>
      <c r="FO302">
        <v>64.589706420898438</v>
      </c>
      <c r="FP302">
        <v>61.581279754638672</v>
      </c>
      <c r="FQ302">
        <v>59.060344696044922</v>
      </c>
      <c r="FR302">
        <v>57.683277130126953</v>
      </c>
      <c r="FS302">
        <v>56.638595581054688</v>
      </c>
      <c r="FT302">
        <v>55.695819854736328</v>
      </c>
      <c r="FU302">
        <v>3.031601570546627E-2</v>
      </c>
      <c r="FV302">
        <v>0</v>
      </c>
      <c r="FW302">
        <v>4.897400364279747E-2</v>
      </c>
      <c r="FX302">
        <v>3.1333193182945251E-2</v>
      </c>
      <c r="FY302" s="60">
        <v>6.880000114440918</v>
      </c>
      <c r="FZ302" s="38">
        <v>496.34000000000003</v>
      </c>
      <c r="GA302">
        <v>1</v>
      </c>
    </row>
    <row r="303" spans="1:183" x14ac:dyDescent="0.2">
      <c r="A303" t="s">
        <v>186</v>
      </c>
      <c r="B303" t="s">
        <v>222</v>
      </c>
      <c r="C303" t="s">
        <v>194</v>
      </c>
      <c r="D303" t="s">
        <v>202</v>
      </c>
      <c r="E303" t="s">
        <v>207</v>
      </c>
      <c r="F303" t="s">
        <v>179</v>
      </c>
      <c r="G303" t="s">
        <v>1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 s="60">
        <v>1.8999999761581421</v>
      </c>
      <c r="FZ303" s="38">
        <v>14.09</v>
      </c>
      <c r="GA303">
        <v>0</v>
      </c>
    </row>
    <row r="304" spans="1:183" x14ac:dyDescent="0.2">
      <c r="A304" t="s">
        <v>186</v>
      </c>
      <c r="B304" t="s">
        <v>222</v>
      </c>
      <c r="C304" t="s">
        <v>194</v>
      </c>
      <c r="D304" t="s">
        <v>202</v>
      </c>
      <c r="E304" t="s">
        <v>207</v>
      </c>
      <c r="F304" t="s">
        <v>180</v>
      </c>
      <c r="G304" t="s">
        <v>1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 s="60">
        <v>2.3499999046325684</v>
      </c>
      <c r="FZ304" s="38">
        <v>19.77</v>
      </c>
      <c r="GA304">
        <v>0</v>
      </c>
    </row>
    <row r="305" spans="1:183" x14ac:dyDescent="0.2">
      <c r="A305" t="s">
        <v>186</v>
      </c>
      <c r="B305" t="s">
        <v>222</v>
      </c>
      <c r="C305" t="s">
        <v>194</v>
      </c>
      <c r="D305" t="s">
        <v>202</v>
      </c>
      <c r="E305" t="s">
        <v>207</v>
      </c>
      <c r="F305" t="s">
        <v>181</v>
      </c>
      <c r="G305" t="s">
        <v>1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 s="60">
        <v>1.3300000429153442</v>
      </c>
      <c r="FZ305" s="38">
        <v>4.9000000000000004</v>
      </c>
      <c r="GA305">
        <v>0</v>
      </c>
    </row>
    <row r="306" spans="1:183" x14ac:dyDescent="0.2">
      <c r="A306" t="s">
        <v>186</v>
      </c>
      <c r="B306" t="s">
        <v>222</v>
      </c>
      <c r="C306" t="s">
        <v>194</v>
      </c>
      <c r="D306" t="s">
        <v>202</v>
      </c>
      <c r="E306" t="s">
        <v>207</v>
      </c>
      <c r="F306" t="s">
        <v>182</v>
      </c>
      <c r="G306" t="s">
        <v>1</v>
      </c>
      <c r="H306">
        <v>185</v>
      </c>
      <c r="I306">
        <v>0.76882052421569824</v>
      </c>
      <c r="J306">
        <v>0.73724734783172607</v>
      </c>
      <c r="K306">
        <v>0.63675272464752197</v>
      </c>
      <c r="L306">
        <v>0.62122058868408203</v>
      </c>
      <c r="M306">
        <v>0.61858487129211426</v>
      </c>
      <c r="N306">
        <v>0.67195552587509155</v>
      </c>
      <c r="O306">
        <v>0.81613612174987793</v>
      </c>
      <c r="P306">
        <v>0.9487341046333313</v>
      </c>
      <c r="Q306">
        <v>0.90392643213272095</v>
      </c>
      <c r="R306">
        <v>0.90049755573272705</v>
      </c>
      <c r="S306">
        <v>0.91199135780334473</v>
      </c>
      <c r="T306">
        <v>0.89656305313110352</v>
      </c>
      <c r="U306">
        <v>0.91736936569213867</v>
      </c>
      <c r="V306">
        <v>0.91810190677642822</v>
      </c>
      <c r="W306">
        <v>0.85329002141952515</v>
      </c>
      <c r="X306">
        <v>0.8867499828338623</v>
      </c>
      <c r="Y306">
        <v>0.88032341003417969</v>
      </c>
      <c r="Z306">
        <v>0.93774944543838501</v>
      </c>
      <c r="AA306">
        <v>1.0525044202804565</v>
      </c>
      <c r="AB306">
        <v>1.1032934188842773</v>
      </c>
      <c r="AC306">
        <v>1.2684134244918823</v>
      </c>
      <c r="AD306">
        <v>1.1672823429107666</v>
      </c>
      <c r="AE306">
        <v>1.0297838449478149</v>
      </c>
      <c r="AF306">
        <v>0.89232122898101807</v>
      </c>
      <c r="AG306">
        <v>-0.75089871883392334</v>
      </c>
      <c r="AH306">
        <v>-0.70242077112197876</v>
      </c>
      <c r="AI306">
        <v>-0.73570656776428223</v>
      </c>
      <c r="AJ306">
        <v>-0.6781654953956604</v>
      </c>
      <c r="AK306">
        <v>-0.67797917127609253</v>
      </c>
      <c r="AL306">
        <v>-0.71039754152297974</v>
      </c>
      <c r="AM306">
        <v>-0.70561504364013672</v>
      </c>
      <c r="AN306">
        <v>-0.71721100807189941</v>
      </c>
      <c r="AO306">
        <v>-0.62706995010375977</v>
      </c>
      <c r="AP306">
        <v>-0.58592808246612549</v>
      </c>
      <c r="AQ306">
        <v>-0.50582689046859741</v>
      </c>
      <c r="AR306">
        <v>-0.49833476543426514</v>
      </c>
      <c r="AS306">
        <v>-0.46040990948677063</v>
      </c>
      <c r="AT306">
        <v>-0.44438901543617249</v>
      </c>
      <c r="AU306">
        <v>-0.47691377997398376</v>
      </c>
      <c r="AV306">
        <v>-0.45356795191764832</v>
      </c>
      <c r="AW306">
        <v>-0.47486010193824768</v>
      </c>
      <c r="AX306">
        <v>-0.48001605272293091</v>
      </c>
      <c r="AY306">
        <v>-0.43645229935646057</v>
      </c>
      <c r="AZ306">
        <v>-0.49693498015403748</v>
      </c>
      <c r="BA306">
        <v>-0.64584684371948242</v>
      </c>
      <c r="BB306">
        <v>-0.77517873048782349</v>
      </c>
      <c r="BC306">
        <v>-0.79914534091949463</v>
      </c>
      <c r="BD306">
        <v>-0.73642653226852417</v>
      </c>
      <c r="BE306">
        <v>-0.38442149758338928</v>
      </c>
      <c r="BF306">
        <v>-0.33967575430870056</v>
      </c>
      <c r="BG306">
        <v>-0.38863843679428101</v>
      </c>
      <c r="BH306">
        <v>-0.34465974569320679</v>
      </c>
      <c r="BI306">
        <v>-0.34866014122962952</v>
      </c>
      <c r="BJ306">
        <v>-0.38881883025169373</v>
      </c>
      <c r="BK306">
        <v>-0.36660164594650269</v>
      </c>
      <c r="BL306">
        <v>-0.35567563772201538</v>
      </c>
      <c r="BM306">
        <v>-0.27511265873908997</v>
      </c>
      <c r="BN306">
        <v>-0.22470562160015106</v>
      </c>
      <c r="BO306">
        <v>-0.14796553552150726</v>
      </c>
      <c r="BP306">
        <v>-0.15061235427856445</v>
      </c>
      <c r="BQ306">
        <v>-0.11571983993053436</v>
      </c>
      <c r="BR306">
        <v>-0.10317222774028778</v>
      </c>
      <c r="BS306">
        <v>-0.14071346819400787</v>
      </c>
      <c r="BT306">
        <v>-0.11606118083000183</v>
      </c>
      <c r="BU306">
        <v>-0.13869418203830719</v>
      </c>
      <c r="BV306">
        <v>-0.13122965395450592</v>
      </c>
      <c r="BW306">
        <v>-8.3958998322486877E-2</v>
      </c>
      <c r="BX306">
        <v>-0.13881886005401611</v>
      </c>
      <c r="BY306">
        <v>-0.24760392308235168</v>
      </c>
      <c r="BZ306">
        <v>-0.37773355841636658</v>
      </c>
      <c r="CA306">
        <v>-0.41281118988990784</v>
      </c>
      <c r="CB306">
        <v>-0.35538440942764282</v>
      </c>
      <c r="CC306">
        <v>-0.1306004524230957</v>
      </c>
      <c r="CD306">
        <v>-8.8439673185348511E-2</v>
      </c>
      <c r="CE306">
        <v>-0.14826008677482605</v>
      </c>
      <c r="CF306">
        <v>-0.11367473751306534</v>
      </c>
      <c r="CG306">
        <v>-0.12057477980852127</v>
      </c>
      <c r="CH306">
        <v>-0.1660943329334259</v>
      </c>
      <c r="CI306">
        <v>-0.13180206716060638</v>
      </c>
      <c r="CJ306">
        <v>-0.10527732968330383</v>
      </c>
      <c r="CK306">
        <v>-3.1348139047622681E-2</v>
      </c>
      <c r="CL306">
        <v>2.5475949048995972E-2</v>
      </c>
      <c r="CM306">
        <v>9.988817572593689E-2</v>
      </c>
      <c r="CN306">
        <v>9.0219110250473022E-2</v>
      </c>
      <c r="CO306">
        <v>0.12301146984100342</v>
      </c>
      <c r="CP306">
        <v>0.13315345346927643</v>
      </c>
      <c r="CQ306">
        <v>9.2137865722179413E-2</v>
      </c>
      <c r="CR306">
        <v>0.11769496649503708</v>
      </c>
      <c r="CS306">
        <v>9.4133272767066956E-2</v>
      </c>
      <c r="CT306">
        <v>0.11033874750137329</v>
      </c>
      <c r="CU306">
        <v>0.16017678380012512</v>
      </c>
      <c r="CV306">
        <v>0.109211266040802</v>
      </c>
      <c r="CW306">
        <v>2.8217887505888939E-2</v>
      </c>
      <c r="CX306">
        <v>-0.10246426612138748</v>
      </c>
      <c r="CY306">
        <v>-0.14523732662200928</v>
      </c>
      <c r="CZ306">
        <v>-9.1475851833820343E-2</v>
      </c>
      <c r="DA306">
        <v>0.12322057038545609</v>
      </c>
      <c r="DB306">
        <v>0.16279640793800354</v>
      </c>
      <c r="DC306">
        <v>9.2118248343467712E-2</v>
      </c>
      <c r="DD306">
        <v>0.1173103004693985</v>
      </c>
      <c r="DE306">
        <v>0.10751057416200638</v>
      </c>
      <c r="DF306">
        <v>5.6630130857229233E-2</v>
      </c>
      <c r="DG306">
        <v>0.1029975414276123</v>
      </c>
      <c r="DH306">
        <v>0.14512097835540771</v>
      </c>
      <c r="DI306">
        <v>0.2124163955450058</v>
      </c>
      <c r="DJ306">
        <v>0.2756575345993042</v>
      </c>
      <c r="DK306">
        <v>0.34774187207221985</v>
      </c>
      <c r="DL306">
        <v>0.3310505747795105</v>
      </c>
      <c r="DM306">
        <v>0.36174276471138</v>
      </c>
      <c r="DN306">
        <v>0.36947911977767944</v>
      </c>
      <c r="DO306">
        <v>0.3249891996383667</v>
      </c>
      <c r="DP306">
        <v>0.35145112872123718</v>
      </c>
      <c r="DQ306">
        <v>0.32696071267127991</v>
      </c>
      <c r="DR306">
        <v>0.3519071638584137</v>
      </c>
      <c r="DS306">
        <v>0.40431258082389832</v>
      </c>
      <c r="DT306">
        <v>0.35724136233329773</v>
      </c>
      <c r="DU306">
        <v>0.30403968691825867</v>
      </c>
      <c r="DV306">
        <v>0.17280502617359161</v>
      </c>
      <c r="DW306">
        <v>0.12233652174472809</v>
      </c>
      <c r="DX306">
        <v>0.17243272066116333</v>
      </c>
      <c r="DY306">
        <v>0.48969784379005432</v>
      </c>
      <c r="DZ306">
        <v>0.52554142475128174</v>
      </c>
      <c r="EA306">
        <v>0.43918642401695251</v>
      </c>
      <c r="EB306">
        <v>0.45081597566604614</v>
      </c>
      <c r="EC306">
        <v>0.43682962656021118</v>
      </c>
      <c r="ED306">
        <v>0.37820890545845032</v>
      </c>
      <c r="EE306">
        <v>0.44201084971427917</v>
      </c>
      <c r="EF306">
        <v>0.50665640830993652</v>
      </c>
      <c r="EG306">
        <v>0.5643736720085144</v>
      </c>
      <c r="EH306">
        <v>0.63687998056411743</v>
      </c>
      <c r="EI306">
        <v>0.70560330152511597</v>
      </c>
      <c r="EJ306">
        <v>0.67877292633056641</v>
      </c>
      <c r="EK306">
        <v>0.70643287897109985</v>
      </c>
      <c r="EL306">
        <v>0.71069592237472534</v>
      </c>
      <c r="EM306">
        <v>0.66118955612182617</v>
      </c>
      <c r="EN306">
        <v>0.68895787000656128</v>
      </c>
      <c r="EO306">
        <v>0.66312664747238159</v>
      </c>
      <c r="EP306">
        <v>0.70069360733032227</v>
      </c>
      <c r="EQ306">
        <v>0.7568058967590332</v>
      </c>
      <c r="ER306">
        <v>0.71535748243331909</v>
      </c>
      <c r="ES306">
        <v>0.70228254795074463</v>
      </c>
      <c r="ET306">
        <v>0.57025015354156494</v>
      </c>
      <c r="EU306">
        <v>0.50867068767547607</v>
      </c>
      <c r="EV306">
        <v>0.5534747838973999</v>
      </c>
      <c r="EW306">
        <v>51.902736663818359</v>
      </c>
      <c r="EX306">
        <v>50.817420959472656</v>
      </c>
      <c r="EY306">
        <v>49.854423522949219</v>
      </c>
      <c r="EZ306">
        <v>49.024806976318359</v>
      </c>
      <c r="FA306">
        <v>48.275806427001953</v>
      </c>
      <c r="FB306">
        <v>47.672447204589844</v>
      </c>
      <c r="FC306">
        <v>47.34417724609375</v>
      </c>
      <c r="FD306">
        <v>48.780948638916016</v>
      </c>
      <c r="FE306">
        <v>53.053642272949219</v>
      </c>
      <c r="FF306">
        <v>56.665256500244141</v>
      </c>
      <c r="FG306">
        <v>60.805568695068359</v>
      </c>
      <c r="FH306">
        <v>64.450515747070313</v>
      </c>
      <c r="FI306">
        <v>66.884010314941406</v>
      </c>
      <c r="FJ306">
        <v>69.203781127929688</v>
      </c>
      <c r="FK306">
        <v>70.664520263671875</v>
      </c>
      <c r="FL306">
        <v>70.915107727050781</v>
      </c>
      <c r="FM306">
        <v>69.954742431640625</v>
      </c>
      <c r="FN306">
        <v>68.511802673339844</v>
      </c>
      <c r="FO306">
        <v>65.832145690917969</v>
      </c>
      <c r="FP306">
        <v>61.842498779296875</v>
      </c>
      <c r="FQ306">
        <v>58.411415100097656</v>
      </c>
      <c r="FR306">
        <v>56.443637847900391</v>
      </c>
      <c r="FS306">
        <v>54.657867431640625</v>
      </c>
      <c r="FT306">
        <v>53.257564544677734</v>
      </c>
      <c r="FU306">
        <v>0.22269660234451294</v>
      </c>
      <c r="FV306">
        <v>0</v>
      </c>
      <c r="FW306">
        <v>0.3571036159992218</v>
      </c>
      <c r="FX306">
        <v>0.23058541119098663</v>
      </c>
      <c r="FY306" s="60">
        <v>3.6800000667572021</v>
      </c>
      <c r="FZ306" s="38">
        <v>59.58</v>
      </c>
      <c r="GA306">
        <v>1</v>
      </c>
    </row>
    <row r="307" spans="1:183" x14ac:dyDescent="0.2">
      <c r="A307" t="s">
        <v>186</v>
      </c>
      <c r="B307" t="s">
        <v>222</v>
      </c>
      <c r="C307" t="s">
        <v>194</v>
      </c>
      <c r="D307" t="s">
        <v>202</v>
      </c>
      <c r="E307" t="s">
        <v>207</v>
      </c>
      <c r="F307" t="s">
        <v>183</v>
      </c>
      <c r="G307" t="s">
        <v>1</v>
      </c>
      <c r="H307">
        <v>437</v>
      </c>
      <c r="I307">
        <v>0.74276125431060791</v>
      </c>
      <c r="J307">
        <v>0.67232930660247803</v>
      </c>
      <c r="K307">
        <v>0.64774328470230103</v>
      </c>
      <c r="L307">
        <v>0.65353226661682129</v>
      </c>
      <c r="M307">
        <v>0.66662377119064331</v>
      </c>
      <c r="N307">
        <v>0.73298919200897217</v>
      </c>
      <c r="O307">
        <v>0.83870393037796021</v>
      </c>
      <c r="P307">
        <v>0.88590806722640991</v>
      </c>
      <c r="Q307">
        <v>0.83995318412780762</v>
      </c>
      <c r="R307">
        <v>0.77454620599746704</v>
      </c>
      <c r="S307">
        <v>0.72978562116622925</v>
      </c>
      <c r="T307">
        <v>0.72494477033615112</v>
      </c>
      <c r="U307">
        <v>0.7178071141242981</v>
      </c>
      <c r="V307">
        <v>0.6791272759437561</v>
      </c>
      <c r="W307">
        <v>0.67471492290496826</v>
      </c>
      <c r="X307">
        <v>0.69386649131774902</v>
      </c>
      <c r="Y307">
        <v>0.72984063625335693</v>
      </c>
      <c r="Z307">
        <v>0.83652728796005249</v>
      </c>
      <c r="AA307">
        <v>0.94710522890090942</v>
      </c>
      <c r="AB307">
        <v>1.0444073677062988</v>
      </c>
      <c r="AC307">
        <v>1.173346996307373</v>
      </c>
      <c r="AD307">
        <v>1.1415411233901978</v>
      </c>
      <c r="AE307">
        <v>1.0056890249252319</v>
      </c>
      <c r="AF307">
        <v>0.87049299478530884</v>
      </c>
      <c r="AG307">
        <v>-0.55114901065826416</v>
      </c>
      <c r="AH307">
        <v>-0.53252518177032471</v>
      </c>
      <c r="AI307">
        <v>-0.48522567749023438</v>
      </c>
      <c r="AJ307">
        <v>-0.45077449083328247</v>
      </c>
      <c r="AK307">
        <v>-0.45459389686584473</v>
      </c>
      <c r="AL307">
        <v>-0.44501370191574097</v>
      </c>
      <c r="AM307">
        <v>-0.50361031293869019</v>
      </c>
      <c r="AN307">
        <v>-0.56117451190948486</v>
      </c>
      <c r="AO307">
        <v>-0.4946935772895813</v>
      </c>
      <c r="AP307">
        <v>-0.46160593628883362</v>
      </c>
      <c r="AQ307">
        <v>-0.35421773791313171</v>
      </c>
      <c r="AR307">
        <v>-0.29373547434806824</v>
      </c>
      <c r="AS307">
        <v>-0.28787997364997864</v>
      </c>
      <c r="AT307">
        <v>-0.30791792273521423</v>
      </c>
      <c r="AU307">
        <v>-0.2861076295375824</v>
      </c>
      <c r="AV307">
        <v>-0.2556191086769104</v>
      </c>
      <c r="AW307">
        <v>-0.28066805005073547</v>
      </c>
      <c r="AX307">
        <v>-0.27463942766189575</v>
      </c>
      <c r="AY307">
        <v>-0.22728559374809265</v>
      </c>
      <c r="AZ307">
        <v>-0.23656950891017914</v>
      </c>
      <c r="BA307">
        <v>-0.33902731537818909</v>
      </c>
      <c r="BB307">
        <v>-0.37142038345336914</v>
      </c>
      <c r="BC307">
        <v>-0.53825724124908447</v>
      </c>
      <c r="BD307">
        <v>-0.53695791959762573</v>
      </c>
      <c r="BE307">
        <v>-0.35774898529052734</v>
      </c>
      <c r="BF307">
        <v>-0.34283700585365295</v>
      </c>
      <c r="BG307">
        <v>-0.29941201210021973</v>
      </c>
      <c r="BH307">
        <v>-0.26795193552970886</v>
      </c>
      <c r="BI307">
        <v>-0.27264273166656494</v>
      </c>
      <c r="BJ307">
        <v>-0.25811758637428284</v>
      </c>
      <c r="BK307">
        <v>-0.30867978930473328</v>
      </c>
      <c r="BL307">
        <v>-0.35662397742271423</v>
      </c>
      <c r="BM307">
        <v>-0.2939264178276062</v>
      </c>
      <c r="BN307">
        <v>-0.26423221826553345</v>
      </c>
      <c r="BO307">
        <v>-0.17720331251621246</v>
      </c>
      <c r="BP307">
        <v>-0.11877381056547165</v>
      </c>
      <c r="BQ307">
        <v>-0.11709566414356232</v>
      </c>
      <c r="BR307">
        <v>-0.1404096931219101</v>
      </c>
      <c r="BS307">
        <v>-0.1214861199259758</v>
      </c>
      <c r="BT307">
        <v>-9.1708391904830933E-2</v>
      </c>
      <c r="BU307">
        <v>-0.1141316145658493</v>
      </c>
      <c r="BV307">
        <v>-0.10039336234331131</v>
      </c>
      <c r="BW307">
        <v>-4.6975437551736832E-2</v>
      </c>
      <c r="BX307">
        <v>-5.3515214473009109E-2</v>
      </c>
      <c r="BY307">
        <v>-0.14881758391857147</v>
      </c>
      <c r="BZ307">
        <v>-0.18029230833053589</v>
      </c>
      <c r="CA307">
        <v>-0.3322521448135376</v>
      </c>
      <c r="CB307">
        <v>-0.33612009882926941</v>
      </c>
      <c r="CC307">
        <v>-0.22380067408084869</v>
      </c>
      <c r="CD307">
        <v>-0.21145956218242645</v>
      </c>
      <c r="CE307">
        <v>-0.17071801424026489</v>
      </c>
      <c r="CF307">
        <v>-0.14132954180240631</v>
      </c>
      <c r="CG307">
        <v>-0.146623894572258</v>
      </c>
      <c r="CH307">
        <v>-0.12867394089698792</v>
      </c>
      <c r="CI307">
        <v>-0.17367152869701385</v>
      </c>
      <c r="CJ307">
        <v>-0.21495293080806732</v>
      </c>
      <c r="CK307">
        <v>-0.15487571060657501</v>
      </c>
      <c r="CL307">
        <v>-0.12753181159496307</v>
      </c>
      <c r="CM307">
        <v>-5.4603658616542816E-2</v>
      </c>
      <c r="CN307">
        <v>2.4041046854108572E-3</v>
      </c>
      <c r="CO307">
        <v>1.1890328023582697E-3</v>
      </c>
      <c r="CP307">
        <v>-2.4394024163484573E-2</v>
      </c>
      <c r="CQ307">
        <v>-7.4697728268802166E-3</v>
      </c>
      <c r="CR307">
        <v>2.1815672516822815E-2</v>
      </c>
      <c r="CS307">
        <v>1.2110042152926326E-3</v>
      </c>
      <c r="CT307">
        <v>2.0288927480578423E-2</v>
      </c>
      <c r="CU307">
        <v>7.7906832098960876E-2</v>
      </c>
      <c r="CV307">
        <v>7.3267623782157898E-2</v>
      </c>
      <c r="CW307">
        <v>-1.7078876495361328E-2</v>
      </c>
      <c r="CX307">
        <v>-4.7917596995830536E-2</v>
      </c>
      <c r="CY307">
        <v>-0.18957364559173584</v>
      </c>
      <c r="CZ307">
        <v>-0.19702045619487762</v>
      </c>
      <c r="DA307">
        <v>-8.9852370321750641E-2</v>
      </c>
      <c r="DB307">
        <v>-8.0082088708877563E-2</v>
      </c>
      <c r="DC307">
        <v>-4.2024035006761551E-2</v>
      </c>
      <c r="DD307">
        <v>-1.4707168564200401E-2</v>
      </c>
      <c r="DE307">
        <v>-2.0605074241757393E-2</v>
      </c>
      <c r="DF307">
        <v>7.6971086673438549E-4</v>
      </c>
      <c r="DG307">
        <v>-3.8663249462842941E-2</v>
      </c>
      <c r="DH307">
        <v>-7.3281869292259216E-2</v>
      </c>
      <c r="DI307">
        <v>-1.5825007110834122E-2</v>
      </c>
      <c r="DJ307">
        <v>9.1686174273490906E-3</v>
      </c>
      <c r="DK307">
        <v>6.7996002733707428E-2</v>
      </c>
      <c r="DL307">
        <v>0.12358202040195465</v>
      </c>
      <c r="DM307">
        <v>0.11947373300790787</v>
      </c>
      <c r="DN307">
        <v>9.1621644794940948E-2</v>
      </c>
      <c r="DO307">
        <v>0.10654657334089279</v>
      </c>
      <c r="DP307">
        <v>0.13533973693847656</v>
      </c>
      <c r="DQ307">
        <v>0.11655361950397491</v>
      </c>
      <c r="DR307">
        <v>0.14097122848033905</v>
      </c>
      <c r="DS307">
        <v>0.20278908312320709</v>
      </c>
      <c r="DT307">
        <v>0.2000504732131958</v>
      </c>
      <c r="DU307">
        <v>0.11465981602668762</v>
      </c>
      <c r="DV307">
        <v>8.445710688829422E-2</v>
      </c>
      <c r="DW307">
        <v>-4.689515009522438E-2</v>
      </c>
      <c r="DX307">
        <v>-5.7920806109905243E-2</v>
      </c>
      <c r="DY307">
        <v>0.10354769229888916</v>
      </c>
      <c r="DZ307">
        <v>0.10960610210895538</v>
      </c>
      <c r="EA307">
        <v>0.1437896341085434</v>
      </c>
      <c r="EB307">
        <v>0.16811542212963104</v>
      </c>
      <c r="EC307">
        <v>0.16134609282016754</v>
      </c>
      <c r="ED307">
        <v>0.18766580522060394</v>
      </c>
      <c r="EE307">
        <v>0.15626727044582367</v>
      </c>
      <c r="EF307">
        <v>0.13126865029335022</v>
      </c>
      <c r="EG307">
        <v>0.18494212627410889</v>
      </c>
      <c r="EH307">
        <v>0.20654229819774628</v>
      </c>
      <c r="EI307">
        <v>0.24501042068004608</v>
      </c>
      <c r="EJ307">
        <v>0.29854369163513184</v>
      </c>
      <c r="EK307">
        <v>0.29025804996490479</v>
      </c>
      <c r="EL307">
        <v>0.2591298520565033</v>
      </c>
      <c r="EM307">
        <v>0.27116808295249939</v>
      </c>
      <c r="EN307">
        <v>0.29925045371055603</v>
      </c>
      <c r="EO307">
        <v>0.28309005498886108</v>
      </c>
      <c r="EP307">
        <v>0.31521731615066528</v>
      </c>
      <c r="EQ307">
        <v>0.3830992579460144</v>
      </c>
      <c r="ER307">
        <v>0.38310474157333374</v>
      </c>
      <c r="ES307">
        <v>0.30486959218978882</v>
      </c>
      <c r="ET307">
        <v>0.27558517456054688</v>
      </c>
      <c r="EU307">
        <v>0.1591099351644516</v>
      </c>
      <c r="EV307">
        <v>0.14291700720787048</v>
      </c>
      <c r="EW307">
        <v>53.312576293945313</v>
      </c>
      <c r="EX307">
        <v>52.094532012939453</v>
      </c>
      <c r="EY307">
        <v>51.0684814453125</v>
      </c>
      <c r="EZ307">
        <v>50.065483093261719</v>
      </c>
      <c r="FA307">
        <v>49.424755096435547</v>
      </c>
      <c r="FB307">
        <v>48.645137786865234</v>
      </c>
      <c r="FC307">
        <v>48.299152374267578</v>
      </c>
      <c r="FD307">
        <v>50.145347595214844</v>
      </c>
      <c r="FE307">
        <v>54.784645080566406</v>
      </c>
      <c r="FF307">
        <v>58.356204986572266</v>
      </c>
      <c r="FG307">
        <v>61.826019287109375</v>
      </c>
      <c r="FH307">
        <v>65.052017211914063</v>
      </c>
      <c r="FI307">
        <v>67.4794921875</v>
      </c>
      <c r="FJ307">
        <v>69.042854309082031</v>
      </c>
      <c r="FK307">
        <v>70.309684753417969</v>
      </c>
      <c r="FL307">
        <v>71.135643005371094</v>
      </c>
      <c r="FM307">
        <v>70.635589599609375</v>
      </c>
      <c r="FN307">
        <v>69.364349365234375</v>
      </c>
      <c r="FO307">
        <v>66.80084228515625</v>
      </c>
      <c r="FP307">
        <v>62.875423431396484</v>
      </c>
      <c r="FQ307">
        <v>60.112377166748047</v>
      </c>
      <c r="FR307">
        <v>58.481224060058594</v>
      </c>
      <c r="FS307">
        <v>56.550529479980469</v>
      </c>
      <c r="FT307">
        <v>54.931407928466797</v>
      </c>
      <c r="FU307">
        <v>0.11958485841751099</v>
      </c>
      <c r="FV307">
        <v>0</v>
      </c>
      <c r="FW307">
        <v>0.18201278150081635</v>
      </c>
      <c r="FX307">
        <v>0.12419893592596054</v>
      </c>
      <c r="FY307" s="60">
        <v>9.5900001525878906</v>
      </c>
      <c r="FZ307" s="38">
        <v>144.80000000000001</v>
      </c>
      <c r="GA307">
        <v>1</v>
      </c>
    </row>
    <row r="308" spans="1:183" x14ac:dyDescent="0.2">
      <c r="A308" t="s">
        <v>186</v>
      </c>
      <c r="B308" t="s">
        <v>222</v>
      </c>
      <c r="C308" t="s">
        <v>194</v>
      </c>
      <c r="D308" t="s">
        <v>202</v>
      </c>
      <c r="E308" t="s">
        <v>207</v>
      </c>
      <c r="F308" t="s">
        <v>184</v>
      </c>
      <c r="G308" t="s">
        <v>1</v>
      </c>
      <c r="H308">
        <v>142</v>
      </c>
      <c r="I308">
        <v>0.74545562267303467</v>
      </c>
      <c r="J308">
        <v>0.66774386167526245</v>
      </c>
      <c r="K308">
        <v>0.64342319965362549</v>
      </c>
      <c r="L308">
        <v>0.66641330718994141</v>
      </c>
      <c r="M308">
        <v>0.77501600980758667</v>
      </c>
      <c r="N308">
        <v>0.89757513999938965</v>
      </c>
      <c r="O308">
        <v>1.0443507432937622</v>
      </c>
      <c r="P308">
        <v>1.2148134708404541</v>
      </c>
      <c r="Q308">
        <v>1.0234756469726563</v>
      </c>
      <c r="R308">
        <v>0.97679239511489868</v>
      </c>
      <c r="S308">
        <v>0.94040578603744507</v>
      </c>
      <c r="T308">
        <v>0.89877110719680786</v>
      </c>
      <c r="U308">
        <v>0.91161978244781494</v>
      </c>
      <c r="V308">
        <v>0.82775884866714478</v>
      </c>
      <c r="W308">
        <v>0.83409774303436279</v>
      </c>
      <c r="X308">
        <v>0.8674696683883667</v>
      </c>
      <c r="Y308">
        <v>0.84948056936264038</v>
      </c>
      <c r="Z308">
        <v>0.95078766345977783</v>
      </c>
      <c r="AA308">
        <v>1.0651900768280029</v>
      </c>
      <c r="AB308">
        <v>1.201774001121521</v>
      </c>
      <c r="AC308">
        <v>1.3397241830825806</v>
      </c>
      <c r="AD308">
        <v>1.3794946670532227</v>
      </c>
      <c r="AE308">
        <v>1.1511062383651733</v>
      </c>
      <c r="AF308">
        <v>0.89449501037597656</v>
      </c>
      <c r="AG308">
        <v>-0.76142072677612305</v>
      </c>
      <c r="AH308">
        <v>-0.70584815740585327</v>
      </c>
      <c r="AI308">
        <v>-0.71791309118270874</v>
      </c>
      <c r="AJ308">
        <v>-0.66318827867507935</v>
      </c>
      <c r="AK308">
        <v>-0.61523616313934326</v>
      </c>
      <c r="AL308">
        <v>-0.64890825748443604</v>
      </c>
      <c r="AM308">
        <v>-0.71625024080276489</v>
      </c>
      <c r="AN308">
        <v>-0.75174742937088013</v>
      </c>
      <c r="AO308">
        <v>-0.75264924764633179</v>
      </c>
      <c r="AP308">
        <v>-0.75773912668228149</v>
      </c>
      <c r="AQ308">
        <v>-0.71143585443496704</v>
      </c>
      <c r="AR308">
        <v>-0.64632552862167358</v>
      </c>
      <c r="AS308">
        <v>-0.6422654390335083</v>
      </c>
      <c r="AT308">
        <v>-0.61667788028717041</v>
      </c>
      <c r="AU308">
        <v>-0.60862141847610474</v>
      </c>
      <c r="AV308">
        <v>-0.57228952646255493</v>
      </c>
      <c r="AW308">
        <v>-0.67460107803344727</v>
      </c>
      <c r="AX308">
        <v>-0.63811171054840088</v>
      </c>
      <c r="AY308">
        <v>-0.67026114463806152</v>
      </c>
      <c r="AZ308">
        <v>-0.68608886003494263</v>
      </c>
      <c r="BA308">
        <v>-0.74475592374801636</v>
      </c>
      <c r="BB308">
        <v>-0.7511635422706604</v>
      </c>
      <c r="BC308">
        <v>-0.78843873739242554</v>
      </c>
      <c r="BD308">
        <v>-0.82759052515029907</v>
      </c>
      <c r="BE308">
        <v>-0.36216941475868225</v>
      </c>
      <c r="BF308">
        <v>-0.32337310910224915</v>
      </c>
      <c r="BG308">
        <v>-0.3365771472454071</v>
      </c>
      <c r="BH308">
        <v>-0.2890927791595459</v>
      </c>
      <c r="BI308">
        <v>-0.22572793066501617</v>
      </c>
      <c r="BJ308">
        <v>-0.23700690269470215</v>
      </c>
      <c r="BK308">
        <v>-0.27642768621444702</v>
      </c>
      <c r="BL308">
        <v>-0.26543989777565002</v>
      </c>
      <c r="BM308">
        <v>-0.30465495586395264</v>
      </c>
      <c r="BN308">
        <v>-0.31391227245330811</v>
      </c>
      <c r="BO308">
        <v>-0.26693868637084961</v>
      </c>
      <c r="BP308">
        <v>-0.22261647880077362</v>
      </c>
      <c r="BQ308">
        <v>-0.20791397988796234</v>
      </c>
      <c r="BR308">
        <v>-0.21368207037448883</v>
      </c>
      <c r="BS308">
        <v>-0.20101098716259003</v>
      </c>
      <c r="BT308">
        <v>-0.16176445782184601</v>
      </c>
      <c r="BU308">
        <v>-0.25111496448516846</v>
      </c>
      <c r="BV308">
        <v>-0.20898348093032837</v>
      </c>
      <c r="BW308">
        <v>-0.22445835173130035</v>
      </c>
      <c r="BX308">
        <v>-0.23170723021030426</v>
      </c>
      <c r="BY308">
        <v>-0.27079388499259949</v>
      </c>
      <c r="BZ308">
        <v>-0.25865823030471802</v>
      </c>
      <c r="CA308">
        <v>-0.33109754323959351</v>
      </c>
      <c r="CB308">
        <v>-0.40314614772796631</v>
      </c>
      <c r="CC308">
        <v>-8.5649140179157257E-2</v>
      </c>
      <c r="CD308">
        <v>-5.8472044765949249E-2</v>
      </c>
      <c r="CE308">
        <v>-7.2465039789676666E-2</v>
      </c>
      <c r="CF308">
        <v>-2.9995372518897057E-2</v>
      </c>
      <c r="CG308">
        <v>4.4044308364391327E-2</v>
      </c>
      <c r="CH308">
        <v>4.8274721950292587E-2</v>
      </c>
      <c r="CI308">
        <v>2.8192082419991493E-2</v>
      </c>
      <c r="CJ308">
        <v>7.1375250816345215E-2</v>
      </c>
      <c r="CK308">
        <v>5.624519195407629E-3</v>
      </c>
      <c r="CL308">
        <v>-6.5191718749701977E-3</v>
      </c>
      <c r="CM308">
        <v>4.091871902346611E-2</v>
      </c>
      <c r="CN308">
        <v>7.0843100547790527E-2</v>
      </c>
      <c r="CO308">
        <v>9.2916518449783325E-2</v>
      </c>
      <c r="CP308">
        <v>6.5431565046310425E-2</v>
      </c>
      <c r="CQ308">
        <v>8.1298761069774628E-2</v>
      </c>
      <c r="CR308">
        <v>0.12256395816802979</v>
      </c>
      <c r="CS308">
        <v>4.2190264910459518E-2</v>
      </c>
      <c r="CT308">
        <v>8.8229477405548096E-2</v>
      </c>
      <c r="CU308">
        <v>8.4303341805934906E-2</v>
      </c>
      <c r="CV308">
        <v>8.2996107637882233E-2</v>
      </c>
      <c r="CW308">
        <v>5.7470805943012238E-2</v>
      </c>
      <c r="CX308">
        <v>8.2449384033679962E-2</v>
      </c>
      <c r="CY308">
        <v>-1.4344499446451664E-2</v>
      </c>
      <c r="CZ308">
        <v>-0.10917723178863525</v>
      </c>
      <c r="DA308">
        <v>0.19087110459804535</v>
      </c>
      <c r="DB308">
        <v>0.20642901957035065</v>
      </c>
      <c r="DC308">
        <v>0.19164706766605377</v>
      </c>
      <c r="DD308">
        <v>0.22910201549530029</v>
      </c>
      <c r="DE308">
        <v>0.31381654739379883</v>
      </c>
      <c r="DF308">
        <v>0.33355635404586792</v>
      </c>
      <c r="DG308">
        <v>0.33281183242797852</v>
      </c>
      <c r="DH308">
        <v>0.40819039940834045</v>
      </c>
      <c r="DI308">
        <v>0.31590399146080017</v>
      </c>
      <c r="DJ308">
        <v>0.30087393522262573</v>
      </c>
      <c r="DK308">
        <v>0.34877610206604004</v>
      </c>
      <c r="DL308">
        <v>0.36430269479751587</v>
      </c>
      <c r="DM308">
        <v>0.39374703168869019</v>
      </c>
      <c r="DN308">
        <v>0.34454521536827087</v>
      </c>
      <c r="DO308">
        <v>0.36360850930213928</v>
      </c>
      <c r="DP308">
        <v>0.40689235925674438</v>
      </c>
      <c r="DQ308">
        <v>0.3354954719543457</v>
      </c>
      <c r="DR308">
        <v>0.38544243574142456</v>
      </c>
      <c r="DS308">
        <v>0.39306500554084778</v>
      </c>
      <c r="DT308">
        <v>0.39769944548606873</v>
      </c>
      <c r="DU308">
        <v>0.38573548197746277</v>
      </c>
      <c r="DV308">
        <v>0.42355701327323914</v>
      </c>
      <c r="DW308">
        <v>0.30240854620933533</v>
      </c>
      <c r="DX308">
        <v>0.1847916841506958</v>
      </c>
      <c r="DY308">
        <v>0.59012240171432495</v>
      </c>
      <c r="DZ308">
        <v>0.58890408277511597</v>
      </c>
      <c r="EA308">
        <v>0.57298296689987183</v>
      </c>
      <c r="EB308">
        <v>0.60319757461547852</v>
      </c>
      <c r="EC308">
        <v>0.70332479476928711</v>
      </c>
      <c r="ED308">
        <v>0.74545770883560181</v>
      </c>
      <c r="EE308">
        <v>0.77263444662094116</v>
      </c>
      <c r="EF308">
        <v>0.89449793100357056</v>
      </c>
      <c r="EG308">
        <v>0.76389831304550171</v>
      </c>
      <c r="EH308">
        <v>0.74470078945159912</v>
      </c>
      <c r="EI308">
        <v>0.79327327013015747</v>
      </c>
      <c r="EJ308">
        <v>0.78801172971725464</v>
      </c>
      <c r="EK308">
        <v>0.82809853553771973</v>
      </c>
      <c r="EL308">
        <v>0.74754095077514648</v>
      </c>
      <c r="EM308">
        <v>0.77121889591217041</v>
      </c>
      <c r="EN308">
        <v>0.8174174427986145</v>
      </c>
      <c r="EO308">
        <v>0.75898158550262451</v>
      </c>
      <c r="EP308">
        <v>0.81457072496414185</v>
      </c>
      <c r="EQ308">
        <v>0.83886778354644775</v>
      </c>
      <c r="ER308">
        <v>0.85208112001419067</v>
      </c>
      <c r="ES308">
        <v>0.85969752073287964</v>
      </c>
      <c r="ET308">
        <v>0.91606223583221436</v>
      </c>
      <c r="EU308">
        <v>0.75974971055984497</v>
      </c>
      <c r="EV308">
        <v>0.60923606157302856</v>
      </c>
      <c r="EW308">
        <v>48.920570373535156</v>
      </c>
      <c r="EX308">
        <v>48.205314636230469</v>
      </c>
      <c r="EY308">
        <v>47.175949096679688</v>
      </c>
      <c r="EZ308">
        <v>46.319656372070313</v>
      </c>
      <c r="FA308">
        <v>45.904754638671875</v>
      </c>
      <c r="FB308">
        <v>45.355998992919922</v>
      </c>
      <c r="FC308">
        <v>44.984340667724609</v>
      </c>
      <c r="FD308">
        <v>47.683319091796875</v>
      </c>
      <c r="FE308">
        <v>53.843986511230469</v>
      </c>
      <c r="FF308">
        <v>58.490776062011719</v>
      </c>
      <c r="FG308">
        <v>61.119457244873047</v>
      </c>
      <c r="FH308">
        <v>63.497756958007813</v>
      </c>
      <c r="FI308">
        <v>64.893013000488281</v>
      </c>
      <c r="FJ308">
        <v>66.150894165039063</v>
      </c>
      <c r="FK308">
        <v>67.619728088378906</v>
      </c>
      <c r="FL308">
        <v>68.513496398925781</v>
      </c>
      <c r="FM308">
        <v>68.618370056152344</v>
      </c>
      <c r="FN308">
        <v>68.194801330566406</v>
      </c>
      <c r="FO308">
        <v>66.458160400390625</v>
      </c>
      <c r="FP308">
        <v>61.573707580566406</v>
      </c>
      <c r="FQ308">
        <v>56.751594543457031</v>
      </c>
      <c r="FR308">
        <v>53.631519317626953</v>
      </c>
      <c r="FS308">
        <v>51.805900573730469</v>
      </c>
      <c r="FT308">
        <v>50.387195587158203</v>
      </c>
      <c r="FU308">
        <v>0.270975261926651</v>
      </c>
      <c r="FV308">
        <v>0</v>
      </c>
      <c r="FW308">
        <v>0.44729030132293701</v>
      </c>
      <c r="FX308">
        <v>0.27957463264465332</v>
      </c>
      <c r="FY308" s="60">
        <v>2.880000114440918</v>
      </c>
      <c r="FZ308" s="38">
        <v>44.65</v>
      </c>
      <c r="GA308">
        <v>1</v>
      </c>
    </row>
    <row r="309" spans="1:183" x14ac:dyDescent="0.2">
      <c r="A309" t="s">
        <v>186</v>
      </c>
      <c r="B309" t="s">
        <v>222</v>
      </c>
      <c r="C309" t="s">
        <v>194</v>
      </c>
      <c r="D309" t="s">
        <v>202</v>
      </c>
      <c r="E309" t="s">
        <v>207</v>
      </c>
      <c r="F309" t="s">
        <v>185</v>
      </c>
      <c r="G309" t="s">
        <v>1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 s="60">
        <v>1.5499999523162842</v>
      </c>
      <c r="FZ309" s="38">
        <v>12.4</v>
      </c>
      <c r="GA309">
        <v>0</v>
      </c>
    </row>
    <row r="310" spans="1:183" x14ac:dyDescent="0.2">
      <c r="A310" t="s">
        <v>186</v>
      </c>
      <c r="B310" t="s">
        <v>222</v>
      </c>
      <c r="C310" t="s">
        <v>194</v>
      </c>
      <c r="D310" t="s">
        <v>202</v>
      </c>
      <c r="E310" t="s">
        <v>208</v>
      </c>
      <c r="F310" t="s">
        <v>1</v>
      </c>
      <c r="G310" t="s">
        <v>198</v>
      </c>
      <c r="H310">
        <v>3111</v>
      </c>
      <c r="I310">
        <v>0.54274749755859375</v>
      </c>
      <c r="J310">
        <v>0.47292646765708923</v>
      </c>
      <c r="K310">
        <v>0.43575674295425415</v>
      </c>
      <c r="L310">
        <v>0.41886442899703979</v>
      </c>
      <c r="M310">
        <v>0.4237855076789856</v>
      </c>
      <c r="N310">
        <v>0.46426355838775635</v>
      </c>
      <c r="O310">
        <v>0.56353366374969482</v>
      </c>
      <c r="P310">
        <v>0.64682304859161377</v>
      </c>
      <c r="Q310">
        <v>0.58618366718292236</v>
      </c>
      <c r="R310">
        <v>0.5537865161895752</v>
      </c>
      <c r="S310">
        <v>0.53647136688232422</v>
      </c>
      <c r="T310">
        <v>0.52706772089004517</v>
      </c>
      <c r="U310">
        <v>0.52435076236724854</v>
      </c>
      <c r="V310">
        <v>0.51886934041976929</v>
      </c>
      <c r="W310">
        <v>0.50045818090438843</v>
      </c>
      <c r="X310">
        <v>0.49963128566741943</v>
      </c>
      <c r="Y310">
        <v>0.52216500043869019</v>
      </c>
      <c r="Z310">
        <v>0.59204369783401489</v>
      </c>
      <c r="AA310">
        <v>0.68111121654510498</v>
      </c>
      <c r="AB310">
        <v>0.76045632362365723</v>
      </c>
      <c r="AC310">
        <v>0.86075419187545776</v>
      </c>
      <c r="AD310">
        <v>0.88558191061019897</v>
      </c>
      <c r="AE310">
        <v>0.79373037815093994</v>
      </c>
      <c r="AF310">
        <v>0.65970855951309204</v>
      </c>
      <c r="AG310">
        <v>-0.21246521174907684</v>
      </c>
      <c r="AH310">
        <v>-0.19462098181247711</v>
      </c>
      <c r="AI310">
        <v>-0.15882220864295959</v>
      </c>
      <c r="AJ310">
        <v>-0.13490296900272369</v>
      </c>
      <c r="AK310">
        <v>-0.12309703975915909</v>
      </c>
      <c r="AL310">
        <v>-0.11460535228252411</v>
      </c>
      <c r="AM310">
        <v>-0.12378116697072983</v>
      </c>
      <c r="AN310">
        <v>-0.1361345499753952</v>
      </c>
      <c r="AO310">
        <v>-0.11625101417303085</v>
      </c>
      <c r="AP310">
        <v>-9.9539794027805328E-2</v>
      </c>
      <c r="AQ310">
        <v>-6.6858969628810883E-2</v>
      </c>
      <c r="AR310">
        <v>-6.2434766441583633E-2</v>
      </c>
      <c r="AS310">
        <v>-6.0620997101068497E-2</v>
      </c>
      <c r="AT310">
        <v>-4.7746572643518448E-2</v>
      </c>
      <c r="AU310">
        <v>-5.532340332865715E-2</v>
      </c>
      <c r="AV310">
        <v>-6.8645060062408447E-2</v>
      </c>
      <c r="AW310">
        <v>-7.3857612907886505E-2</v>
      </c>
      <c r="AX310">
        <v>-6.5495982766151428E-2</v>
      </c>
      <c r="AY310">
        <v>-5.4398030042648315E-2</v>
      </c>
      <c r="AZ310">
        <v>-6.2261555343866348E-2</v>
      </c>
      <c r="BA310">
        <v>-9.4851352274417877E-2</v>
      </c>
      <c r="BB310">
        <v>-0.15303513407707214</v>
      </c>
      <c r="BC310">
        <v>-0.17282140254974365</v>
      </c>
      <c r="BD310">
        <v>-0.18890781700611115</v>
      </c>
      <c r="BE310">
        <v>-0.16476035118103027</v>
      </c>
      <c r="BF310">
        <v>-0.14959025382995605</v>
      </c>
      <c r="BG310">
        <v>-0.1165410652756691</v>
      </c>
      <c r="BH310">
        <v>-9.4046331942081451E-2</v>
      </c>
      <c r="BI310">
        <v>-8.2586728036403656E-2</v>
      </c>
      <c r="BJ310">
        <v>-7.3184892535209656E-2</v>
      </c>
      <c r="BK310">
        <v>-7.8944295644760132E-2</v>
      </c>
      <c r="BL310">
        <v>-8.8975876569747925E-2</v>
      </c>
      <c r="BM310">
        <v>-6.9132447242736816E-2</v>
      </c>
      <c r="BN310">
        <v>-5.2537925541400909E-2</v>
      </c>
      <c r="BO310">
        <v>-2.1354164928197861E-2</v>
      </c>
      <c r="BP310">
        <v>-1.6461970284581184E-2</v>
      </c>
      <c r="BQ310">
        <v>-1.5420848503708839E-2</v>
      </c>
      <c r="BR310">
        <v>-2.6554821524769068E-3</v>
      </c>
      <c r="BS310">
        <v>-1.0458632372319698E-2</v>
      </c>
      <c r="BT310">
        <v>-2.3155799135565758E-2</v>
      </c>
      <c r="BU310">
        <v>-2.6613542810082436E-2</v>
      </c>
      <c r="BV310">
        <v>-1.6588438302278519E-2</v>
      </c>
      <c r="BW310">
        <v>-4.2811194434762001E-3</v>
      </c>
      <c r="BX310">
        <v>-1.1534997262060642E-2</v>
      </c>
      <c r="BY310">
        <v>-4.3439529836177826E-2</v>
      </c>
      <c r="BZ310">
        <v>-0.10023900866508484</v>
      </c>
      <c r="CA310">
        <v>-0.1210658997297287</v>
      </c>
      <c r="CB310">
        <v>-0.14008021354675293</v>
      </c>
      <c r="CC310">
        <v>-0.13172009587287903</v>
      </c>
      <c r="CD310">
        <v>-0.11840210855007172</v>
      </c>
      <c r="CE310">
        <v>-8.725728839635849E-2</v>
      </c>
      <c r="CF310">
        <v>-6.57491534948349E-2</v>
      </c>
      <c r="CG310">
        <v>-5.4529417306184769E-2</v>
      </c>
      <c r="CH310">
        <v>-4.4497210532426834E-2</v>
      </c>
      <c r="CI310">
        <v>-4.7890406101942062E-2</v>
      </c>
      <c r="CJ310">
        <v>-5.6313920766115189E-2</v>
      </c>
      <c r="CK310">
        <v>-3.6498270928859711E-2</v>
      </c>
      <c r="CL310">
        <v>-1.998458057641983E-2</v>
      </c>
      <c r="CM310">
        <v>1.0162327438592911E-2</v>
      </c>
      <c r="CN310">
        <v>1.5378647483885288E-2</v>
      </c>
      <c r="CO310">
        <v>1.5884639695286751E-2</v>
      </c>
      <c r="CP310">
        <v>2.8574468567967415E-2</v>
      </c>
      <c r="CQ310">
        <v>2.0614573732018471E-2</v>
      </c>
      <c r="CR310">
        <v>8.3499215543270111E-3</v>
      </c>
      <c r="CS310">
        <v>6.1075533740222454E-3</v>
      </c>
      <c r="CT310">
        <v>1.7284778878092766E-2</v>
      </c>
      <c r="CU310">
        <v>3.0429700389504433E-2</v>
      </c>
      <c r="CV310">
        <v>2.3598061874508858E-2</v>
      </c>
      <c r="CW310">
        <v>-7.8318491578102112E-3</v>
      </c>
      <c r="CX310">
        <v>-6.3672564923763275E-2</v>
      </c>
      <c r="CY310">
        <v>-8.5220202803611755E-2</v>
      </c>
      <c r="CZ310">
        <v>-0.10626237094402313</v>
      </c>
      <c r="DA310">
        <v>-9.867984801530838E-2</v>
      </c>
      <c r="DB310">
        <v>-8.7213963270187378E-2</v>
      </c>
      <c r="DC310">
        <v>-5.7973496615886688E-2</v>
      </c>
      <c r="DD310">
        <v>-3.7451975047588348E-2</v>
      </c>
      <c r="DE310">
        <v>-2.6472104713320732E-2</v>
      </c>
      <c r="DF310">
        <v>-1.5809524804353714E-2</v>
      </c>
      <c r="DG310">
        <v>-1.6836522147059441E-2</v>
      </c>
      <c r="DH310">
        <v>-2.3651968687772751E-2</v>
      </c>
      <c r="DI310">
        <v>-3.8640936836600304E-3</v>
      </c>
      <c r="DJ310">
        <v>1.2568766251206398E-2</v>
      </c>
      <c r="DK310">
        <v>4.1678816080093384E-2</v>
      </c>
      <c r="DL310">
        <v>4.7219268977642059E-2</v>
      </c>
      <c r="DM310">
        <v>4.719012975692749E-2</v>
      </c>
      <c r="DN310">
        <v>5.9804420918226242E-2</v>
      </c>
      <c r="DO310">
        <v>5.1687780767679214E-2</v>
      </c>
      <c r="DP310">
        <v>3.9855640381574631E-2</v>
      </c>
      <c r="DQ310">
        <v>3.882865235209465E-2</v>
      </c>
      <c r="DR310">
        <v>5.115799605846405E-2</v>
      </c>
      <c r="DS310">
        <v>6.5140523016452789E-2</v>
      </c>
      <c r="DT310">
        <v>5.8731123805046082E-2</v>
      </c>
      <c r="DU310">
        <v>2.7775829657912254E-2</v>
      </c>
      <c r="DV310">
        <v>-2.7106128633022308E-2</v>
      </c>
      <c r="DW310">
        <v>-4.9374490976333618E-2</v>
      </c>
      <c r="DX310">
        <v>-7.2444528341293335E-2</v>
      </c>
      <c r="DY310">
        <v>-5.0974983721971512E-2</v>
      </c>
      <c r="DZ310">
        <v>-4.2183239012956619E-2</v>
      </c>
      <c r="EA310">
        <v>-1.5692358836531639E-2</v>
      </c>
      <c r="EB310">
        <v>3.4046550281345844E-3</v>
      </c>
      <c r="EC310">
        <v>1.4038195833563805E-2</v>
      </c>
      <c r="ED310">
        <v>2.5610938668251038E-2</v>
      </c>
      <c r="EE310">
        <v>2.8000354766845703E-2</v>
      </c>
      <c r="EF310">
        <v>2.3506708443164825E-2</v>
      </c>
      <c r="EG310">
        <v>4.3254472315311432E-2</v>
      </c>
      <c r="EH310">
        <v>5.9570632874965668E-2</v>
      </c>
      <c r="EI310">
        <v>8.7183624505996704E-2</v>
      </c>
      <c r="EJ310">
        <v>9.3192063271999359E-2</v>
      </c>
      <c r="EK310">
        <v>9.2390276491641998E-2</v>
      </c>
      <c r="EL310">
        <v>0.10489550232887268</v>
      </c>
      <c r="EM310">
        <v>9.6552550792694092E-2</v>
      </c>
      <c r="EN310">
        <v>8.5344895720481873E-2</v>
      </c>
      <c r="EO310">
        <v>8.6072713136672974E-2</v>
      </c>
      <c r="EP310">
        <v>0.10006554424762726</v>
      </c>
      <c r="EQ310">
        <v>0.11525743454694748</v>
      </c>
      <c r="ER310">
        <v>0.10945768654346466</v>
      </c>
      <c r="ES310">
        <v>7.9187661409378052E-2</v>
      </c>
      <c r="ET310">
        <v>2.5689994916319847E-2</v>
      </c>
      <c r="EU310">
        <v>2.3810144048184156E-3</v>
      </c>
      <c r="EV310">
        <v>-2.3616934195160866E-2</v>
      </c>
      <c r="EW310">
        <v>55.34454345703125</v>
      </c>
      <c r="EX310">
        <v>54.832977294921875</v>
      </c>
      <c r="EY310">
        <v>54.345329284667969</v>
      </c>
      <c r="EZ310">
        <v>53.922477722167969</v>
      </c>
      <c r="FA310">
        <v>53.524627685546875</v>
      </c>
      <c r="FB310">
        <v>53.159835815429688</v>
      </c>
      <c r="FC310">
        <v>53.207145690917969</v>
      </c>
      <c r="FD310">
        <v>54.649578094482422</v>
      </c>
      <c r="FE310">
        <v>56.730812072753906</v>
      </c>
      <c r="FF310">
        <v>58.792823791503906</v>
      </c>
      <c r="FG310">
        <v>60.840705871582031</v>
      </c>
      <c r="FH310">
        <v>62.781173706054688</v>
      </c>
      <c r="FI310">
        <v>64.454154968261719</v>
      </c>
      <c r="FJ310">
        <v>65.491355895996094</v>
      </c>
      <c r="FK310">
        <v>66.357742309570313</v>
      </c>
      <c r="FL310">
        <v>66.832450866699219</v>
      </c>
      <c r="FM310">
        <v>66.390220642089844</v>
      </c>
      <c r="FN310">
        <v>65.256454467773438</v>
      </c>
      <c r="FO310">
        <v>63.320529937744141</v>
      </c>
      <c r="FP310">
        <v>60.849033355712891</v>
      </c>
      <c r="FQ310">
        <v>58.419837951660156</v>
      </c>
      <c r="FR310">
        <v>57.157730102539063</v>
      </c>
      <c r="FS310">
        <v>56.233978271484375</v>
      </c>
      <c r="FT310">
        <v>55.580791473388672</v>
      </c>
      <c r="FU310">
        <v>2.9737340286374092E-2</v>
      </c>
      <c r="FV310">
        <v>4.0323346853256226E-2</v>
      </c>
      <c r="FW310">
        <v>4.4154021888971329E-2</v>
      </c>
      <c r="FX310">
        <v>3.433290496468544E-2</v>
      </c>
      <c r="FY310" s="60">
        <v>6.9800000190734863</v>
      </c>
      <c r="FZ310" s="38">
        <v>763.17</v>
      </c>
      <c r="GA310">
        <v>1</v>
      </c>
    </row>
    <row r="311" spans="1:183" x14ac:dyDescent="0.2">
      <c r="A311" t="s">
        <v>186</v>
      </c>
      <c r="B311" t="s">
        <v>222</v>
      </c>
      <c r="C311" t="s">
        <v>194</v>
      </c>
      <c r="D311" t="s">
        <v>202</v>
      </c>
      <c r="E311" t="s">
        <v>208</v>
      </c>
      <c r="F311" t="s">
        <v>1</v>
      </c>
      <c r="G311" t="s">
        <v>200</v>
      </c>
      <c r="H311">
        <v>385</v>
      </c>
      <c r="I311">
        <v>0.72415298223495483</v>
      </c>
      <c r="J311">
        <v>0.65356910228729248</v>
      </c>
      <c r="K311">
        <v>0.61735367774963379</v>
      </c>
      <c r="L311">
        <v>0.59364974498748779</v>
      </c>
      <c r="M311">
        <v>0.58986055850982666</v>
      </c>
      <c r="N311">
        <v>0.6075204610824585</v>
      </c>
      <c r="O311">
        <v>0.74208837747573853</v>
      </c>
      <c r="P311">
        <v>0.8084607720375061</v>
      </c>
      <c r="Q311">
        <v>0.74354350566864014</v>
      </c>
      <c r="R311">
        <v>0.71131253242492676</v>
      </c>
      <c r="S311">
        <v>0.6919211745262146</v>
      </c>
      <c r="T311">
        <v>0.66894453763961792</v>
      </c>
      <c r="U311">
        <v>0.67104405164718628</v>
      </c>
      <c r="V311">
        <v>0.66403776407241821</v>
      </c>
      <c r="W311">
        <v>0.67870354652404785</v>
      </c>
      <c r="X311">
        <v>0.6992870569229126</v>
      </c>
      <c r="Y311">
        <v>0.75687110424041748</v>
      </c>
      <c r="Z311">
        <v>0.83438646793365479</v>
      </c>
      <c r="AA311">
        <v>0.87902659177780151</v>
      </c>
      <c r="AB311">
        <v>0.94666612148284912</v>
      </c>
      <c r="AC311">
        <v>1.0372263193130493</v>
      </c>
      <c r="AD311">
        <v>1.0371911525726318</v>
      </c>
      <c r="AE311">
        <v>0.95851653814315796</v>
      </c>
      <c r="AF311">
        <v>0.83596122264862061</v>
      </c>
      <c r="AG311">
        <v>-0.50053107738494873</v>
      </c>
      <c r="AH311">
        <v>-0.46743699908256531</v>
      </c>
      <c r="AI311">
        <v>-0.44008386135101318</v>
      </c>
      <c r="AJ311">
        <v>-0.42475110292434692</v>
      </c>
      <c r="AK311">
        <v>-0.40289431810379028</v>
      </c>
      <c r="AL311">
        <v>-0.40157318115234375</v>
      </c>
      <c r="AM311">
        <v>-0.39584982395172119</v>
      </c>
      <c r="AN311">
        <v>-0.47887179255485535</v>
      </c>
      <c r="AO311">
        <v>-0.47216019034385681</v>
      </c>
      <c r="AP311">
        <v>-0.41614282131195068</v>
      </c>
      <c r="AQ311">
        <v>-0.40866130590438843</v>
      </c>
      <c r="AR311">
        <v>-0.41741365194320679</v>
      </c>
      <c r="AS311">
        <v>-0.42510128021240234</v>
      </c>
      <c r="AT311">
        <v>-0.42359849810600281</v>
      </c>
      <c r="AU311">
        <v>-0.42025348544120789</v>
      </c>
      <c r="AV311">
        <v>-0.44690892100334167</v>
      </c>
      <c r="AW311">
        <v>-0.42070245742797852</v>
      </c>
      <c r="AX311">
        <v>-0.39750874042510986</v>
      </c>
      <c r="AY311">
        <v>-0.39538809657096863</v>
      </c>
      <c r="AZ311">
        <v>-0.43630340695381165</v>
      </c>
      <c r="BA311">
        <v>-0.49109780788421631</v>
      </c>
      <c r="BB311">
        <v>-0.55902552604675293</v>
      </c>
      <c r="BC311">
        <v>-0.53163492679595947</v>
      </c>
      <c r="BD311">
        <v>-0.48762163519859314</v>
      </c>
      <c r="BE311">
        <v>-0.26569449901580811</v>
      </c>
      <c r="BF311">
        <v>-0.2425713837146759</v>
      </c>
      <c r="BG311">
        <v>-0.22217302024364471</v>
      </c>
      <c r="BH311">
        <v>-0.20965428650379181</v>
      </c>
      <c r="BI311">
        <v>-0.19196677207946777</v>
      </c>
      <c r="BJ311">
        <v>-0.19145898520946503</v>
      </c>
      <c r="BK311">
        <v>-0.17360569536685944</v>
      </c>
      <c r="BL311">
        <v>-0.23515321314334869</v>
      </c>
      <c r="BM311">
        <v>-0.23461081087589264</v>
      </c>
      <c r="BN311">
        <v>-0.1908109188079834</v>
      </c>
      <c r="BO311">
        <v>-0.18323639035224915</v>
      </c>
      <c r="BP311">
        <v>-0.19149751961231232</v>
      </c>
      <c r="BQ311">
        <v>-0.1936807781457901</v>
      </c>
      <c r="BR311">
        <v>-0.18844881653785706</v>
      </c>
      <c r="BS311">
        <v>-0.18143194913864136</v>
      </c>
      <c r="BT311">
        <v>-0.20292077958583832</v>
      </c>
      <c r="BU311">
        <v>-0.1712309867143631</v>
      </c>
      <c r="BV311">
        <v>-0.1430199146270752</v>
      </c>
      <c r="BW311">
        <v>-0.13866640627384186</v>
      </c>
      <c r="BX311">
        <v>-0.17434196174144745</v>
      </c>
      <c r="BY311">
        <v>-0.22869010269641876</v>
      </c>
      <c r="BZ311">
        <v>-0.29384276270866394</v>
      </c>
      <c r="CA311">
        <v>-0.27486443519592285</v>
      </c>
      <c r="CB311">
        <v>-0.24777543544769287</v>
      </c>
      <c r="CC311">
        <v>-0.10304743051528931</v>
      </c>
      <c r="CD311">
        <v>-8.6830183863639832E-2</v>
      </c>
      <c r="CE311">
        <v>-7.1248665452003479E-2</v>
      </c>
      <c r="CF311">
        <v>-6.0678891837596893E-2</v>
      </c>
      <c r="CG311">
        <v>-4.5878991484642029E-2</v>
      </c>
      <c r="CH311">
        <v>-4.5934516936540604E-2</v>
      </c>
      <c r="CI311">
        <v>-1.9680110737681389E-2</v>
      </c>
      <c r="CJ311">
        <v>-6.6354468464851379E-2</v>
      </c>
      <c r="CK311">
        <v>-7.0084832608699799E-2</v>
      </c>
      <c r="CL311">
        <v>-3.4746769815683365E-2</v>
      </c>
      <c r="CM311">
        <v>-2.7107777073979378E-2</v>
      </c>
      <c r="CN311">
        <v>-3.5028684884309769E-2</v>
      </c>
      <c r="CO311">
        <v>-3.3399630337953568E-2</v>
      </c>
      <c r="CP311">
        <v>-2.5584844872355461E-2</v>
      </c>
      <c r="CQ311">
        <v>-1.6024867072701454E-2</v>
      </c>
      <c r="CR311">
        <v>-3.3935349434614182E-2</v>
      </c>
      <c r="CS311">
        <v>1.5521673485636711E-3</v>
      </c>
      <c r="CT311">
        <v>3.3238247036933899E-2</v>
      </c>
      <c r="CU311">
        <v>3.9138264954090118E-2</v>
      </c>
      <c r="CV311">
        <v>7.091740146279335E-3</v>
      </c>
      <c r="CW311">
        <v>-4.694732278585434E-2</v>
      </c>
      <c r="CX311">
        <v>-0.11017797887325287</v>
      </c>
      <c r="CY311">
        <v>-9.7025953233242035E-2</v>
      </c>
      <c r="CZ311">
        <v>-8.1658713519573212E-2</v>
      </c>
      <c r="DA311">
        <v>5.9599641710519791E-2</v>
      </c>
      <c r="DB311">
        <v>6.8911030888557434E-2</v>
      </c>
      <c r="DC311">
        <v>7.967570424079895E-2</v>
      </c>
      <c r="DD311">
        <v>8.8296502828598022E-2</v>
      </c>
      <c r="DE311">
        <v>0.10020878165960312</v>
      </c>
      <c r="DF311">
        <v>9.9589936435222626E-2</v>
      </c>
      <c r="DG311">
        <v>0.13424548506736755</v>
      </c>
      <c r="DH311">
        <v>0.10244427621364594</v>
      </c>
      <c r="DI311">
        <v>9.4441145658493042E-2</v>
      </c>
      <c r="DJ311">
        <v>0.12131738662719727</v>
      </c>
      <c r="DK311">
        <v>0.12902083992958069</v>
      </c>
      <c r="DL311">
        <v>0.12144014239311218</v>
      </c>
      <c r="DM311">
        <v>0.12688152492046356</v>
      </c>
      <c r="DN311">
        <v>0.13727912306785583</v>
      </c>
      <c r="DO311">
        <v>0.14938221871852875</v>
      </c>
      <c r="DP311">
        <v>0.13505008816719055</v>
      </c>
      <c r="DQ311">
        <v>0.17433531582355499</v>
      </c>
      <c r="DR311">
        <v>0.20949640870094299</v>
      </c>
      <c r="DS311">
        <v>0.21694293618202209</v>
      </c>
      <c r="DT311">
        <v>0.18852543830871582</v>
      </c>
      <c r="DU311">
        <v>0.13479545712471008</v>
      </c>
      <c r="DV311">
        <v>7.3486790060997009E-2</v>
      </c>
      <c r="DW311">
        <v>8.0812528729438782E-2</v>
      </c>
      <c r="DX311">
        <v>8.4458030760288239E-2</v>
      </c>
      <c r="DY311">
        <v>0.29443618655204773</v>
      </c>
      <c r="DZ311">
        <v>0.29377660155296326</v>
      </c>
      <c r="EA311">
        <v>0.29758653044700623</v>
      </c>
      <c r="EB311">
        <v>0.30339330434799194</v>
      </c>
      <c r="EC311">
        <v>0.31113633513450623</v>
      </c>
      <c r="ED311">
        <v>0.30970412492752075</v>
      </c>
      <c r="EE311">
        <v>0.3564896285533905</v>
      </c>
      <c r="EF311">
        <v>0.34616285562515259</v>
      </c>
      <c r="EG311">
        <v>0.33199051022529602</v>
      </c>
      <c r="EH311">
        <v>0.34664922952651978</v>
      </c>
      <c r="EI311">
        <v>0.35444575548171997</v>
      </c>
      <c r="EJ311">
        <v>0.34735628962516785</v>
      </c>
      <c r="EK311">
        <v>0.35830205678939819</v>
      </c>
      <c r="EL311">
        <v>0.37242883443832397</v>
      </c>
      <c r="EM311">
        <v>0.38820376992225647</v>
      </c>
      <c r="EN311">
        <v>0.37903821468353271</v>
      </c>
      <c r="EO311">
        <v>0.42380675673484802</v>
      </c>
      <c r="EP311">
        <v>0.46398523449897766</v>
      </c>
      <c r="EQ311">
        <v>0.47366464138031006</v>
      </c>
      <c r="ER311">
        <v>0.45048686861991882</v>
      </c>
      <c r="ES311">
        <v>0.39720314741134644</v>
      </c>
      <c r="ET311">
        <v>0.33866956830024719</v>
      </c>
      <c r="EU311">
        <v>0.33758306503295898</v>
      </c>
      <c r="EV311">
        <v>0.32430422306060791</v>
      </c>
      <c r="EW311">
        <v>55.937557220458984</v>
      </c>
      <c r="EX311">
        <v>55.331615447998047</v>
      </c>
      <c r="EY311">
        <v>54.667747497558594</v>
      </c>
      <c r="EZ311">
        <v>54.150115966796875</v>
      </c>
      <c r="FA311">
        <v>53.67120361328125</v>
      </c>
      <c r="FB311">
        <v>53.214847564697266</v>
      </c>
      <c r="FC311">
        <v>53.082050323486328</v>
      </c>
      <c r="FD311">
        <v>54.410663604736328</v>
      </c>
      <c r="FE311">
        <v>56.478858947753906</v>
      </c>
      <c r="FF311">
        <v>58.973281860351563</v>
      </c>
      <c r="FG311">
        <v>61.272304534912109</v>
      </c>
      <c r="FH311">
        <v>63.479496002197266</v>
      </c>
      <c r="FI311">
        <v>65.359016418457031</v>
      </c>
      <c r="FJ311">
        <v>66.883041381835938</v>
      </c>
      <c r="FK311">
        <v>68.067253112792969</v>
      </c>
      <c r="FL311">
        <v>68.753692626953125</v>
      </c>
      <c r="FM311">
        <v>68.734291076660156</v>
      </c>
      <c r="FN311">
        <v>67.608177185058594</v>
      </c>
      <c r="FO311">
        <v>65.555618286132813</v>
      </c>
      <c r="FP311">
        <v>62.583541870117188</v>
      </c>
      <c r="FQ311">
        <v>59.934326171875</v>
      </c>
      <c r="FR311">
        <v>58.435905456542969</v>
      </c>
      <c r="FS311">
        <v>57.225875854492188</v>
      </c>
      <c r="FT311">
        <v>56.290351867675781</v>
      </c>
      <c r="FU311">
        <v>0.15255050361156464</v>
      </c>
      <c r="FV311">
        <v>0.21060657501220703</v>
      </c>
      <c r="FW311">
        <v>0.22293573617935181</v>
      </c>
      <c r="FX311">
        <v>0.17211979627609253</v>
      </c>
      <c r="FY311" s="60">
        <v>4.6599998474121094</v>
      </c>
      <c r="FZ311" s="38">
        <v>159.33000000000001</v>
      </c>
      <c r="GA311">
        <v>1</v>
      </c>
    </row>
    <row r="312" spans="1:183" x14ac:dyDescent="0.2">
      <c r="A312" t="s">
        <v>186</v>
      </c>
      <c r="B312" t="s">
        <v>222</v>
      </c>
      <c r="C312" t="s">
        <v>194</v>
      </c>
      <c r="D312" t="s">
        <v>202</v>
      </c>
      <c r="E312" t="s">
        <v>208</v>
      </c>
      <c r="F312" t="s">
        <v>1</v>
      </c>
      <c r="G312" t="s">
        <v>1</v>
      </c>
      <c r="H312">
        <v>3496</v>
      </c>
      <c r="I312">
        <v>0.56779813766479492</v>
      </c>
      <c r="J312">
        <v>0.49787178635597229</v>
      </c>
      <c r="K312">
        <v>0.46083387732505798</v>
      </c>
      <c r="L312">
        <v>0.44300094246864319</v>
      </c>
      <c r="M312">
        <v>0.44671913981437683</v>
      </c>
      <c r="N312">
        <v>0.48404622077941895</v>
      </c>
      <c r="O312">
        <v>0.58819067478179932</v>
      </c>
      <c r="P312">
        <v>0.6691439151763916</v>
      </c>
      <c r="Q312">
        <v>0.60791385173797607</v>
      </c>
      <c r="R312">
        <v>0.57553964853286743</v>
      </c>
      <c r="S312">
        <v>0.55793780088424683</v>
      </c>
      <c r="T312">
        <v>0.54665988683700562</v>
      </c>
      <c r="U312">
        <v>0.54460793733596802</v>
      </c>
      <c r="V312">
        <v>0.53891599178314209</v>
      </c>
      <c r="W312">
        <v>0.52507251501083374</v>
      </c>
      <c r="X312">
        <v>0.52720218896865845</v>
      </c>
      <c r="Y312">
        <v>0.55457609891891479</v>
      </c>
      <c r="Z312">
        <v>0.62550938129425049</v>
      </c>
      <c r="AA312">
        <v>0.70844185352325439</v>
      </c>
      <c r="AB312">
        <v>0.78617048263549805</v>
      </c>
      <c r="AC312">
        <v>0.88512355089187622</v>
      </c>
      <c r="AD312">
        <v>0.90651798248291016</v>
      </c>
      <c r="AE312">
        <v>0.81648612022399902</v>
      </c>
      <c r="AF312">
        <v>0.6840476393699646</v>
      </c>
      <c r="AG312">
        <v>-0.21380294859409332</v>
      </c>
      <c r="AH312">
        <v>-0.19564293324947357</v>
      </c>
      <c r="AI312">
        <v>-0.16248685121536255</v>
      </c>
      <c r="AJ312">
        <v>-0.14043910801410675</v>
      </c>
      <c r="AK312">
        <v>-0.12779535353183746</v>
      </c>
      <c r="AL312">
        <v>-0.12014965713024139</v>
      </c>
      <c r="AM312">
        <v>-0.12504616379737854</v>
      </c>
      <c r="AN312">
        <v>-0.1441563218832016</v>
      </c>
      <c r="AO312">
        <v>-0.12679235637187958</v>
      </c>
      <c r="AP312">
        <v>-0.10608519613742828</v>
      </c>
      <c r="AQ312">
        <v>-7.7227652072906494E-2</v>
      </c>
      <c r="AR312">
        <v>-7.4453704059123993E-2</v>
      </c>
      <c r="AS312">
        <v>-7.3519997298717499E-2</v>
      </c>
      <c r="AT312">
        <v>-6.183059886097908E-2</v>
      </c>
      <c r="AU312">
        <v>-6.7558377981185913E-2</v>
      </c>
      <c r="AV312">
        <v>-8.1990756094455719E-2</v>
      </c>
      <c r="AW312">
        <v>-8.179088681936264E-2</v>
      </c>
      <c r="AX312">
        <v>-7.038743793964386E-2</v>
      </c>
      <c r="AY312">
        <v>-5.9967067092657089E-2</v>
      </c>
      <c r="AZ312">
        <v>-7.165411114692688E-2</v>
      </c>
      <c r="BA312">
        <v>-0.10708396881818771</v>
      </c>
      <c r="BB312">
        <v>-0.16595228016376495</v>
      </c>
      <c r="BC312">
        <v>-0.18043641746044159</v>
      </c>
      <c r="BD312">
        <v>-0.19087067246437073</v>
      </c>
      <c r="BE312">
        <v>-0.16296844184398651</v>
      </c>
      <c r="BF312">
        <v>-0.1474325954914093</v>
      </c>
      <c r="BG312">
        <v>-0.11673454195261002</v>
      </c>
      <c r="BH312">
        <v>-9.5898017287254333E-2</v>
      </c>
      <c r="BI312">
        <v>-8.3803489804267883E-2</v>
      </c>
      <c r="BJ312">
        <v>-7.5570836663246155E-2</v>
      </c>
      <c r="BK312">
        <v>-7.7160350978374481E-2</v>
      </c>
      <c r="BL312">
        <v>-9.3077480792999268E-2</v>
      </c>
      <c r="BM312">
        <v>-7.618606835603714E-2</v>
      </c>
      <c r="BN312">
        <v>-5.6420642882585526E-2</v>
      </c>
      <c r="BO312">
        <v>-2.8637664392590523E-2</v>
      </c>
      <c r="BP312">
        <v>-2.5492556393146515E-2</v>
      </c>
      <c r="BQ312">
        <v>-2.4719920009374619E-2</v>
      </c>
      <c r="BR312">
        <v>-1.283719576895237E-2</v>
      </c>
      <c r="BS312">
        <v>-1.8454350531101227E-2</v>
      </c>
      <c r="BT312">
        <v>-3.206663578748703E-2</v>
      </c>
      <c r="BU312">
        <v>-3.0231431126594543E-2</v>
      </c>
      <c r="BV312">
        <v>-1.7288403585553169E-2</v>
      </c>
      <c r="BW312">
        <v>-5.8494266122579575E-3</v>
      </c>
      <c r="BX312">
        <v>-1.6725040972232819E-2</v>
      </c>
      <c r="BY312">
        <v>-5.1636293530464172E-2</v>
      </c>
      <c r="BZ312">
        <v>-0.10931879281997681</v>
      </c>
      <c r="CA312">
        <v>-0.12514509260654449</v>
      </c>
      <c r="CB312">
        <v>-0.13887608051300049</v>
      </c>
      <c r="CC312">
        <v>-0.1277606189250946</v>
      </c>
      <c r="CD312">
        <v>-0.11404226720333099</v>
      </c>
      <c r="CE312">
        <v>-8.5046626627445221E-2</v>
      </c>
      <c r="CF312">
        <v>-6.504899263381958E-2</v>
      </c>
      <c r="CG312">
        <v>-5.3334861993789673E-2</v>
      </c>
      <c r="CH312">
        <v>-4.4695690274238586E-2</v>
      </c>
      <c r="CI312">
        <v>-4.3994784355163574E-2</v>
      </c>
      <c r="CJ312">
        <v>-5.7700444012880325E-2</v>
      </c>
      <c r="CK312">
        <v>-4.1136313229799271E-2</v>
      </c>
      <c r="CL312">
        <v>-2.2023122757673264E-2</v>
      </c>
      <c r="CM312">
        <v>5.0156135112047195E-3</v>
      </c>
      <c r="CN312">
        <v>8.4177851676940918E-3</v>
      </c>
      <c r="CO312">
        <v>9.0788621455430984E-3</v>
      </c>
      <c r="CP312">
        <v>2.1095488220453262E-2</v>
      </c>
      <c r="CQ312">
        <v>1.5554949641227722E-2</v>
      </c>
      <c r="CR312">
        <v>2.5106531102210283E-3</v>
      </c>
      <c r="CS312">
        <v>5.4784896783530712E-3</v>
      </c>
      <c r="CT312">
        <v>1.9487828016281128E-2</v>
      </c>
      <c r="CU312">
        <v>3.1632289290428162E-2</v>
      </c>
      <c r="CV312">
        <v>2.1318666636943817E-2</v>
      </c>
      <c r="CW312">
        <v>-1.3233393430709839E-2</v>
      </c>
      <c r="CX312">
        <v>-7.0094600319862366E-2</v>
      </c>
      <c r="CY312">
        <v>-8.6850479245185852E-2</v>
      </c>
      <c r="CZ312">
        <v>-0.10286479443311691</v>
      </c>
      <c r="DA312">
        <v>-9.2552796006202698E-2</v>
      </c>
      <c r="DB312">
        <v>-8.0651938915252686E-2</v>
      </c>
      <c r="DC312">
        <v>-5.3358707576990128E-2</v>
      </c>
      <c r="DD312">
        <v>-3.419996052980423E-2</v>
      </c>
      <c r="DE312">
        <v>-2.2866232320666313E-2</v>
      </c>
      <c r="DF312">
        <v>-1.3820541091263294E-2</v>
      </c>
      <c r="DG312">
        <v>-1.0829215869307518E-2</v>
      </c>
      <c r="DH312">
        <v>-2.2323396056890488E-2</v>
      </c>
      <c r="DI312">
        <v>-6.0865599662065506E-3</v>
      </c>
      <c r="DJ312">
        <v>1.2374394573271275E-2</v>
      </c>
      <c r="DK312">
        <v>3.8668893277645111E-2</v>
      </c>
      <c r="DL312">
        <v>4.23281230032444E-2</v>
      </c>
      <c r="DM312">
        <v>4.2877644300460815E-2</v>
      </c>
      <c r="DN312">
        <v>5.5028174072504044E-2</v>
      </c>
      <c r="DO312">
        <v>4.9564249813556671E-2</v>
      </c>
      <c r="DP312">
        <v>3.7087947130203247E-2</v>
      </c>
      <c r="DQ312">
        <v>4.1188415139913559E-2</v>
      </c>
      <c r="DR312">
        <v>5.6264061480760574E-2</v>
      </c>
      <c r="DS312">
        <v>6.9113999605178833E-2</v>
      </c>
      <c r="DT312">
        <v>5.9362374246120453E-2</v>
      </c>
      <c r="DU312">
        <v>2.5169501081109047E-2</v>
      </c>
      <c r="DV312">
        <v>-3.0870422720909119E-2</v>
      </c>
      <c r="DW312">
        <v>-4.8555869609117508E-2</v>
      </c>
      <c r="DX312">
        <v>-6.6853508353233337E-2</v>
      </c>
      <c r="DY312">
        <v>-4.1718281805515289E-2</v>
      </c>
      <c r="DZ312">
        <v>-3.2441597431898117E-2</v>
      </c>
      <c r="EA312">
        <v>-7.6063969172537327E-3</v>
      </c>
      <c r="EB312">
        <v>1.0341133922338486E-2</v>
      </c>
      <c r="EC312">
        <v>2.1125631406903267E-2</v>
      </c>
      <c r="ED312">
        <v>3.0758274719119072E-2</v>
      </c>
      <c r="EE312">
        <v>3.705659881234169E-2</v>
      </c>
      <c r="EF312">
        <v>2.8755433857440948E-2</v>
      </c>
      <c r="EG312">
        <v>4.4519718736410141E-2</v>
      </c>
      <c r="EH312">
        <v>6.2038946896791458E-2</v>
      </c>
      <c r="EI312">
        <v>8.7258882820606232E-2</v>
      </c>
      <c r="EJ312">
        <v>9.1289274394512177E-2</v>
      </c>
      <c r="EK312">
        <v>9.16777104139328E-2</v>
      </c>
      <c r="EL312">
        <v>0.1040215790271759</v>
      </c>
      <c r="EM312">
        <v>9.8668277263641357E-2</v>
      </c>
      <c r="EN312">
        <v>8.7012059986591339E-2</v>
      </c>
      <c r="EO312">
        <v>9.2747867107391357E-2</v>
      </c>
      <c r="EP312">
        <v>0.10936309397220612</v>
      </c>
      <c r="EQ312">
        <v>0.12323164194822311</v>
      </c>
      <c r="ER312">
        <v>0.11429144442081451</v>
      </c>
      <c r="ES312">
        <v>8.0617181956768036E-2</v>
      </c>
      <c r="ET312">
        <v>2.5763072073459625E-2</v>
      </c>
      <c r="EU312">
        <v>6.7354659549891949E-3</v>
      </c>
      <c r="EV312">
        <v>-1.4858921058475971E-2</v>
      </c>
      <c r="EW312">
        <v>55.441932678222656</v>
      </c>
      <c r="EX312">
        <v>54.916294097900391</v>
      </c>
      <c r="EY312">
        <v>54.401493072509766</v>
      </c>
      <c r="EZ312">
        <v>53.962963104248047</v>
      </c>
      <c r="FA312">
        <v>53.550361633300781</v>
      </c>
      <c r="FB312">
        <v>53.169223785400391</v>
      </c>
      <c r="FC312">
        <v>53.186328887939453</v>
      </c>
      <c r="FD312">
        <v>54.609867095947266</v>
      </c>
      <c r="FE312">
        <v>56.687198638916016</v>
      </c>
      <c r="FF312">
        <v>58.823936462402344</v>
      </c>
      <c r="FG312">
        <v>60.918209075927734</v>
      </c>
      <c r="FH312">
        <v>62.907299041748047</v>
      </c>
      <c r="FI312">
        <v>64.618515014648438</v>
      </c>
      <c r="FJ312">
        <v>65.747299194335938</v>
      </c>
      <c r="FK312">
        <v>66.67962646484375</v>
      </c>
      <c r="FL312">
        <v>67.203201293945313</v>
      </c>
      <c r="FM312">
        <v>66.835487365722656</v>
      </c>
      <c r="FN312">
        <v>65.685768127441406</v>
      </c>
      <c r="FO312">
        <v>63.703548431396484</v>
      </c>
      <c r="FP312">
        <v>61.143272399902344</v>
      </c>
      <c r="FQ312">
        <v>58.672237396240234</v>
      </c>
      <c r="FR312">
        <v>57.365097045898438</v>
      </c>
      <c r="FS312">
        <v>56.394031524658203</v>
      </c>
      <c r="FT312">
        <v>55.695049285888672</v>
      </c>
      <c r="FU312">
        <v>3.2127253711223602E-2</v>
      </c>
      <c r="FV312">
        <v>4.3836463242769241E-2</v>
      </c>
      <c r="FW312">
        <v>4.7446019947528839E-2</v>
      </c>
      <c r="FX312">
        <v>3.6805078387260437E-2</v>
      </c>
      <c r="FY312" s="60">
        <v>6.9800000190734863</v>
      </c>
      <c r="FZ312" s="38">
        <v>922.49</v>
      </c>
      <c r="GA312">
        <v>1</v>
      </c>
    </row>
    <row r="313" spans="1:183" x14ac:dyDescent="0.2">
      <c r="A313" t="s">
        <v>186</v>
      </c>
      <c r="B313" t="s">
        <v>222</v>
      </c>
      <c r="C313" t="s">
        <v>194</v>
      </c>
      <c r="D313" t="s">
        <v>202</v>
      </c>
      <c r="E313" t="s">
        <v>208</v>
      </c>
      <c r="F313" t="s">
        <v>178</v>
      </c>
      <c r="G313" t="s">
        <v>1</v>
      </c>
      <c r="H313">
        <v>2204</v>
      </c>
      <c r="I313">
        <v>0.51658397912979126</v>
      </c>
      <c r="J313">
        <v>0.44215807318687439</v>
      </c>
      <c r="K313">
        <v>0.40546485781669617</v>
      </c>
      <c r="L313">
        <v>0.38444364070892334</v>
      </c>
      <c r="M313">
        <v>0.38329154253005981</v>
      </c>
      <c r="N313">
        <v>0.40897712111473083</v>
      </c>
      <c r="O313">
        <v>0.49485686421394348</v>
      </c>
      <c r="P313">
        <v>0.57372671365737915</v>
      </c>
      <c r="Q313">
        <v>0.52018821239471436</v>
      </c>
      <c r="R313">
        <v>0.48890894651412964</v>
      </c>
      <c r="S313">
        <v>0.47688087821006775</v>
      </c>
      <c r="T313">
        <v>0.46506783366203308</v>
      </c>
      <c r="U313">
        <v>0.47000393271446228</v>
      </c>
      <c r="V313">
        <v>0.46729505062103271</v>
      </c>
      <c r="W313">
        <v>0.45145696401596069</v>
      </c>
      <c r="X313">
        <v>0.44930264353752136</v>
      </c>
      <c r="Y313">
        <v>0.46188786625862122</v>
      </c>
      <c r="Z313">
        <v>0.52922552824020386</v>
      </c>
      <c r="AA313">
        <v>0.61505109071731567</v>
      </c>
      <c r="AB313">
        <v>0.70472186803817749</v>
      </c>
      <c r="AC313">
        <v>0.80616331100463867</v>
      </c>
      <c r="AD313">
        <v>0.83225500583648682</v>
      </c>
      <c r="AE313">
        <v>0.75850981473922729</v>
      </c>
      <c r="AF313">
        <v>0.63480126857757568</v>
      </c>
      <c r="AG313">
        <v>-0.2262120246887207</v>
      </c>
      <c r="AH313">
        <v>-0.21024510264396667</v>
      </c>
      <c r="AI313">
        <v>-0.16783447563648224</v>
      </c>
      <c r="AJ313">
        <v>-0.14138682186603546</v>
      </c>
      <c r="AK313">
        <v>-0.12449166178703308</v>
      </c>
      <c r="AL313">
        <v>-0.11715792119503021</v>
      </c>
      <c r="AM313">
        <v>-0.11890041083097458</v>
      </c>
      <c r="AN313">
        <v>-0.1270732581615448</v>
      </c>
      <c r="AO313">
        <v>-0.11587081104516983</v>
      </c>
      <c r="AP313">
        <v>-9.8543979227542877E-2</v>
      </c>
      <c r="AQ313">
        <v>-6.9346614181995392E-2</v>
      </c>
      <c r="AR313">
        <v>-6.4879223704338074E-2</v>
      </c>
      <c r="AS313">
        <v>-6.1553094536066055E-2</v>
      </c>
      <c r="AT313">
        <v>-5.5689714848995209E-2</v>
      </c>
      <c r="AU313">
        <v>-5.9216484427452087E-2</v>
      </c>
      <c r="AV313">
        <v>-7.231767475605011E-2</v>
      </c>
      <c r="AW313">
        <v>-7.8388936817646027E-2</v>
      </c>
      <c r="AX313">
        <v>-6.36187344789505E-2</v>
      </c>
      <c r="AY313">
        <v>-6.2318708747625351E-2</v>
      </c>
      <c r="AZ313">
        <v>-5.2641093730926514E-2</v>
      </c>
      <c r="BA313">
        <v>-9.2241272330284119E-2</v>
      </c>
      <c r="BB313">
        <v>-0.14399705827236176</v>
      </c>
      <c r="BC313">
        <v>-0.1658988744020462</v>
      </c>
      <c r="BD313">
        <v>-0.18813623487949371</v>
      </c>
      <c r="BE313">
        <v>-0.17978690564632416</v>
      </c>
      <c r="BF313">
        <v>-0.16674117743968964</v>
      </c>
      <c r="BG313">
        <v>-0.1280578076839447</v>
      </c>
      <c r="BH313">
        <v>-0.10389672964811325</v>
      </c>
      <c r="BI313">
        <v>-8.7953582406044006E-2</v>
      </c>
      <c r="BJ313">
        <v>-8.1110402941703796E-2</v>
      </c>
      <c r="BK313">
        <v>-8.1467516720294952E-2</v>
      </c>
      <c r="BL313">
        <v>-8.7516553699970245E-2</v>
      </c>
      <c r="BM313">
        <v>-7.6701387763023376E-2</v>
      </c>
      <c r="BN313">
        <v>-5.9707749634981155E-2</v>
      </c>
      <c r="BO313">
        <v>-3.0778191983699799E-2</v>
      </c>
      <c r="BP313">
        <v>-2.6668202131986618E-2</v>
      </c>
      <c r="BQ313">
        <v>-2.2919375449419022E-2</v>
      </c>
      <c r="BR313">
        <v>-1.6473660245537758E-2</v>
      </c>
      <c r="BS313">
        <v>-2.0600968971848488E-2</v>
      </c>
      <c r="BT313">
        <v>-3.2917965203523636E-2</v>
      </c>
      <c r="BU313">
        <v>-3.7968698889017105E-2</v>
      </c>
      <c r="BV313">
        <v>-2.1517524495720863E-2</v>
      </c>
      <c r="BW313">
        <v>-1.8769875168800354E-2</v>
      </c>
      <c r="BX313">
        <v>-8.6320312693715096E-3</v>
      </c>
      <c r="BY313">
        <v>-4.6611174941062927E-2</v>
      </c>
      <c r="BZ313">
        <v>-9.6937805414199829E-2</v>
      </c>
      <c r="CA313">
        <v>-0.1194145530462265</v>
      </c>
      <c r="CB313">
        <v>-0.14294461905956268</v>
      </c>
      <c r="CC313">
        <v>-0.14763298630714417</v>
      </c>
      <c r="CD313">
        <v>-0.1366104781627655</v>
      </c>
      <c r="CE313">
        <v>-0.10050864517688751</v>
      </c>
      <c r="CF313">
        <v>-7.7931210398674011E-2</v>
      </c>
      <c r="CG313">
        <v>-6.2647417187690735E-2</v>
      </c>
      <c r="CH313">
        <v>-5.6143991649150848E-2</v>
      </c>
      <c r="CI313">
        <v>-5.5541612207889557E-2</v>
      </c>
      <c r="CJ313">
        <v>-6.0119703412055969E-2</v>
      </c>
      <c r="CK313">
        <v>-4.9572765827178955E-2</v>
      </c>
      <c r="CL313">
        <v>-3.2809898257255554E-2</v>
      </c>
      <c r="CM313">
        <v>-4.0658228099346161E-3</v>
      </c>
      <c r="CN313">
        <v>-2.0336518355179578E-4</v>
      </c>
      <c r="CO313">
        <v>3.8382189814001322E-3</v>
      </c>
      <c r="CP313">
        <v>1.0687258094549179E-2</v>
      </c>
      <c r="CQ313">
        <v>6.1440225690603256E-3</v>
      </c>
      <c r="CR313">
        <v>-5.6298403069376945E-3</v>
      </c>
      <c r="CS313">
        <v>-9.9737662822008133E-3</v>
      </c>
      <c r="CT313">
        <v>7.6416409574449062E-3</v>
      </c>
      <c r="CU313">
        <v>1.1391918174922466E-2</v>
      </c>
      <c r="CV313">
        <v>2.1848510950803757E-2</v>
      </c>
      <c r="CW313">
        <v>-1.5007904730737209E-2</v>
      </c>
      <c r="CX313">
        <v>-6.4344711601734161E-2</v>
      </c>
      <c r="CY313">
        <v>-8.7219648063182831E-2</v>
      </c>
      <c r="CZ313">
        <v>-0.11164503544569016</v>
      </c>
      <c r="DA313">
        <v>-0.11547908931970596</v>
      </c>
      <c r="DB313">
        <v>-0.10647979378700256</v>
      </c>
      <c r="DC313">
        <v>-7.2959460318088531E-2</v>
      </c>
      <c r="DD313">
        <v>-5.1965683698654175E-2</v>
      </c>
      <c r="DE313">
        <v>-3.7341248244047165E-2</v>
      </c>
      <c r="DF313">
        <v>-3.1177587807178497E-2</v>
      </c>
      <c r="DG313">
        <v>-2.9615703970193863E-2</v>
      </c>
      <c r="DH313">
        <v>-3.2722845673561096E-2</v>
      </c>
      <c r="DI313">
        <v>-2.2444143891334534E-2</v>
      </c>
      <c r="DJ313">
        <v>-5.9120450168848038E-3</v>
      </c>
      <c r="DK313">
        <v>2.2646546363830566E-2</v>
      </c>
      <c r="DL313">
        <v>2.6261471211910248E-2</v>
      </c>
      <c r="DM313">
        <v>3.0595812946557999E-2</v>
      </c>
      <c r="DN313">
        <v>3.7848178297281265E-2</v>
      </c>
      <c r="DO313">
        <v>3.288901224732399E-2</v>
      </c>
      <c r="DP313">
        <v>2.1658282727003098E-2</v>
      </c>
      <c r="DQ313">
        <v>1.8021164461970329E-2</v>
      </c>
      <c r="DR313">
        <v>3.68008092045784E-2</v>
      </c>
      <c r="DS313">
        <v>4.1553709656000137E-2</v>
      </c>
      <c r="DT313">
        <v>5.2329055964946747E-2</v>
      </c>
      <c r="DU313">
        <v>1.659536175429821E-2</v>
      </c>
      <c r="DV313">
        <v>-3.1751628965139389E-2</v>
      </c>
      <c r="DW313">
        <v>-5.5024746805429459E-2</v>
      </c>
      <c r="DX313">
        <v>-8.0345459282398224E-2</v>
      </c>
      <c r="DY313">
        <v>-6.9053962826728821E-2</v>
      </c>
      <c r="DZ313">
        <v>-6.2975868582725525E-2</v>
      </c>
      <c r="EA313">
        <v>-3.3182814717292786E-2</v>
      </c>
      <c r="EB313">
        <v>-1.4475592412054539E-2</v>
      </c>
      <c r="EC313">
        <v>-8.0316420644521713E-4</v>
      </c>
      <c r="ED313">
        <v>4.8699383623898029E-3</v>
      </c>
      <c r="EE313">
        <v>7.8171864151954651E-3</v>
      </c>
      <c r="EF313">
        <v>6.8338625133037567E-3</v>
      </c>
      <c r="EG313">
        <v>1.6725277528166771E-2</v>
      </c>
      <c r="EH313">
        <v>3.2924182713031769E-2</v>
      </c>
      <c r="EI313">
        <v>6.121496856212616E-2</v>
      </c>
      <c r="EJ313">
        <v>6.4472496509552002E-2</v>
      </c>
      <c r="EK313">
        <v>6.9229528307914734E-2</v>
      </c>
      <c r="EL313">
        <v>7.7064231038093567E-2</v>
      </c>
      <c r="EM313">
        <v>7.1504533290863037E-2</v>
      </c>
      <c r="EN313">
        <v>6.1058003455400467E-2</v>
      </c>
      <c r="EO313">
        <v>5.8441400527954102E-2</v>
      </c>
      <c r="EP313">
        <v>7.8902006149291992E-2</v>
      </c>
      <c r="EQ313">
        <v>8.5102550685405731E-2</v>
      </c>
      <c r="ER313">
        <v>9.6338115632534027E-2</v>
      </c>
      <c r="ES313">
        <v>6.2225461006164551E-2</v>
      </c>
      <c r="ET313">
        <v>1.5307620167732239E-2</v>
      </c>
      <c r="EU313">
        <v>-8.5404245182871819E-3</v>
      </c>
      <c r="EV313">
        <v>-3.5153839737176895E-2</v>
      </c>
      <c r="EW313">
        <v>55.358848571777344</v>
      </c>
      <c r="EX313">
        <v>55.032806396484375</v>
      </c>
      <c r="EY313">
        <v>54.644748687744141</v>
      </c>
      <c r="EZ313">
        <v>54.334186553955078</v>
      </c>
      <c r="FA313">
        <v>54.045951843261719</v>
      </c>
      <c r="FB313">
        <v>53.785221099853516</v>
      </c>
      <c r="FC313">
        <v>53.76983642578125</v>
      </c>
      <c r="FD313">
        <v>54.892604827880859</v>
      </c>
      <c r="FE313">
        <v>56.653457641601563</v>
      </c>
      <c r="FF313">
        <v>58.476051330566406</v>
      </c>
      <c r="FG313">
        <v>60.202869415283203</v>
      </c>
      <c r="FH313">
        <v>61.830997467041016</v>
      </c>
      <c r="FI313">
        <v>63.272861480712891</v>
      </c>
      <c r="FJ313">
        <v>64.054695129394531</v>
      </c>
      <c r="FK313">
        <v>64.704673767089844</v>
      </c>
      <c r="FL313">
        <v>65.095573425292969</v>
      </c>
      <c r="FM313">
        <v>64.529304504394531</v>
      </c>
      <c r="FN313">
        <v>63.310214996337891</v>
      </c>
      <c r="FO313">
        <v>61.477981567382813</v>
      </c>
      <c r="FP313">
        <v>59.235286712646484</v>
      </c>
      <c r="FQ313">
        <v>57.248016357421875</v>
      </c>
      <c r="FR313">
        <v>56.324752807617188</v>
      </c>
      <c r="FS313">
        <v>55.748340606689453</v>
      </c>
      <c r="FT313">
        <v>55.295707702636719</v>
      </c>
      <c r="FU313">
        <v>2.6306051760911942E-2</v>
      </c>
      <c r="FV313">
        <v>3.4893516451120377E-2</v>
      </c>
      <c r="FW313">
        <v>3.843441978096962E-2</v>
      </c>
      <c r="FX313">
        <v>3.0816514045000076E-2</v>
      </c>
      <c r="FY313" s="60">
        <v>6.4499998092651367</v>
      </c>
      <c r="FZ313" s="38">
        <v>580.84</v>
      </c>
      <c r="GA313">
        <v>1</v>
      </c>
    </row>
    <row r="314" spans="1:183" x14ac:dyDescent="0.2">
      <c r="A314" t="s">
        <v>186</v>
      </c>
      <c r="B314" t="s">
        <v>222</v>
      </c>
      <c r="C314" t="s">
        <v>194</v>
      </c>
      <c r="D314" t="s">
        <v>202</v>
      </c>
      <c r="E314" t="s">
        <v>208</v>
      </c>
      <c r="F314" t="s">
        <v>179</v>
      </c>
      <c r="G314" t="s">
        <v>1</v>
      </c>
      <c r="H314">
        <v>105</v>
      </c>
      <c r="I314">
        <v>0.99091023206710815</v>
      </c>
      <c r="J314">
        <v>0.96092444658279419</v>
      </c>
      <c r="K314">
        <v>0.9206467866897583</v>
      </c>
      <c r="L314">
        <v>0.87778621912002563</v>
      </c>
      <c r="M314">
        <v>0.80552566051483154</v>
      </c>
      <c r="N314">
        <v>0.85916274785995483</v>
      </c>
      <c r="O314">
        <v>0.94455832242965698</v>
      </c>
      <c r="P314">
        <v>0.89319628477096558</v>
      </c>
      <c r="Q314">
        <v>0.92538022994995117</v>
      </c>
      <c r="R314">
        <v>0.90265649557113647</v>
      </c>
      <c r="S314">
        <v>0.78267526626586914</v>
      </c>
      <c r="T314">
        <v>0.73712384700775146</v>
      </c>
      <c r="U314">
        <v>0.75210142135620117</v>
      </c>
      <c r="V314">
        <v>0.7636299729347229</v>
      </c>
      <c r="W314">
        <v>0.73609477281570435</v>
      </c>
      <c r="X314">
        <v>0.79509347677230835</v>
      </c>
      <c r="Y314">
        <v>0.85749083757400513</v>
      </c>
      <c r="Z314">
        <v>0.97030436992645264</v>
      </c>
      <c r="AA314">
        <v>1.0974453687667847</v>
      </c>
      <c r="AB314">
        <v>1.2133245468139648</v>
      </c>
      <c r="AC314">
        <v>1.3683712482452393</v>
      </c>
      <c r="AD314">
        <v>1.283295750617981</v>
      </c>
      <c r="AE314">
        <v>1.1364622116088867</v>
      </c>
      <c r="AF314">
        <v>1.0227482318878174</v>
      </c>
      <c r="AG314">
        <v>-0.77162879705429077</v>
      </c>
      <c r="AH314">
        <v>-0.6571999192237854</v>
      </c>
      <c r="AI314">
        <v>-0.68685567378997803</v>
      </c>
      <c r="AJ314">
        <v>-0.67668473720550537</v>
      </c>
      <c r="AK314">
        <v>-0.67997431755065918</v>
      </c>
      <c r="AL314">
        <v>-0.76479452848434448</v>
      </c>
      <c r="AM314">
        <v>-0.85310107469558716</v>
      </c>
      <c r="AN314">
        <v>-0.71422767639160156</v>
      </c>
      <c r="AO314">
        <v>-0.7607150673866272</v>
      </c>
      <c r="AP314">
        <v>-0.76044231653213501</v>
      </c>
      <c r="AQ314">
        <v>-0.85257524251937866</v>
      </c>
      <c r="AR314">
        <v>-0.97120290994644165</v>
      </c>
      <c r="AS314">
        <v>-0.90532416105270386</v>
      </c>
      <c r="AT314">
        <v>-0.9026411771774292</v>
      </c>
      <c r="AU314">
        <v>-1.0310105085372925</v>
      </c>
      <c r="AV314">
        <v>-1.0531760454177856</v>
      </c>
      <c r="AW314">
        <v>-1.0789735317230225</v>
      </c>
      <c r="AX314">
        <v>-1.1117681264877319</v>
      </c>
      <c r="AY314">
        <v>-1.0799890756607056</v>
      </c>
      <c r="AZ314">
        <v>-1.0483598709106445</v>
      </c>
      <c r="BA314">
        <v>-1.0045124292373657</v>
      </c>
      <c r="BB314">
        <v>-1.0449831485748291</v>
      </c>
      <c r="BC314">
        <v>-0.98993724584579468</v>
      </c>
      <c r="BD314">
        <v>-0.94654244184494019</v>
      </c>
      <c r="BE314">
        <v>-0.27237612009048462</v>
      </c>
      <c r="BF314">
        <v>-0.20689396560192108</v>
      </c>
      <c r="BG314">
        <v>-0.23796354234218597</v>
      </c>
      <c r="BH314">
        <v>-0.21743078529834747</v>
      </c>
      <c r="BI314">
        <v>-0.24379484355449677</v>
      </c>
      <c r="BJ314">
        <v>-0.29510805010795593</v>
      </c>
      <c r="BK314">
        <v>-0.32845133543014526</v>
      </c>
      <c r="BL314">
        <v>-0.23195642232894897</v>
      </c>
      <c r="BM314">
        <v>-0.2280130535364151</v>
      </c>
      <c r="BN314">
        <v>-0.21814808249473572</v>
      </c>
      <c r="BO314">
        <v>-0.3183649480342865</v>
      </c>
      <c r="BP314">
        <v>-0.39238476753234863</v>
      </c>
      <c r="BQ314">
        <v>-0.34346437454223633</v>
      </c>
      <c r="BR314">
        <v>-0.33097338676452637</v>
      </c>
      <c r="BS314">
        <v>-0.42356306314468384</v>
      </c>
      <c r="BT314">
        <v>-0.43398404121398926</v>
      </c>
      <c r="BU314">
        <v>-0.43644070625305176</v>
      </c>
      <c r="BV314">
        <v>-0.43514490127563477</v>
      </c>
      <c r="BW314">
        <v>-0.39096587896347046</v>
      </c>
      <c r="BX314">
        <v>-0.36504149436950684</v>
      </c>
      <c r="BY314">
        <v>-0.32807314395904541</v>
      </c>
      <c r="BZ314">
        <v>-0.39951038360595703</v>
      </c>
      <c r="CA314">
        <v>-0.4013361930847168</v>
      </c>
      <c r="CB314">
        <v>-0.40132007002830505</v>
      </c>
      <c r="CC314">
        <v>7.3404766619205475E-2</v>
      </c>
      <c r="CD314">
        <v>0.10498660802841187</v>
      </c>
      <c r="CE314">
        <v>7.2937756776809692E-2</v>
      </c>
      <c r="CF314">
        <v>0.10064709186553955</v>
      </c>
      <c r="CG314">
        <v>5.8301724493503571E-2</v>
      </c>
      <c r="CH314">
        <v>3.0195381492376328E-2</v>
      </c>
      <c r="CI314">
        <v>3.491944819688797E-2</v>
      </c>
      <c r="CJ314">
        <v>0.10206318646669388</v>
      </c>
      <c r="CK314">
        <v>0.14093469083309174</v>
      </c>
      <c r="CL314">
        <v>0.15744329988956451</v>
      </c>
      <c r="CM314">
        <v>5.1627498120069504E-2</v>
      </c>
      <c r="CN314">
        <v>8.5029229521751404E-3</v>
      </c>
      <c r="CO314">
        <v>4.5678012073040009E-2</v>
      </c>
      <c r="CP314">
        <v>6.4962029457092285E-2</v>
      </c>
      <c r="CQ314">
        <v>-2.8467592783272266E-3</v>
      </c>
      <c r="CR314">
        <v>-5.1336414180696011E-3</v>
      </c>
      <c r="CS314">
        <v>8.5756042972207069E-3</v>
      </c>
      <c r="CT314">
        <v>3.3482242375612259E-2</v>
      </c>
      <c r="CU314">
        <v>8.624953031539917E-2</v>
      </c>
      <c r="CV314">
        <v>0.10822279751300812</v>
      </c>
      <c r="CW314">
        <v>0.14042665064334869</v>
      </c>
      <c r="CX314">
        <v>4.7542072832584381E-2</v>
      </c>
      <c r="CY314">
        <v>6.3270791433751583E-3</v>
      </c>
      <c r="CZ314">
        <v>-2.3700801655650139E-2</v>
      </c>
      <c r="DA314">
        <v>0.41918563842773438</v>
      </c>
      <c r="DB314">
        <v>0.41686716675758362</v>
      </c>
      <c r="DC314">
        <v>0.38383904099464417</v>
      </c>
      <c r="DD314">
        <v>0.41872495412826538</v>
      </c>
      <c r="DE314">
        <v>0.36039829254150391</v>
      </c>
      <c r="DF314">
        <v>0.35549882054328918</v>
      </c>
      <c r="DG314">
        <v>0.39829021692276001</v>
      </c>
      <c r="DH314">
        <v>0.43608281016349792</v>
      </c>
      <c r="DI314">
        <v>0.50988245010375977</v>
      </c>
      <c r="DJ314">
        <v>0.53303468227386475</v>
      </c>
      <c r="DK314">
        <v>0.4216199517250061</v>
      </c>
      <c r="DL314">
        <v>0.40939059853553772</v>
      </c>
      <c r="DM314">
        <v>0.43482038378715515</v>
      </c>
      <c r="DN314">
        <v>0.46089741587638855</v>
      </c>
      <c r="DO314">
        <v>0.41786953806877136</v>
      </c>
      <c r="DP314">
        <v>0.42371678352355957</v>
      </c>
      <c r="DQ314">
        <v>0.45359188318252563</v>
      </c>
      <c r="DR314">
        <v>0.50210940837860107</v>
      </c>
      <c r="DS314">
        <v>0.5634649395942688</v>
      </c>
      <c r="DT314">
        <v>0.58148705959320068</v>
      </c>
      <c r="DU314">
        <v>0.60892647504806519</v>
      </c>
      <c r="DV314">
        <v>0.49459457397460938</v>
      </c>
      <c r="DW314">
        <v>0.41399037837982178</v>
      </c>
      <c r="DX314">
        <v>0.35391849279403687</v>
      </c>
      <c r="DY314">
        <v>0.91843831539154053</v>
      </c>
      <c r="DZ314">
        <v>0.86717319488525391</v>
      </c>
      <c r="EA314">
        <v>0.83273118734359741</v>
      </c>
      <c r="EB314">
        <v>0.87797892093658447</v>
      </c>
      <c r="EC314">
        <v>0.79657775163650513</v>
      </c>
      <c r="ED314">
        <v>0.82518529891967773</v>
      </c>
      <c r="EE314">
        <v>0.9229399561882019</v>
      </c>
      <c r="EF314">
        <v>0.9183540940284729</v>
      </c>
      <c r="EG314">
        <v>1.0425844192504883</v>
      </c>
      <c r="EH314">
        <v>1.0753289461135864</v>
      </c>
      <c r="EI314">
        <v>0.95583021640777588</v>
      </c>
      <c r="EJ314">
        <v>0.9882088303565979</v>
      </c>
      <c r="EK314">
        <v>0.99668025970458984</v>
      </c>
      <c r="EL314">
        <v>1.0325652360916138</v>
      </c>
      <c r="EM314">
        <v>1.0253170728683472</v>
      </c>
      <c r="EN314">
        <v>1.0429086685180664</v>
      </c>
      <c r="EO314">
        <v>1.0961247682571411</v>
      </c>
      <c r="EP314">
        <v>1.1787326335906982</v>
      </c>
      <c r="EQ314">
        <v>1.2524881362915039</v>
      </c>
      <c r="ER314">
        <v>1.2648054361343384</v>
      </c>
      <c r="ES314">
        <v>1.2853657007217407</v>
      </c>
      <c r="ET314">
        <v>1.1400672197341919</v>
      </c>
      <c r="EU314">
        <v>1.0025914907455444</v>
      </c>
      <c r="EV314">
        <v>0.89914083480834961</v>
      </c>
      <c r="EW314">
        <v>64.953582763671875</v>
      </c>
      <c r="EX314">
        <v>63.108795166015625</v>
      </c>
      <c r="EY314">
        <v>61.393608093261719</v>
      </c>
      <c r="EZ314">
        <v>59.951374053955078</v>
      </c>
      <c r="FA314">
        <v>58.946781158447266</v>
      </c>
      <c r="FB314">
        <v>57.960048675537109</v>
      </c>
      <c r="FC314">
        <v>57.665023803710938</v>
      </c>
      <c r="FD314">
        <v>59.587886810302734</v>
      </c>
      <c r="FE314">
        <v>62.210693359375</v>
      </c>
      <c r="FF314">
        <v>64.7044677734375</v>
      </c>
      <c r="FG314">
        <v>67.889144897460938</v>
      </c>
      <c r="FH314">
        <v>70.68975830078125</v>
      </c>
      <c r="FI314">
        <v>73.6170654296875</v>
      </c>
      <c r="FJ314">
        <v>75.864303588867188</v>
      </c>
      <c r="FK314">
        <v>77.999412536621094</v>
      </c>
      <c r="FL314">
        <v>79.345466613769531</v>
      </c>
      <c r="FM314">
        <v>79.823333740234375</v>
      </c>
      <c r="FN314">
        <v>78.296005249023438</v>
      </c>
      <c r="FO314">
        <v>77.100685119628906</v>
      </c>
      <c r="FP314">
        <v>75.649757385253906</v>
      </c>
      <c r="FQ314">
        <v>73.018081665039063</v>
      </c>
      <c r="FR314">
        <v>71.321624755859375</v>
      </c>
      <c r="FS314">
        <v>68.878074645996094</v>
      </c>
      <c r="FT314">
        <v>66.954788208007813</v>
      </c>
      <c r="FU314">
        <v>0.37219372391700745</v>
      </c>
      <c r="FV314">
        <v>0.5489429235458374</v>
      </c>
      <c r="FW314">
        <v>0.57434332370758057</v>
      </c>
      <c r="FX314">
        <v>0.39246454834938049</v>
      </c>
      <c r="FY314" s="60">
        <v>1.8700000047683716</v>
      </c>
      <c r="FZ314" s="38">
        <v>17.71</v>
      </c>
      <c r="GA314">
        <v>1</v>
      </c>
    </row>
    <row r="315" spans="1:183" x14ac:dyDescent="0.2">
      <c r="A315" t="s">
        <v>186</v>
      </c>
      <c r="B315" t="s">
        <v>222</v>
      </c>
      <c r="C315" t="s">
        <v>194</v>
      </c>
      <c r="D315" t="s">
        <v>202</v>
      </c>
      <c r="E315" t="s">
        <v>208</v>
      </c>
      <c r="F315" t="s">
        <v>180</v>
      </c>
      <c r="G315" t="s">
        <v>1</v>
      </c>
      <c r="H315">
        <v>121</v>
      </c>
      <c r="I315">
        <v>0.60141611099243164</v>
      </c>
      <c r="J315">
        <v>0.5809970498085022</v>
      </c>
      <c r="K315">
        <v>0.56338280439376831</v>
      </c>
      <c r="L315">
        <v>0.51573550701141357</v>
      </c>
      <c r="M315">
        <v>0.54968470335006714</v>
      </c>
      <c r="N315">
        <v>0.59455549716949463</v>
      </c>
      <c r="O315">
        <v>0.69236725568771362</v>
      </c>
      <c r="P315">
        <v>0.96136146783828735</v>
      </c>
      <c r="Q315">
        <v>0.877308189868927</v>
      </c>
      <c r="R315">
        <v>0.76337414979934692</v>
      </c>
      <c r="S315">
        <v>0.75665712356567383</v>
      </c>
      <c r="T315">
        <v>0.7812158465385437</v>
      </c>
      <c r="U315">
        <v>0.74749726057052612</v>
      </c>
      <c r="V315">
        <v>0.76430255174636841</v>
      </c>
      <c r="W315">
        <v>0.76788407564163208</v>
      </c>
      <c r="X315">
        <v>0.72371011972427368</v>
      </c>
      <c r="Y315">
        <v>0.78992766141891479</v>
      </c>
      <c r="Z315">
        <v>0.90851122140884399</v>
      </c>
      <c r="AA315">
        <v>0.92844033241271973</v>
      </c>
      <c r="AB315">
        <v>0.97947949171066284</v>
      </c>
      <c r="AC315">
        <v>1.0445152521133423</v>
      </c>
      <c r="AD315">
        <v>0.96999824047088623</v>
      </c>
      <c r="AE315">
        <v>0.8987506628036499</v>
      </c>
      <c r="AF315">
        <v>0.72351467609405518</v>
      </c>
      <c r="AG315">
        <v>-0.68508052825927734</v>
      </c>
      <c r="AH315">
        <v>-0.61545950174331665</v>
      </c>
      <c r="AI315">
        <v>-0.58163160085678101</v>
      </c>
      <c r="AJ315">
        <v>-0.65187370777130127</v>
      </c>
      <c r="AK315">
        <v>-0.62702757120132446</v>
      </c>
      <c r="AL315">
        <v>-0.73530548810958862</v>
      </c>
      <c r="AM315">
        <v>-1.0743685960769653</v>
      </c>
      <c r="AN315">
        <v>-1.1987043619155884</v>
      </c>
      <c r="AO315">
        <v>-1.0995919704437256</v>
      </c>
      <c r="AP315">
        <v>-1.0680751800537109</v>
      </c>
      <c r="AQ315">
        <v>-0.98504650592803955</v>
      </c>
      <c r="AR315">
        <v>-0.95649659633636475</v>
      </c>
      <c r="AS315">
        <v>-0.96083271503448486</v>
      </c>
      <c r="AT315">
        <v>-0.87601250410079956</v>
      </c>
      <c r="AU315">
        <v>-0.79191887378692627</v>
      </c>
      <c r="AV315">
        <v>-0.87509661912918091</v>
      </c>
      <c r="AW315">
        <v>-0.95194262266159058</v>
      </c>
      <c r="AX315">
        <v>-0.9147687554359436</v>
      </c>
      <c r="AY315">
        <v>-0.8915935754776001</v>
      </c>
      <c r="AZ315">
        <v>-1.0954163074493408</v>
      </c>
      <c r="BA315">
        <v>-1.095427393913269</v>
      </c>
      <c r="BB315">
        <v>-1.0537397861480713</v>
      </c>
      <c r="BC315">
        <v>-0.85417664051055908</v>
      </c>
      <c r="BD315">
        <v>-0.74812102317810059</v>
      </c>
      <c r="BE315">
        <v>-0.245586097240448</v>
      </c>
      <c r="BF315">
        <v>-0.19684429466724396</v>
      </c>
      <c r="BG315">
        <v>-0.18344385921955109</v>
      </c>
      <c r="BH315">
        <v>-0.24904069304466248</v>
      </c>
      <c r="BI315">
        <v>-0.22992746531963348</v>
      </c>
      <c r="BJ315">
        <v>-0.30197352170944214</v>
      </c>
      <c r="BK315">
        <v>-0.54684978723526001</v>
      </c>
      <c r="BL315">
        <v>-0.58979541063308716</v>
      </c>
      <c r="BM315">
        <v>-0.53397613763809204</v>
      </c>
      <c r="BN315">
        <v>-0.50967288017272949</v>
      </c>
      <c r="BO315">
        <v>-0.42704379558563232</v>
      </c>
      <c r="BP315">
        <v>-0.39799359440803528</v>
      </c>
      <c r="BQ315">
        <v>-0.41589093208312988</v>
      </c>
      <c r="BR315">
        <v>-0.33746951818466187</v>
      </c>
      <c r="BS315">
        <v>-0.27177286148071289</v>
      </c>
      <c r="BT315">
        <v>-0.34918031096458435</v>
      </c>
      <c r="BU315">
        <v>-0.39351606369018555</v>
      </c>
      <c r="BV315">
        <v>-0.33882519602775574</v>
      </c>
      <c r="BW315">
        <v>-0.32711991667747498</v>
      </c>
      <c r="BX315">
        <v>-0.49233728647232056</v>
      </c>
      <c r="BY315">
        <v>-0.49432897567749023</v>
      </c>
      <c r="BZ315">
        <v>-0.48509836196899414</v>
      </c>
      <c r="CA315">
        <v>-0.31655779480934143</v>
      </c>
      <c r="CB315">
        <v>-0.26279783248901367</v>
      </c>
      <c r="CC315">
        <v>5.8806408196687698E-2</v>
      </c>
      <c r="CD315">
        <v>9.3087323009967804E-2</v>
      </c>
      <c r="CE315">
        <v>9.2339791357517242E-2</v>
      </c>
      <c r="CF315">
        <v>2.9960218816995621E-2</v>
      </c>
      <c r="CG315">
        <v>4.5102845877408981E-2</v>
      </c>
      <c r="CH315">
        <v>-1.8491069786250591E-3</v>
      </c>
      <c r="CI315">
        <v>-0.1814919114112854</v>
      </c>
      <c r="CJ315">
        <v>-0.16806688904762268</v>
      </c>
      <c r="CK315">
        <v>-0.14223246276378632</v>
      </c>
      <c r="CL315">
        <v>-0.12292514741420746</v>
      </c>
      <c r="CM315">
        <v>-4.0572777390480042E-2</v>
      </c>
      <c r="CN315">
        <v>-1.1176170781254768E-2</v>
      </c>
      <c r="CO315">
        <v>-3.8465924561023712E-2</v>
      </c>
      <c r="CP315">
        <v>3.5523694008588791E-2</v>
      </c>
      <c r="CQ315">
        <v>8.8478691875934601E-2</v>
      </c>
      <c r="CR315">
        <v>1.5067771077156067E-2</v>
      </c>
      <c r="CS315">
        <v>-6.751473993062973E-3</v>
      </c>
      <c r="CT315">
        <v>6.0071591287851334E-2</v>
      </c>
      <c r="CU315">
        <v>6.3832782208919525E-2</v>
      </c>
      <c r="CV315">
        <v>-7.4646614491939545E-2</v>
      </c>
      <c r="CW315">
        <v>-7.8009970486164093E-2</v>
      </c>
      <c r="CX315">
        <v>-9.1259106993675232E-2</v>
      </c>
      <c r="CY315">
        <v>5.5795334279537201E-2</v>
      </c>
      <c r="CZ315">
        <v>7.3335498571395874E-2</v>
      </c>
      <c r="DA315">
        <v>0.3631989061832428</v>
      </c>
      <c r="DB315">
        <v>0.38301894068717957</v>
      </c>
      <c r="DC315">
        <v>0.36812344193458557</v>
      </c>
      <c r="DD315">
        <v>0.30896115303039551</v>
      </c>
      <c r="DE315">
        <v>0.32013317942619324</v>
      </c>
      <c r="DF315">
        <v>0.29827532172203064</v>
      </c>
      <c r="DG315">
        <v>0.18386594951152802</v>
      </c>
      <c r="DH315">
        <v>0.25366160273551941</v>
      </c>
      <c r="DI315">
        <v>0.24951127171516418</v>
      </c>
      <c r="DJ315">
        <v>0.26382258534431458</v>
      </c>
      <c r="DK315">
        <v>0.34589824080467224</v>
      </c>
      <c r="DL315">
        <v>0.37564125657081604</v>
      </c>
      <c r="DM315">
        <v>0.33895906805992126</v>
      </c>
      <c r="DN315">
        <v>0.40851691365242004</v>
      </c>
      <c r="DO315">
        <v>0.44873026013374329</v>
      </c>
      <c r="DP315">
        <v>0.37931585311889648</v>
      </c>
      <c r="DQ315">
        <v>0.380013108253479</v>
      </c>
      <c r="DR315">
        <v>0.4589684009552002</v>
      </c>
      <c r="DS315">
        <v>0.45478549599647522</v>
      </c>
      <c r="DT315">
        <v>0.34304401278495789</v>
      </c>
      <c r="DU315">
        <v>0.33830901980400085</v>
      </c>
      <c r="DV315">
        <v>0.30258017778396606</v>
      </c>
      <c r="DW315">
        <v>0.42814847826957703</v>
      </c>
      <c r="DX315">
        <v>0.40946882963180542</v>
      </c>
      <c r="DY315">
        <v>0.80269336700439453</v>
      </c>
      <c r="DZ315">
        <v>0.80163413286209106</v>
      </c>
      <c r="EA315">
        <v>0.7663111686706543</v>
      </c>
      <c r="EB315">
        <v>0.71179413795471191</v>
      </c>
      <c r="EC315">
        <v>0.71723324060440063</v>
      </c>
      <c r="ED315">
        <v>0.73160731792449951</v>
      </c>
      <c r="EE315">
        <v>0.71138471364974976</v>
      </c>
      <c r="EF315">
        <v>0.86257058382034302</v>
      </c>
      <c r="EG315">
        <v>0.81512695550918579</v>
      </c>
      <c r="EH315">
        <v>0.82222497463226318</v>
      </c>
      <c r="EI315">
        <v>0.90390104055404663</v>
      </c>
      <c r="EJ315">
        <v>0.93414419889450073</v>
      </c>
      <c r="EK315">
        <v>0.88390088081359863</v>
      </c>
      <c r="EL315">
        <v>0.94705986976623535</v>
      </c>
      <c r="EM315">
        <v>0.96887630224227905</v>
      </c>
      <c r="EN315">
        <v>0.90523213148117065</v>
      </c>
      <c r="EO315">
        <v>0.93843972682952881</v>
      </c>
      <c r="EP315">
        <v>1.0349119901657104</v>
      </c>
      <c r="EQ315">
        <v>1.0192590951919556</v>
      </c>
      <c r="ER315">
        <v>0.94612300395965576</v>
      </c>
      <c r="ES315">
        <v>0.93940752744674683</v>
      </c>
      <c r="ET315">
        <v>0.87122154235839844</v>
      </c>
      <c r="EU315">
        <v>0.96576732397079468</v>
      </c>
      <c r="EV315">
        <v>0.89479196071624756</v>
      </c>
      <c r="EW315">
        <v>51.3477783203125</v>
      </c>
      <c r="EX315">
        <v>51.01312255859375</v>
      </c>
      <c r="EY315">
        <v>50.593555450439453</v>
      </c>
      <c r="EZ315">
        <v>50.186851501464844</v>
      </c>
      <c r="FA315">
        <v>49.759334564208984</v>
      </c>
      <c r="FB315">
        <v>49.352619171142578</v>
      </c>
      <c r="FC315">
        <v>49.278347015380859</v>
      </c>
      <c r="FD315">
        <v>50.386001586914063</v>
      </c>
      <c r="FE315">
        <v>52.132827758789063</v>
      </c>
      <c r="FF315">
        <v>54.034496307373047</v>
      </c>
      <c r="FG315">
        <v>56.016494750976563</v>
      </c>
      <c r="FH315">
        <v>57.626609802246094</v>
      </c>
      <c r="FI315">
        <v>58.370800018310547</v>
      </c>
      <c r="FJ315">
        <v>58.984329223632813</v>
      </c>
      <c r="FK315">
        <v>59.531730651855469</v>
      </c>
      <c r="FL315">
        <v>58.726783752441406</v>
      </c>
      <c r="FM315">
        <v>59.319889068603516</v>
      </c>
      <c r="FN315">
        <v>58.150596618652344</v>
      </c>
      <c r="FO315">
        <v>56.648178100585938</v>
      </c>
      <c r="FP315">
        <v>55.249099731445313</v>
      </c>
      <c r="FQ315">
        <v>53.936599731445313</v>
      </c>
      <c r="FR315">
        <v>53.198139190673828</v>
      </c>
      <c r="FS315">
        <v>52.776344299316406</v>
      </c>
      <c r="FT315">
        <v>52.207359313964844</v>
      </c>
      <c r="FU315">
        <v>0.33221340179443359</v>
      </c>
      <c r="FV315">
        <v>0.46680194139480591</v>
      </c>
      <c r="FW315">
        <v>0.51559895277023315</v>
      </c>
      <c r="FX315">
        <v>0.37549296021461487</v>
      </c>
      <c r="FY315" s="60">
        <v>2.2100000381469727</v>
      </c>
      <c r="FZ315" s="38">
        <v>23.41</v>
      </c>
      <c r="GA315">
        <v>1</v>
      </c>
    </row>
    <row r="316" spans="1:183" x14ac:dyDescent="0.2">
      <c r="A316" t="s">
        <v>186</v>
      </c>
      <c r="B316" t="s">
        <v>222</v>
      </c>
      <c r="C316" t="s">
        <v>194</v>
      </c>
      <c r="D316" t="s">
        <v>202</v>
      </c>
      <c r="E316" t="s">
        <v>208</v>
      </c>
      <c r="F316" t="s">
        <v>181</v>
      </c>
      <c r="G316" t="s">
        <v>1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0</v>
      </c>
      <c r="FW316">
        <v>0</v>
      </c>
      <c r="FX316">
        <v>0</v>
      </c>
      <c r="FY316" s="60">
        <v>5.820000171661377</v>
      </c>
      <c r="FZ316" s="38">
        <v>14.31</v>
      </c>
      <c r="GA316">
        <v>0</v>
      </c>
    </row>
    <row r="317" spans="1:183" x14ac:dyDescent="0.2">
      <c r="A317" t="s">
        <v>186</v>
      </c>
      <c r="B317" t="s">
        <v>222</v>
      </c>
      <c r="C317" t="s">
        <v>194</v>
      </c>
      <c r="D317" t="s">
        <v>202</v>
      </c>
      <c r="E317" t="s">
        <v>208</v>
      </c>
      <c r="F317" t="s">
        <v>182</v>
      </c>
      <c r="G317" t="s">
        <v>1</v>
      </c>
      <c r="H317">
        <v>231</v>
      </c>
      <c r="I317">
        <v>0.75578045845031738</v>
      </c>
      <c r="J317">
        <v>0.71782827377319336</v>
      </c>
      <c r="K317">
        <v>0.64608025550842285</v>
      </c>
      <c r="L317">
        <v>0.62867522239685059</v>
      </c>
      <c r="M317">
        <v>0.62787246704101563</v>
      </c>
      <c r="N317">
        <v>0.70699548721313477</v>
      </c>
      <c r="O317">
        <v>0.80625766515731812</v>
      </c>
      <c r="P317">
        <v>0.86929434537887573</v>
      </c>
      <c r="Q317">
        <v>0.84694814682006836</v>
      </c>
      <c r="R317">
        <v>0.78631758689880371</v>
      </c>
      <c r="S317">
        <v>0.78490978479385376</v>
      </c>
      <c r="T317">
        <v>0.79125899076461792</v>
      </c>
      <c r="U317">
        <v>0.78136104345321655</v>
      </c>
      <c r="V317">
        <v>0.72169291973114014</v>
      </c>
      <c r="W317">
        <v>0.69419044256210327</v>
      </c>
      <c r="X317">
        <v>0.70997518301010132</v>
      </c>
      <c r="Y317">
        <v>0.75812709331512451</v>
      </c>
      <c r="Z317">
        <v>0.78807258605957031</v>
      </c>
      <c r="AA317">
        <v>0.89890432357788086</v>
      </c>
      <c r="AB317">
        <v>0.90643364191055298</v>
      </c>
      <c r="AC317">
        <v>0.99781352281570435</v>
      </c>
      <c r="AD317">
        <v>1.0719153881072998</v>
      </c>
      <c r="AE317">
        <v>0.98500901460647583</v>
      </c>
      <c r="AF317">
        <v>0.83947014808654785</v>
      </c>
      <c r="AG317">
        <v>-0.43717747926712036</v>
      </c>
      <c r="AH317">
        <v>-0.37138739228248596</v>
      </c>
      <c r="AI317">
        <v>-0.36672914028167725</v>
      </c>
      <c r="AJ317">
        <v>-0.36963167786598206</v>
      </c>
      <c r="AK317">
        <v>-0.35945147275924683</v>
      </c>
      <c r="AL317">
        <v>-0.32139745354652405</v>
      </c>
      <c r="AM317">
        <v>-0.31545448303222656</v>
      </c>
      <c r="AN317">
        <v>-0.38309839367866516</v>
      </c>
      <c r="AO317">
        <v>-0.37925335764884949</v>
      </c>
      <c r="AP317">
        <v>-0.3538200855255127</v>
      </c>
      <c r="AQ317">
        <v>-0.37402975559234619</v>
      </c>
      <c r="AR317">
        <v>-0.40726086497306824</v>
      </c>
      <c r="AS317">
        <v>-0.3673541247844696</v>
      </c>
      <c r="AT317">
        <v>-0.38321465253829956</v>
      </c>
      <c r="AU317">
        <v>-0.37915739417076111</v>
      </c>
      <c r="AV317">
        <v>-0.39490199089050293</v>
      </c>
      <c r="AW317">
        <v>-0.36568346619606018</v>
      </c>
      <c r="AX317">
        <v>-0.42572087049484253</v>
      </c>
      <c r="AY317">
        <v>-0.3655734658241272</v>
      </c>
      <c r="AZ317">
        <v>-0.44790345430374146</v>
      </c>
      <c r="BA317">
        <v>-0.47505390644073486</v>
      </c>
      <c r="BB317">
        <v>-0.52810007333755493</v>
      </c>
      <c r="BC317">
        <v>-0.51290291547775269</v>
      </c>
      <c r="BD317">
        <v>-0.48702323436737061</v>
      </c>
      <c r="BE317">
        <v>-0.14036785066127777</v>
      </c>
      <c r="BF317">
        <v>-8.6069568991661072E-2</v>
      </c>
      <c r="BG317">
        <v>-9.8915383219718933E-2</v>
      </c>
      <c r="BH317">
        <v>-0.10040920972824097</v>
      </c>
      <c r="BI317">
        <v>-9.8593108355998993E-2</v>
      </c>
      <c r="BJ317">
        <v>-6.3560351729393005E-2</v>
      </c>
      <c r="BK317">
        <v>-4.6852488070726395E-2</v>
      </c>
      <c r="BL317">
        <v>-0.10002815723419189</v>
      </c>
      <c r="BM317">
        <v>-9.0156026184558868E-2</v>
      </c>
      <c r="BN317">
        <v>-8.647492527961731E-2</v>
      </c>
      <c r="BO317">
        <v>-9.6495792269706726E-2</v>
      </c>
      <c r="BP317">
        <v>-0.11563726514577866</v>
      </c>
      <c r="BQ317">
        <v>-8.2586117088794708E-2</v>
      </c>
      <c r="BR317">
        <v>-0.10109611600637436</v>
      </c>
      <c r="BS317">
        <v>-0.10774935036897659</v>
      </c>
      <c r="BT317">
        <v>-0.11713236570358276</v>
      </c>
      <c r="BU317">
        <v>-8.0012649297714233E-2</v>
      </c>
      <c r="BV317">
        <v>-0.12938128411769867</v>
      </c>
      <c r="BW317">
        <v>-6.0880336910486221E-2</v>
      </c>
      <c r="BX317">
        <v>-0.14072422683238983</v>
      </c>
      <c r="BY317">
        <v>-0.16518537700176239</v>
      </c>
      <c r="BZ317">
        <v>-0.19961251318454742</v>
      </c>
      <c r="CA317">
        <v>-0.18697695434093475</v>
      </c>
      <c r="CB317">
        <v>-0.17917080223560333</v>
      </c>
      <c r="CC317">
        <v>6.5201617777347565E-2</v>
      </c>
      <c r="CD317">
        <v>0.11154070496559143</v>
      </c>
      <c r="CE317">
        <v>8.6571596562862396E-2</v>
      </c>
      <c r="CF317">
        <v>8.6053445935249329E-2</v>
      </c>
      <c r="CG317">
        <v>8.2076609134674072E-2</v>
      </c>
      <c r="CH317">
        <v>0.11501684784889221</v>
      </c>
      <c r="CI317">
        <v>0.13918042182922363</v>
      </c>
      <c r="CJ317">
        <v>9.6025414764881134E-2</v>
      </c>
      <c r="CK317">
        <v>0.11007191985845566</v>
      </c>
      <c r="CL317">
        <v>9.8687537014484406E-2</v>
      </c>
      <c r="CM317">
        <v>9.572339802980423E-2</v>
      </c>
      <c r="CN317">
        <v>8.6340330541133881E-2</v>
      </c>
      <c r="CO317">
        <v>0.11464334279298782</v>
      </c>
      <c r="CP317">
        <v>9.4298325479030609E-2</v>
      </c>
      <c r="CQ317">
        <v>8.0227039754390717E-2</v>
      </c>
      <c r="CR317">
        <v>7.5250022113323212E-2</v>
      </c>
      <c r="CS317">
        <v>0.11784208565950394</v>
      </c>
      <c r="CT317">
        <v>7.5862638652324677E-2</v>
      </c>
      <c r="CU317">
        <v>0.15014919638633728</v>
      </c>
      <c r="CV317">
        <v>7.2027161717414856E-2</v>
      </c>
      <c r="CW317">
        <v>4.9428626894950867E-2</v>
      </c>
      <c r="CX317">
        <v>2.7897017076611519E-2</v>
      </c>
      <c r="CY317">
        <v>3.8758400827646255E-2</v>
      </c>
      <c r="CZ317">
        <v>3.4046854823827744E-2</v>
      </c>
      <c r="DA317">
        <v>0.27077105641365051</v>
      </c>
      <c r="DB317">
        <v>0.30915099382400513</v>
      </c>
      <c r="DC317">
        <v>0.27205857634544373</v>
      </c>
      <c r="DD317">
        <v>0.27251610159873962</v>
      </c>
      <c r="DE317">
        <v>0.26274633407592773</v>
      </c>
      <c r="DF317">
        <v>0.29359403252601624</v>
      </c>
      <c r="DG317">
        <v>0.32521334290504456</v>
      </c>
      <c r="DH317">
        <v>0.29207903146743774</v>
      </c>
      <c r="DI317">
        <v>0.31029987335205078</v>
      </c>
      <c r="DJ317">
        <v>0.28385001420974731</v>
      </c>
      <c r="DK317">
        <v>0.28794258832931519</v>
      </c>
      <c r="DL317">
        <v>0.2883179783821106</v>
      </c>
      <c r="DM317">
        <v>0.31187278032302856</v>
      </c>
      <c r="DN317">
        <v>0.28969278931617737</v>
      </c>
      <c r="DO317">
        <v>0.26820343732833862</v>
      </c>
      <c r="DP317">
        <v>0.26763239502906799</v>
      </c>
      <c r="DQ317">
        <v>0.31569680571556091</v>
      </c>
      <c r="DR317">
        <v>0.28110656142234802</v>
      </c>
      <c r="DS317">
        <v>0.36117872595787048</v>
      </c>
      <c r="DT317">
        <v>0.28477853536605835</v>
      </c>
      <c r="DU317">
        <v>0.26404264569282532</v>
      </c>
      <c r="DV317">
        <v>0.25540652871131897</v>
      </c>
      <c r="DW317">
        <v>0.26449376344680786</v>
      </c>
      <c r="DX317">
        <v>0.24726451933383942</v>
      </c>
      <c r="DY317">
        <v>0.5675806999206543</v>
      </c>
      <c r="DZ317">
        <v>0.59446883201599121</v>
      </c>
      <c r="EA317">
        <v>0.53987234830856323</v>
      </c>
      <c r="EB317">
        <v>0.54173851013183594</v>
      </c>
      <c r="EC317">
        <v>0.52360469102859497</v>
      </c>
      <c r="ED317">
        <v>0.55143111944198608</v>
      </c>
      <c r="EE317">
        <v>0.59381532669067383</v>
      </c>
      <c r="EF317">
        <v>0.57514917850494385</v>
      </c>
      <c r="EG317">
        <v>0.59939724206924438</v>
      </c>
      <c r="EH317">
        <v>0.55119520425796509</v>
      </c>
      <c r="EI317">
        <v>0.56547653675079346</v>
      </c>
      <c r="EJ317">
        <v>0.5799415111541748</v>
      </c>
      <c r="EK317">
        <v>0.59664082527160645</v>
      </c>
      <c r="EL317">
        <v>0.5718112587928772</v>
      </c>
      <c r="EM317">
        <v>0.53961151838302612</v>
      </c>
      <c r="EN317">
        <v>0.54540205001831055</v>
      </c>
      <c r="EO317">
        <v>0.60136759281158447</v>
      </c>
      <c r="EP317">
        <v>0.57744616270065308</v>
      </c>
      <c r="EQ317">
        <v>0.66587191820144653</v>
      </c>
      <c r="ER317">
        <v>0.59195774793624878</v>
      </c>
      <c r="ES317">
        <v>0.57391119003295898</v>
      </c>
      <c r="ET317">
        <v>0.58389413356781006</v>
      </c>
      <c r="EU317">
        <v>0.59041976928710938</v>
      </c>
      <c r="EV317">
        <v>0.55511695146560669</v>
      </c>
      <c r="EW317">
        <v>53.572498321533203</v>
      </c>
      <c r="EX317">
        <v>52.74505615234375</v>
      </c>
      <c r="EY317">
        <v>52.301982879638672</v>
      </c>
      <c r="EZ317">
        <v>51.919414520263672</v>
      </c>
      <c r="FA317">
        <v>51.307479858398438</v>
      </c>
      <c r="FB317">
        <v>50.857803344726563</v>
      </c>
      <c r="FC317">
        <v>50.781951904296875</v>
      </c>
      <c r="FD317">
        <v>52.335041046142578</v>
      </c>
      <c r="FE317">
        <v>54.960899353027344</v>
      </c>
      <c r="FF317">
        <v>57.871017456054688</v>
      </c>
      <c r="FG317">
        <v>60.817897796630859</v>
      </c>
      <c r="FH317">
        <v>63.558322906494141</v>
      </c>
      <c r="FI317">
        <v>65.867385864257813</v>
      </c>
      <c r="FJ317">
        <v>68.090141296386719</v>
      </c>
      <c r="FK317">
        <v>69.096214294433594</v>
      </c>
      <c r="FL317">
        <v>69.538337707519531</v>
      </c>
      <c r="FM317">
        <v>68.674179077148438</v>
      </c>
      <c r="FN317">
        <v>67.008255004882813</v>
      </c>
      <c r="FO317">
        <v>64.489456176757813</v>
      </c>
      <c r="FP317">
        <v>60.869251251220703</v>
      </c>
      <c r="FQ317">
        <v>57.873088836669922</v>
      </c>
      <c r="FR317">
        <v>55.952922821044922</v>
      </c>
      <c r="FS317">
        <v>54.6422119140625</v>
      </c>
      <c r="FT317">
        <v>53.866550445556641</v>
      </c>
      <c r="FU317">
        <v>0.18567647039890289</v>
      </c>
      <c r="FV317">
        <v>0.24510957300662994</v>
      </c>
      <c r="FW317">
        <v>0.26978623867034912</v>
      </c>
      <c r="FX317">
        <v>0.21004025638103485</v>
      </c>
      <c r="FY317" s="60">
        <v>2.9600000381469727</v>
      </c>
      <c r="FZ317" s="38">
        <v>58.46</v>
      </c>
      <c r="GA317">
        <v>1</v>
      </c>
    </row>
    <row r="318" spans="1:183" x14ac:dyDescent="0.2">
      <c r="A318" t="s">
        <v>186</v>
      </c>
      <c r="B318" t="s">
        <v>222</v>
      </c>
      <c r="C318" t="s">
        <v>194</v>
      </c>
      <c r="D318" t="s">
        <v>202</v>
      </c>
      <c r="E318" t="s">
        <v>208</v>
      </c>
      <c r="F318" t="s">
        <v>183</v>
      </c>
      <c r="G318" t="s">
        <v>1</v>
      </c>
      <c r="H318">
        <v>528</v>
      </c>
      <c r="I318">
        <v>0.6161271333694458</v>
      </c>
      <c r="J318">
        <v>0.54627341032028198</v>
      </c>
      <c r="K318">
        <v>0.52350741624832153</v>
      </c>
      <c r="L318">
        <v>0.52000010013580322</v>
      </c>
      <c r="M318">
        <v>0.54189074039459229</v>
      </c>
      <c r="N318">
        <v>0.59665614366531372</v>
      </c>
      <c r="O318">
        <v>0.76830893754959106</v>
      </c>
      <c r="P318">
        <v>0.8701709508895874</v>
      </c>
      <c r="Q318">
        <v>0.77409839630126953</v>
      </c>
      <c r="R318">
        <v>0.73806494474411011</v>
      </c>
      <c r="S318">
        <v>0.69442814588546753</v>
      </c>
      <c r="T318">
        <v>0.67371934652328491</v>
      </c>
      <c r="U318">
        <v>0.6638481616973877</v>
      </c>
      <c r="V318">
        <v>0.62990438938140869</v>
      </c>
      <c r="W318">
        <v>0.62912440299987793</v>
      </c>
      <c r="X318">
        <v>0.64306241273880005</v>
      </c>
      <c r="Y318">
        <v>0.69734442234039307</v>
      </c>
      <c r="Z318">
        <v>0.80489462614059448</v>
      </c>
      <c r="AA318">
        <v>0.87703222036361694</v>
      </c>
      <c r="AB318">
        <v>0.94225215911865234</v>
      </c>
      <c r="AC318">
        <v>1.0367468595504761</v>
      </c>
      <c r="AD318">
        <v>1.031064510345459</v>
      </c>
      <c r="AE318">
        <v>0.88031870126724243</v>
      </c>
      <c r="AF318">
        <v>0.74498379230499268</v>
      </c>
      <c r="AG318">
        <v>-0.41709744930267334</v>
      </c>
      <c r="AH318">
        <v>-0.40782272815704346</v>
      </c>
      <c r="AI318">
        <v>-0.37220221757888794</v>
      </c>
      <c r="AJ318">
        <v>-0.34269797801971436</v>
      </c>
      <c r="AK318">
        <v>-0.33320438861846924</v>
      </c>
      <c r="AL318">
        <v>-0.30501085519790649</v>
      </c>
      <c r="AM318">
        <v>-0.31090393662452698</v>
      </c>
      <c r="AN318">
        <v>-0.36336269974708557</v>
      </c>
      <c r="AO318">
        <v>-0.30931228399276733</v>
      </c>
      <c r="AP318">
        <v>-0.28145712614059448</v>
      </c>
      <c r="AQ318">
        <v>-0.23081544041633606</v>
      </c>
      <c r="AR318">
        <v>-0.22826769948005676</v>
      </c>
      <c r="AS318">
        <v>-0.24082367122173309</v>
      </c>
      <c r="AT318">
        <v>-0.23624208569526672</v>
      </c>
      <c r="AU318">
        <v>-0.23943537473678589</v>
      </c>
      <c r="AV318">
        <v>-0.24794258177280426</v>
      </c>
      <c r="AW318">
        <v>-0.25098526477813721</v>
      </c>
      <c r="AX318">
        <v>-0.22578328847885132</v>
      </c>
      <c r="AY318">
        <v>-0.20049440860748291</v>
      </c>
      <c r="AZ318">
        <v>-0.25523322820663452</v>
      </c>
      <c r="BA318">
        <v>-0.29140979051589966</v>
      </c>
      <c r="BB318">
        <v>-0.41220769286155701</v>
      </c>
      <c r="BC318">
        <v>-0.44760185480117798</v>
      </c>
      <c r="BD318">
        <v>-0.39690825343132019</v>
      </c>
      <c r="BE318">
        <v>-0.26441806554794312</v>
      </c>
      <c r="BF318">
        <v>-0.25997501611709595</v>
      </c>
      <c r="BG318">
        <v>-0.22791914641857147</v>
      </c>
      <c r="BH318">
        <v>-0.20226183533668518</v>
      </c>
      <c r="BI318">
        <v>-0.19277054071426392</v>
      </c>
      <c r="BJ318">
        <v>-0.16185736656188965</v>
      </c>
      <c r="BK318">
        <v>-0.15431691706180573</v>
      </c>
      <c r="BL318">
        <v>-0.19798623025417328</v>
      </c>
      <c r="BM318">
        <v>-0.14904482662677765</v>
      </c>
      <c r="BN318">
        <v>-0.12166387587785721</v>
      </c>
      <c r="BO318">
        <v>-8.5842624306678772E-2</v>
      </c>
      <c r="BP318">
        <v>-8.4226690232753754E-2</v>
      </c>
      <c r="BQ318">
        <v>-9.5472820103168488E-2</v>
      </c>
      <c r="BR318">
        <v>-9.2125877737998962E-2</v>
      </c>
      <c r="BS318">
        <v>-9.2511698603630066E-2</v>
      </c>
      <c r="BT318">
        <v>-9.9223315715789795E-2</v>
      </c>
      <c r="BU318">
        <v>-9.6633628010749817E-2</v>
      </c>
      <c r="BV318">
        <v>-6.9200120866298676E-2</v>
      </c>
      <c r="BW318">
        <v>-4.0631096810102463E-2</v>
      </c>
      <c r="BX318">
        <v>-9.1126337647438049E-2</v>
      </c>
      <c r="BY318">
        <v>-0.12777554988861084</v>
      </c>
      <c r="BZ318">
        <v>-0.24326379597187042</v>
      </c>
      <c r="CA318">
        <v>-0.27889165282249451</v>
      </c>
      <c r="CB318">
        <v>-0.23820395767688751</v>
      </c>
      <c r="CC318">
        <v>-0.15867283940315247</v>
      </c>
      <c r="CD318">
        <v>-0.15757618844509125</v>
      </c>
      <c r="CE318">
        <v>-0.12798911333084106</v>
      </c>
      <c r="CF318">
        <v>-0.10499618202447891</v>
      </c>
      <c r="CG318">
        <v>-9.5506489276885986E-2</v>
      </c>
      <c r="CH318">
        <v>-6.2709718942642212E-2</v>
      </c>
      <c r="CI318">
        <v>-4.586520791053772E-2</v>
      </c>
      <c r="CJ318">
        <v>-8.3446979522705078E-2</v>
      </c>
      <c r="CK318">
        <v>-3.8044072687625885E-2</v>
      </c>
      <c r="CL318">
        <v>-1.0991571471095085E-2</v>
      </c>
      <c r="CM318">
        <v>1.4565108343958855E-2</v>
      </c>
      <c r="CN318">
        <v>1.5535684302449226E-2</v>
      </c>
      <c r="CO318">
        <v>5.196752492338419E-3</v>
      </c>
      <c r="CP318">
        <v>7.6885707676410675E-3</v>
      </c>
      <c r="CQ318">
        <v>9.2471987009048462E-3</v>
      </c>
      <c r="CR318">
        <v>3.7791728973388672E-3</v>
      </c>
      <c r="CS318">
        <v>1.0269841179251671E-2</v>
      </c>
      <c r="CT318">
        <v>3.9248902350664139E-2</v>
      </c>
      <c r="CU318">
        <v>7.0089749991893768E-2</v>
      </c>
      <c r="CV318">
        <v>2.2533603012561798E-2</v>
      </c>
      <c r="CW318">
        <v>-1.4442974701523781E-2</v>
      </c>
      <c r="CX318">
        <v>-0.12625373899936676</v>
      </c>
      <c r="CY318">
        <v>-0.16204345226287842</v>
      </c>
      <c r="CZ318">
        <v>-0.12828579545021057</v>
      </c>
      <c r="DA318">
        <v>-5.2927594631910324E-2</v>
      </c>
      <c r="DB318">
        <v>-5.5177323520183563E-2</v>
      </c>
      <c r="DC318">
        <v>-2.8059098869562149E-2</v>
      </c>
      <c r="DD318">
        <v>-7.7305319719016552E-3</v>
      </c>
      <c r="DE318">
        <v>1.7575816018506885E-3</v>
      </c>
      <c r="DF318">
        <v>3.6437936127185822E-2</v>
      </c>
      <c r="DG318">
        <v>6.2586501240730286E-2</v>
      </c>
      <c r="DH318">
        <v>3.1092258170247078E-2</v>
      </c>
      <c r="DI318">
        <v>7.2956681251525879E-2</v>
      </c>
      <c r="DJ318">
        <v>9.9680736660957336E-2</v>
      </c>
      <c r="DK318">
        <v>0.11497283726930618</v>
      </c>
      <c r="DL318">
        <v>0.1152980625629425</v>
      </c>
      <c r="DM318">
        <v>0.10586632788181305</v>
      </c>
      <c r="DN318">
        <v>0.10750302672386169</v>
      </c>
      <c r="DO318">
        <v>0.11100609600543976</v>
      </c>
      <c r="DP318">
        <v>0.10678166151046753</v>
      </c>
      <c r="DQ318">
        <v>0.11717330664396286</v>
      </c>
      <c r="DR318">
        <v>0.14769792556762695</v>
      </c>
      <c r="DS318">
        <v>0.1808105856180191</v>
      </c>
      <c r="DT318">
        <v>0.13619354367256165</v>
      </c>
      <c r="DU318">
        <v>9.888959676027298E-2</v>
      </c>
      <c r="DV318">
        <v>-9.2437006533145905E-3</v>
      </c>
      <c r="DW318">
        <v>-4.5195262879133224E-2</v>
      </c>
      <c r="DX318">
        <v>-1.8367666751146317E-2</v>
      </c>
      <c r="DY318">
        <v>9.9751748144626617E-2</v>
      </c>
      <c r="DZ318">
        <v>9.2670366168022156E-2</v>
      </c>
      <c r="EA318">
        <v>0.11622397601604462</v>
      </c>
      <c r="EB318">
        <v>0.13270561397075653</v>
      </c>
      <c r="EC318">
        <v>0.14219145476818085</v>
      </c>
      <c r="ED318">
        <v>0.17959140241146088</v>
      </c>
      <c r="EE318">
        <v>0.21917352080345154</v>
      </c>
      <c r="EF318">
        <v>0.19646872580051422</v>
      </c>
      <c r="EG318">
        <v>0.23322413861751556</v>
      </c>
      <c r="EH318">
        <v>0.25947397947311401</v>
      </c>
      <c r="EI318">
        <v>0.25994563102722168</v>
      </c>
      <c r="EJ318">
        <v>0.2593390941619873</v>
      </c>
      <c r="EK318">
        <v>0.25121718645095825</v>
      </c>
      <c r="EL318">
        <v>0.25161921977996826</v>
      </c>
      <c r="EM318">
        <v>0.25792980194091797</v>
      </c>
      <c r="EN318">
        <v>0.2555009126663208</v>
      </c>
      <c r="EO318">
        <v>0.27152493596076965</v>
      </c>
      <c r="EP318">
        <v>0.304281085729599</v>
      </c>
      <c r="EQ318">
        <v>0.34067389369010925</v>
      </c>
      <c r="ER318">
        <v>0.30030041933059692</v>
      </c>
      <c r="ES318">
        <v>0.2625238299369812</v>
      </c>
      <c r="ET318">
        <v>0.15970021486282349</v>
      </c>
      <c r="EU318">
        <v>0.12351498007774353</v>
      </c>
      <c r="EV318">
        <v>0.14033666253089905</v>
      </c>
      <c r="EW318">
        <v>55.102222442626953</v>
      </c>
      <c r="EX318">
        <v>54.158336639404297</v>
      </c>
      <c r="EY318">
        <v>53.52447509765625</v>
      </c>
      <c r="EZ318">
        <v>53.029006958007813</v>
      </c>
      <c r="FA318">
        <v>52.679592132568359</v>
      </c>
      <c r="FB318">
        <v>52.336685180664063</v>
      </c>
      <c r="FC318">
        <v>52.742424011230469</v>
      </c>
      <c r="FD318">
        <v>54.591022491455078</v>
      </c>
      <c r="FE318">
        <v>56.936759948730469</v>
      </c>
      <c r="FF318">
        <v>59.246707916259766</v>
      </c>
      <c r="FG318">
        <v>61.633747100830078</v>
      </c>
      <c r="FH318">
        <v>64.188385009765625</v>
      </c>
      <c r="FI318">
        <v>66.488090515136719</v>
      </c>
      <c r="FJ318">
        <v>68.033065795898438</v>
      </c>
      <c r="FK318">
        <v>69.151649475097656</v>
      </c>
      <c r="FL318">
        <v>69.708869934082031</v>
      </c>
      <c r="FM318">
        <v>69.503425598144531</v>
      </c>
      <c r="FN318">
        <v>68.512428283691406</v>
      </c>
      <c r="FO318">
        <v>66.532943725585938</v>
      </c>
      <c r="FP318">
        <v>63.396297454833984</v>
      </c>
      <c r="FQ318">
        <v>60.428585052490234</v>
      </c>
      <c r="FR318">
        <v>58.765106201171875</v>
      </c>
      <c r="FS318">
        <v>57.1295166015625</v>
      </c>
      <c r="FT318">
        <v>56.092491149902344</v>
      </c>
      <c r="FU318">
        <v>9.6874721348285675E-2</v>
      </c>
      <c r="FV318">
        <v>0.13002248108386993</v>
      </c>
      <c r="FW318">
        <v>0.14049887657165527</v>
      </c>
      <c r="FX318">
        <v>0.11312022060155869</v>
      </c>
      <c r="FY318" s="60">
        <v>6.9800000190734863</v>
      </c>
      <c r="FZ318" s="38">
        <v>153.49</v>
      </c>
      <c r="GA318">
        <v>1</v>
      </c>
    </row>
    <row r="319" spans="1:183" x14ac:dyDescent="0.2">
      <c r="A319" t="s">
        <v>186</v>
      </c>
      <c r="B319" t="s">
        <v>222</v>
      </c>
      <c r="C319" t="s">
        <v>194</v>
      </c>
      <c r="D319" t="s">
        <v>202</v>
      </c>
      <c r="E319" t="s">
        <v>208</v>
      </c>
      <c r="F319" t="s">
        <v>184</v>
      </c>
      <c r="G319" t="s">
        <v>1</v>
      </c>
      <c r="H319">
        <v>172</v>
      </c>
      <c r="I319">
        <v>0.65533822774887085</v>
      </c>
      <c r="J319">
        <v>0.60237544775009155</v>
      </c>
      <c r="K319">
        <v>0.58506828546524048</v>
      </c>
      <c r="L319">
        <v>0.60260868072509766</v>
      </c>
      <c r="M319">
        <v>0.64734959602355957</v>
      </c>
      <c r="N319">
        <v>0.72370004653930664</v>
      </c>
      <c r="O319">
        <v>0.89252477884292603</v>
      </c>
      <c r="P319">
        <v>0.9891592264175415</v>
      </c>
      <c r="Q319">
        <v>0.87169516086578369</v>
      </c>
      <c r="R319">
        <v>0.85253661870956421</v>
      </c>
      <c r="S319">
        <v>0.82396453619003296</v>
      </c>
      <c r="T319">
        <v>0.81628334522247314</v>
      </c>
      <c r="U319">
        <v>0.7397618293762207</v>
      </c>
      <c r="V319">
        <v>0.76817101240158081</v>
      </c>
      <c r="W319">
        <v>0.7270844578742981</v>
      </c>
      <c r="X319">
        <v>0.70834594964981079</v>
      </c>
      <c r="Y319">
        <v>0.77523046731948853</v>
      </c>
      <c r="Z319">
        <v>0.82412844896316528</v>
      </c>
      <c r="AA319">
        <v>0.9196857213973999</v>
      </c>
      <c r="AB319">
        <v>0.97352361679077148</v>
      </c>
      <c r="AC319">
        <v>1.0462350845336914</v>
      </c>
      <c r="AD319">
        <v>1.0812119245529175</v>
      </c>
      <c r="AE319">
        <v>0.96803587675094604</v>
      </c>
      <c r="AF319">
        <v>0.76284492015838623</v>
      </c>
      <c r="AG319">
        <v>-0.66234016418457031</v>
      </c>
      <c r="AH319">
        <v>-0.55821031332015991</v>
      </c>
      <c r="AI319">
        <v>-0.53034931421279907</v>
      </c>
      <c r="AJ319">
        <v>-0.50486886501312256</v>
      </c>
      <c r="AK319">
        <v>-0.49841916561126709</v>
      </c>
      <c r="AL319">
        <v>-0.58166050910949707</v>
      </c>
      <c r="AM319">
        <v>-0.65113002061843872</v>
      </c>
      <c r="AN319">
        <v>-0.73902881145477295</v>
      </c>
      <c r="AO319">
        <v>-0.68394339084625244</v>
      </c>
      <c r="AP319">
        <v>-0.65514779090881348</v>
      </c>
      <c r="AQ319">
        <v>-0.60145837068557739</v>
      </c>
      <c r="AR319">
        <v>-0.58529156446456909</v>
      </c>
      <c r="AS319">
        <v>-0.6143072247505188</v>
      </c>
      <c r="AT319">
        <v>-0.52111262083053589</v>
      </c>
      <c r="AU319">
        <v>-0.57639861106872559</v>
      </c>
      <c r="AV319">
        <v>-0.64701896905899048</v>
      </c>
      <c r="AW319">
        <v>-0.64495784044265747</v>
      </c>
      <c r="AX319">
        <v>-0.67308342456817627</v>
      </c>
      <c r="AY319">
        <v>-0.70033013820648193</v>
      </c>
      <c r="AZ319">
        <v>-0.70376044511795044</v>
      </c>
      <c r="BA319">
        <v>-0.77417433261871338</v>
      </c>
      <c r="BB319">
        <v>-0.84510922431945801</v>
      </c>
      <c r="BC319">
        <v>-0.74736219644546509</v>
      </c>
      <c r="BD319">
        <v>-0.79923158884048462</v>
      </c>
      <c r="BE319">
        <v>-0.33944767713546753</v>
      </c>
      <c r="BF319">
        <v>-0.25738075375556946</v>
      </c>
      <c r="BG319">
        <v>-0.23025327920913696</v>
      </c>
      <c r="BH319">
        <v>-0.206015944480896</v>
      </c>
      <c r="BI319">
        <v>-0.19217649102210999</v>
      </c>
      <c r="BJ319">
        <v>-0.25650525093078613</v>
      </c>
      <c r="BK319">
        <v>-0.29013362526893616</v>
      </c>
      <c r="BL319">
        <v>-0.34094974398612976</v>
      </c>
      <c r="BM319">
        <v>-0.29454872012138367</v>
      </c>
      <c r="BN319">
        <v>-0.27002629637718201</v>
      </c>
      <c r="BO319">
        <v>-0.21832278370857239</v>
      </c>
      <c r="BP319">
        <v>-0.20599870383739471</v>
      </c>
      <c r="BQ319">
        <v>-0.24923944473266602</v>
      </c>
      <c r="BR319">
        <v>-0.16271635890007019</v>
      </c>
      <c r="BS319">
        <v>-0.21238420903682709</v>
      </c>
      <c r="BT319">
        <v>-0.27667558193206787</v>
      </c>
      <c r="BU319">
        <v>-0.26161026954650879</v>
      </c>
      <c r="BV319">
        <v>-0.28077805042266846</v>
      </c>
      <c r="BW319">
        <v>-0.29148104786872864</v>
      </c>
      <c r="BX319">
        <v>-0.29882928729057312</v>
      </c>
      <c r="BY319">
        <v>-0.36354920268058777</v>
      </c>
      <c r="BZ319">
        <v>-0.42595377564430237</v>
      </c>
      <c r="CA319">
        <v>-0.35908752679824829</v>
      </c>
      <c r="CB319">
        <v>-0.44059932231903076</v>
      </c>
      <c r="CC319">
        <v>-0.11581331491470337</v>
      </c>
      <c r="CD319">
        <v>-4.9027092754840851E-2</v>
      </c>
      <c r="CE319">
        <v>-2.2407686337828636E-2</v>
      </c>
      <c r="CF319">
        <v>9.6866994863376021E-4</v>
      </c>
      <c r="CG319">
        <v>1.9926251843571663E-2</v>
      </c>
      <c r="CH319">
        <v>-3.130369633436203E-2</v>
      </c>
      <c r="CI319">
        <v>-4.010859876871109E-2</v>
      </c>
      <c r="CJ319">
        <v>-6.524137407541275E-2</v>
      </c>
      <c r="CK319">
        <v>-2.4855142459273338E-2</v>
      </c>
      <c r="CL319">
        <v>-3.29239247366786E-3</v>
      </c>
      <c r="CM319">
        <v>4.7035779803991318E-2</v>
      </c>
      <c r="CN319">
        <v>5.6698430329561234E-2</v>
      </c>
      <c r="CO319">
        <v>3.6053638905286789E-3</v>
      </c>
      <c r="CP319">
        <v>8.5507839918136597E-2</v>
      </c>
      <c r="CQ319">
        <v>3.9731055498123169E-2</v>
      </c>
      <c r="CR319">
        <v>-2.0176930353045464E-2</v>
      </c>
      <c r="CS319">
        <v>3.8950934540480375E-3</v>
      </c>
      <c r="CT319">
        <v>-9.0685030445456505E-3</v>
      </c>
      <c r="CU319">
        <v>-8.3134779706597328E-3</v>
      </c>
      <c r="CV319">
        <v>-1.8375223502516747E-2</v>
      </c>
      <c r="CW319">
        <v>-7.915148138999939E-2</v>
      </c>
      <c r="CX319">
        <v>-0.13564799726009369</v>
      </c>
      <c r="CY319">
        <v>-9.0169660747051239E-2</v>
      </c>
      <c r="CZ319">
        <v>-0.19221170246601105</v>
      </c>
      <c r="DA319">
        <v>0.1078210324048996</v>
      </c>
      <c r="DB319">
        <v>0.15932653844356537</v>
      </c>
      <c r="DC319">
        <v>0.18543790280818939</v>
      </c>
      <c r="DD319">
        <v>0.20795328915119171</v>
      </c>
      <c r="DE319">
        <v>0.23202899098396301</v>
      </c>
      <c r="DF319">
        <v>0.19389785826206207</v>
      </c>
      <c r="DG319">
        <v>0.20991639792919159</v>
      </c>
      <c r="DH319">
        <v>0.21046698093414307</v>
      </c>
      <c r="DI319">
        <v>0.24483844637870789</v>
      </c>
      <c r="DJ319">
        <v>0.2634415328502655</v>
      </c>
      <c r="DK319">
        <v>0.31239435076713562</v>
      </c>
      <c r="DL319">
        <v>0.31939557194709778</v>
      </c>
      <c r="DM319">
        <v>0.25645017623901367</v>
      </c>
      <c r="DN319">
        <v>0.333732008934021</v>
      </c>
      <c r="DO319">
        <v>0.29184630513191223</v>
      </c>
      <c r="DP319">
        <v>0.23632173240184784</v>
      </c>
      <c r="DQ319">
        <v>0.26940041780471802</v>
      </c>
      <c r="DR319">
        <v>0.26264104247093201</v>
      </c>
      <c r="DS319">
        <v>0.27485409379005432</v>
      </c>
      <c r="DT319">
        <v>0.26207885146141052</v>
      </c>
      <c r="DU319">
        <v>0.2052462100982666</v>
      </c>
      <c r="DV319">
        <v>0.15465779602527618</v>
      </c>
      <c r="DW319">
        <v>0.17874817550182343</v>
      </c>
      <c r="DX319">
        <v>5.6175913661718369E-2</v>
      </c>
      <c r="DY319">
        <v>0.43071353435516357</v>
      </c>
      <c r="DZ319">
        <v>0.46015608310699463</v>
      </c>
      <c r="EA319">
        <v>0.48553392291069031</v>
      </c>
      <c r="EB319">
        <v>0.50680619478225708</v>
      </c>
      <c r="EC319">
        <v>0.53827166557312012</v>
      </c>
      <c r="ED319">
        <v>0.51905310153961182</v>
      </c>
      <c r="EE319">
        <v>0.57091283798217773</v>
      </c>
      <c r="EF319">
        <v>0.60854607820510864</v>
      </c>
      <c r="EG319">
        <v>0.63423311710357666</v>
      </c>
      <c r="EH319">
        <v>0.6485629677772522</v>
      </c>
      <c r="EI319">
        <v>0.69552993774414063</v>
      </c>
      <c r="EJ319">
        <v>0.69868844747543335</v>
      </c>
      <c r="EK319">
        <v>0.62151789665222168</v>
      </c>
      <c r="EL319">
        <v>0.69212836027145386</v>
      </c>
      <c r="EM319">
        <v>0.6558607816696167</v>
      </c>
      <c r="EN319">
        <v>0.60666507482528687</v>
      </c>
      <c r="EO319">
        <v>0.6527479887008667</v>
      </c>
      <c r="EP319">
        <v>0.65494644641876221</v>
      </c>
      <c r="EQ319">
        <v>0.68370312452316284</v>
      </c>
      <c r="ER319">
        <v>0.66700994968414307</v>
      </c>
      <c r="ES319">
        <v>0.61587131023406982</v>
      </c>
      <c r="ET319">
        <v>0.57381325960159302</v>
      </c>
      <c r="EU319">
        <v>0.56702280044555664</v>
      </c>
      <c r="EV319">
        <v>0.41480815410614014</v>
      </c>
      <c r="EW319">
        <v>53.267971038818359</v>
      </c>
      <c r="EX319">
        <v>52.432029724121094</v>
      </c>
      <c r="EY319">
        <v>51.399669647216797</v>
      </c>
      <c r="EZ319">
        <v>50.896610260009766</v>
      </c>
      <c r="FA319">
        <v>50.21160888671875</v>
      </c>
      <c r="FB319">
        <v>49.638076782226563</v>
      </c>
      <c r="FC319">
        <v>50.134983062744141</v>
      </c>
      <c r="FD319">
        <v>53.364715576171875</v>
      </c>
      <c r="FE319">
        <v>56.728504180908203</v>
      </c>
      <c r="FF319">
        <v>59.891441345214844</v>
      </c>
      <c r="FG319">
        <v>62.972347259521484</v>
      </c>
      <c r="FH319">
        <v>65.540496826171875</v>
      </c>
      <c r="FI319">
        <v>67.494094848632813</v>
      </c>
      <c r="FJ319">
        <v>69.383583068847656</v>
      </c>
      <c r="FK319">
        <v>71.123680114746094</v>
      </c>
      <c r="FL319">
        <v>72.191154479980469</v>
      </c>
      <c r="FM319">
        <v>72.592529296875</v>
      </c>
      <c r="FN319">
        <v>72.079643249511719</v>
      </c>
      <c r="FO319">
        <v>70.18896484375</v>
      </c>
      <c r="FP319">
        <v>66.729042053222656</v>
      </c>
      <c r="FQ319">
        <v>61.822647094726563</v>
      </c>
      <c r="FR319">
        <v>58.374843597412109</v>
      </c>
      <c r="FS319">
        <v>56.3734130859375</v>
      </c>
      <c r="FT319">
        <v>54.534549713134766</v>
      </c>
      <c r="FU319">
        <v>0.23155802488327026</v>
      </c>
      <c r="FV319">
        <v>0.32553359866142273</v>
      </c>
      <c r="FW319">
        <v>0.35278084874153137</v>
      </c>
      <c r="FX319">
        <v>0.26322919130325317</v>
      </c>
      <c r="FY319" s="60">
        <v>2.9100000858306885</v>
      </c>
      <c r="FZ319" s="38">
        <v>50.22</v>
      </c>
      <c r="GA319">
        <v>1</v>
      </c>
    </row>
    <row r="320" spans="1:183" x14ac:dyDescent="0.2">
      <c r="A320" t="s">
        <v>186</v>
      </c>
      <c r="B320" t="s">
        <v>222</v>
      </c>
      <c r="C320" t="s">
        <v>194</v>
      </c>
      <c r="D320" t="s">
        <v>202</v>
      </c>
      <c r="E320" t="s">
        <v>208</v>
      </c>
      <c r="F320" t="s">
        <v>185</v>
      </c>
      <c r="G320" t="s">
        <v>1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 s="60">
        <v>2.1500000953674316</v>
      </c>
      <c r="FZ320" s="38">
        <v>24.04</v>
      </c>
      <c r="GA320">
        <v>0</v>
      </c>
    </row>
    <row r="321" spans="1:183" x14ac:dyDescent="0.2">
      <c r="A321" t="s">
        <v>186</v>
      </c>
      <c r="B321" t="s">
        <v>222</v>
      </c>
      <c r="C321" t="s">
        <v>194</v>
      </c>
      <c r="D321" t="s">
        <v>202</v>
      </c>
      <c r="E321" t="s">
        <v>209</v>
      </c>
      <c r="F321" t="s">
        <v>1</v>
      </c>
      <c r="G321" t="s">
        <v>198</v>
      </c>
      <c r="H321">
        <v>3787</v>
      </c>
      <c r="I321">
        <v>0.61416459083557129</v>
      </c>
      <c r="J321">
        <v>0.526389479637146</v>
      </c>
      <c r="K321">
        <v>0.48151838779449463</v>
      </c>
      <c r="L321">
        <v>0.45672988891601563</v>
      </c>
      <c r="M321">
        <v>0.45315271615982056</v>
      </c>
      <c r="N321">
        <v>0.47647884488105774</v>
      </c>
      <c r="O321">
        <v>0.53476005792617798</v>
      </c>
      <c r="P321">
        <v>0.60557073354721069</v>
      </c>
      <c r="Q321">
        <v>0.58118164539337158</v>
      </c>
      <c r="R321">
        <v>0.57052308320999146</v>
      </c>
      <c r="S321">
        <v>0.57095474004745483</v>
      </c>
      <c r="T321">
        <v>0.58547753095626831</v>
      </c>
      <c r="U321">
        <v>0.60664582252502441</v>
      </c>
      <c r="V321">
        <v>0.61580270528793335</v>
      </c>
      <c r="W321">
        <v>0.62902319431304932</v>
      </c>
      <c r="X321">
        <v>0.66292840242385864</v>
      </c>
      <c r="Y321">
        <v>0.71581119298934937</v>
      </c>
      <c r="Z321">
        <v>0.79083842039108276</v>
      </c>
      <c r="AA321">
        <v>0.8765416145324707</v>
      </c>
      <c r="AB321">
        <v>0.93119919300079346</v>
      </c>
      <c r="AC321">
        <v>0.98102074861526489</v>
      </c>
      <c r="AD321">
        <v>1.0156409740447998</v>
      </c>
      <c r="AE321">
        <v>0.91585385799407959</v>
      </c>
      <c r="AF321">
        <v>0.75762724876403809</v>
      </c>
      <c r="AG321">
        <v>-0.15759187936782837</v>
      </c>
      <c r="AH321">
        <v>-0.14575086534023285</v>
      </c>
      <c r="AI321">
        <v>-0.11921588331460953</v>
      </c>
      <c r="AJ321">
        <v>-9.8830118775367737E-2</v>
      </c>
      <c r="AK321">
        <v>-8.746415376663208E-2</v>
      </c>
      <c r="AL321">
        <v>-8.5252247750759125E-2</v>
      </c>
      <c r="AM321">
        <v>-9.8992392420768738E-2</v>
      </c>
      <c r="AN321">
        <v>-0.10589862614870071</v>
      </c>
      <c r="AO321">
        <v>-0.10440394282341003</v>
      </c>
      <c r="AP321">
        <v>-8.201020210981369E-2</v>
      </c>
      <c r="AQ321">
        <v>-4.5906204730272293E-2</v>
      </c>
      <c r="AR321">
        <v>-3.5731632262468338E-2</v>
      </c>
      <c r="AS321">
        <v>-2.1591771394014359E-2</v>
      </c>
      <c r="AT321">
        <v>-1.6097316518425941E-2</v>
      </c>
      <c r="AU321">
        <v>-1.1764083057641983E-2</v>
      </c>
      <c r="AV321">
        <v>-1.1225413531064987E-2</v>
      </c>
      <c r="AW321">
        <v>-6.7112850956618786E-3</v>
      </c>
      <c r="AX321">
        <v>-1.4463413506746292E-2</v>
      </c>
      <c r="AY321">
        <v>-3.8657344412058592E-3</v>
      </c>
      <c r="AZ321">
        <v>-1.4130515977740288E-2</v>
      </c>
      <c r="BA321">
        <v>-3.3645156770944595E-2</v>
      </c>
      <c r="BB321">
        <v>-9.1122202575206757E-2</v>
      </c>
      <c r="BC321">
        <v>-0.12488524615764618</v>
      </c>
      <c r="BD321">
        <v>-0.15433156490325928</v>
      </c>
      <c r="BE321">
        <v>-0.1152590811252594</v>
      </c>
      <c r="BF321">
        <v>-0.10637176036834717</v>
      </c>
      <c r="BG321">
        <v>-8.2400165498256683E-2</v>
      </c>
      <c r="BH321">
        <v>-6.3654661178588867E-2</v>
      </c>
      <c r="BI321">
        <v>-5.2946120500564575E-2</v>
      </c>
      <c r="BJ321">
        <v>-5.0350416451692581E-2</v>
      </c>
      <c r="BK321">
        <v>-6.1561848968267441E-2</v>
      </c>
      <c r="BL321">
        <v>-6.6272757947444916E-2</v>
      </c>
      <c r="BM321">
        <v>-6.4112775027751923E-2</v>
      </c>
      <c r="BN321">
        <v>-4.1092287749052048E-2</v>
      </c>
      <c r="BO321">
        <v>-4.5995824038982391E-3</v>
      </c>
      <c r="BP321">
        <v>6.6939322277903557E-3</v>
      </c>
      <c r="BQ321">
        <v>2.1472809836268425E-2</v>
      </c>
      <c r="BR321">
        <v>2.7619123458862305E-2</v>
      </c>
      <c r="BS321">
        <v>3.2722976058721542E-2</v>
      </c>
      <c r="BT321">
        <v>3.4473251551389694E-2</v>
      </c>
      <c r="BU321">
        <v>4.0827646851539612E-2</v>
      </c>
      <c r="BV321">
        <v>3.4434851258993149E-2</v>
      </c>
      <c r="BW321">
        <v>4.5799709856510162E-2</v>
      </c>
      <c r="BX321">
        <v>3.5308320075273514E-2</v>
      </c>
      <c r="BY321">
        <v>1.5405881218612194E-2</v>
      </c>
      <c r="BZ321">
        <v>-4.215148463845253E-2</v>
      </c>
      <c r="CA321">
        <v>-7.7636420726776123E-2</v>
      </c>
      <c r="CB321">
        <v>-0.10951138287782669</v>
      </c>
      <c r="CC321">
        <v>-8.5939519107341766E-2</v>
      </c>
      <c r="CD321">
        <v>-7.9097926616668701E-2</v>
      </c>
      <c r="CE321">
        <v>-5.69017194211483E-2</v>
      </c>
      <c r="CF321">
        <v>-3.9292246103286743E-2</v>
      </c>
      <c r="CG321">
        <v>-2.9039034619927406E-2</v>
      </c>
      <c r="CH321">
        <v>-2.6177519932389259E-2</v>
      </c>
      <c r="CI321">
        <v>-3.5637568682432175E-2</v>
      </c>
      <c r="CJ321">
        <v>-3.8828000426292419E-2</v>
      </c>
      <c r="CK321">
        <v>-3.6207236349582672E-2</v>
      </c>
      <c r="CL321">
        <v>-1.275266520678997E-2</v>
      </c>
      <c r="CM321">
        <v>2.4009257555007935E-2</v>
      </c>
      <c r="CN321">
        <v>3.6077748984098434E-2</v>
      </c>
      <c r="CO321">
        <v>5.1299203187227249E-2</v>
      </c>
      <c r="CP321">
        <v>5.7896994054317474E-2</v>
      </c>
      <c r="CQ321">
        <v>6.3534580171108246E-2</v>
      </c>
      <c r="CR321">
        <v>6.6124014556407928E-2</v>
      </c>
      <c r="CS321">
        <v>7.3752962052822113E-2</v>
      </c>
      <c r="CT321">
        <v>6.8301640450954437E-2</v>
      </c>
      <c r="CU321">
        <v>8.0197848379611969E-2</v>
      </c>
      <c r="CV321">
        <v>6.9549508392810822E-2</v>
      </c>
      <c r="CW321">
        <v>4.9378484487533569E-2</v>
      </c>
      <c r="CX321">
        <v>-8.2345204427838326E-3</v>
      </c>
      <c r="CY321">
        <v>-4.4912021607160568E-2</v>
      </c>
      <c r="CZ321">
        <v>-7.8469052910804749E-2</v>
      </c>
      <c r="DA321">
        <v>-5.6619968265295029E-2</v>
      </c>
      <c r="DB321">
        <v>-5.1824081689119339E-2</v>
      </c>
      <c r="DC321">
        <v>-3.1403273344039917E-2</v>
      </c>
      <c r="DD321">
        <v>-1.4929830096662045E-2</v>
      </c>
      <c r="DE321">
        <v>-5.1319478079676628E-3</v>
      </c>
      <c r="DF321">
        <v>-2.004621084779501E-3</v>
      </c>
      <c r="DG321">
        <v>-9.7132902592420578E-3</v>
      </c>
      <c r="DH321">
        <v>-1.1383249424397945E-2</v>
      </c>
      <c r="DI321">
        <v>-8.3016939461231232E-3</v>
      </c>
      <c r="DJ321">
        <v>1.5586956404149532E-2</v>
      </c>
      <c r="DK321">
        <v>5.261809378862381E-2</v>
      </c>
      <c r="DL321">
        <v>6.5461568534374237E-2</v>
      </c>
      <c r="DM321">
        <v>8.1125602126121521E-2</v>
      </c>
      <c r="DN321">
        <v>8.8174864649772644E-2</v>
      </c>
      <c r="DO321">
        <v>9.4346180558204651E-2</v>
      </c>
      <c r="DP321">
        <v>9.7774766385555267E-2</v>
      </c>
      <c r="DQ321">
        <v>0.10667828470468521</v>
      </c>
      <c r="DR321">
        <v>0.10216842591762543</v>
      </c>
      <c r="DS321">
        <v>0.11459597945213318</v>
      </c>
      <c r="DT321">
        <v>0.10379069298505783</v>
      </c>
      <c r="DU321">
        <v>8.3351083099842072E-2</v>
      </c>
      <c r="DV321">
        <v>2.5682445615530014E-2</v>
      </c>
      <c r="DW321">
        <v>-1.218762993812561E-2</v>
      </c>
      <c r="DX321">
        <v>-4.7426737844944E-2</v>
      </c>
      <c r="DY321">
        <v>-1.4287176541984081E-2</v>
      </c>
      <c r="DZ321">
        <v>-1.2444990687072277E-2</v>
      </c>
      <c r="EA321">
        <v>5.4124407470226288E-3</v>
      </c>
      <c r="EB321">
        <v>2.02456284314394E-2</v>
      </c>
      <c r="EC321">
        <v>2.9386086389422417E-2</v>
      </c>
      <c r="ED321">
        <v>3.2897204160690308E-2</v>
      </c>
      <c r="EE321">
        <v>2.771725133061409E-2</v>
      </c>
      <c r="EF321">
        <v>2.8242617845535278E-2</v>
      </c>
      <c r="EG321">
        <v>3.1989477574825287E-2</v>
      </c>
      <c r="EH321">
        <v>5.6504867970943451E-2</v>
      </c>
      <c r="EI321">
        <v>9.3924708664417267E-2</v>
      </c>
      <c r="EJ321">
        <v>0.10788712650537491</v>
      </c>
      <c r="EK321">
        <v>0.12419017404317856</v>
      </c>
      <c r="EL321">
        <v>0.13189131021499634</v>
      </c>
      <c r="EM321">
        <v>0.13883323967456818</v>
      </c>
      <c r="EN321">
        <v>0.14347343146800995</v>
      </c>
      <c r="EO321">
        <v>0.15421722829341888</v>
      </c>
      <c r="EP321">
        <v>0.15106670558452606</v>
      </c>
      <c r="EQ321">
        <v>0.16426141560077667</v>
      </c>
      <c r="ER321">
        <v>0.15322953462600708</v>
      </c>
      <c r="ES321">
        <v>0.13240212202072144</v>
      </c>
      <c r="ET321">
        <v>7.4653156101703644E-2</v>
      </c>
      <c r="EU321">
        <v>3.5061199218034744E-2</v>
      </c>
      <c r="EV321">
        <v>-2.6065513957291842E-3</v>
      </c>
      <c r="EW321">
        <v>62.248355865478516</v>
      </c>
      <c r="EX321">
        <v>61.446987152099609</v>
      </c>
      <c r="EY321">
        <v>60.657379150390625</v>
      </c>
      <c r="EZ321">
        <v>59.954238891601563</v>
      </c>
      <c r="FA321">
        <v>59.319484710693359</v>
      </c>
      <c r="FB321">
        <v>58.775691986083984</v>
      </c>
      <c r="FC321">
        <v>59.172786712646484</v>
      </c>
      <c r="FD321">
        <v>61.364288330078125</v>
      </c>
      <c r="FE321">
        <v>64.240409851074219</v>
      </c>
      <c r="FF321">
        <v>67.488868713378906</v>
      </c>
      <c r="FG321">
        <v>70.72430419921875</v>
      </c>
      <c r="FH321">
        <v>73.976837158203125</v>
      </c>
      <c r="FI321">
        <v>76.681739807128906</v>
      </c>
      <c r="FJ321">
        <v>78.956817626953125</v>
      </c>
      <c r="FK321">
        <v>80.423957824707031</v>
      </c>
      <c r="FL321">
        <v>81.43365478515625</v>
      </c>
      <c r="FM321">
        <v>81.3402099609375</v>
      </c>
      <c r="FN321">
        <v>80.335647583007813</v>
      </c>
      <c r="FO321">
        <v>78.026161193847656</v>
      </c>
      <c r="FP321">
        <v>74.88580322265625</v>
      </c>
      <c r="FQ321">
        <v>70.397171020507813</v>
      </c>
      <c r="FR321">
        <v>67.555244445800781</v>
      </c>
      <c r="FS321">
        <v>65.761215209960938</v>
      </c>
      <c r="FT321">
        <v>64.430503845214844</v>
      </c>
      <c r="FU321">
        <v>2.7953324839472771E-2</v>
      </c>
      <c r="FV321">
        <v>4.0157217532396317E-2</v>
      </c>
      <c r="FW321">
        <v>4.2156670242547989E-2</v>
      </c>
      <c r="FX321">
        <v>3.0501905828714371E-2</v>
      </c>
      <c r="FY321" s="60">
        <v>9.2299995422363281</v>
      </c>
      <c r="FZ321" s="38">
        <v>956</v>
      </c>
      <c r="GA321">
        <v>1</v>
      </c>
    </row>
    <row r="322" spans="1:183" x14ac:dyDescent="0.2">
      <c r="A322" t="s">
        <v>186</v>
      </c>
      <c r="B322" t="s">
        <v>222</v>
      </c>
      <c r="C322" t="s">
        <v>194</v>
      </c>
      <c r="D322" t="s">
        <v>202</v>
      </c>
      <c r="E322" t="s">
        <v>209</v>
      </c>
      <c r="F322" t="s">
        <v>1</v>
      </c>
      <c r="G322" t="s">
        <v>200</v>
      </c>
      <c r="H322">
        <v>463</v>
      </c>
      <c r="I322">
        <v>0.84380531311035156</v>
      </c>
      <c r="J322">
        <v>0.73857337236404419</v>
      </c>
      <c r="K322">
        <v>0.69074642658233643</v>
      </c>
      <c r="L322">
        <v>0.63821214437484741</v>
      </c>
      <c r="M322">
        <v>0.63573354482650757</v>
      </c>
      <c r="N322">
        <v>0.62030041217803955</v>
      </c>
      <c r="O322">
        <v>0.70423293113708496</v>
      </c>
      <c r="P322">
        <v>0.74733597040176392</v>
      </c>
      <c r="Q322">
        <v>0.75655138492584229</v>
      </c>
      <c r="R322">
        <v>0.769520103931427</v>
      </c>
      <c r="S322">
        <v>0.79334980249404907</v>
      </c>
      <c r="T322">
        <v>0.83569586277008057</v>
      </c>
      <c r="U322">
        <v>0.88812482357025146</v>
      </c>
      <c r="V322">
        <v>0.93588155508041382</v>
      </c>
      <c r="W322">
        <v>1.0008761882781982</v>
      </c>
      <c r="X322">
        <v>1.0647144317626953</v>
      </c>
      <c r="Y322">
        <v>1.1298983097076416</v>
      </c>
      <c r="Z322">
        <v>1.1776292324066162</v>
      </c>
      <c r="AA322">
        <v>1.22920823097229</v>
      </c>
      <c r="AB322">
        <v>1.2616188526153564</v>
      </c>
      <c r="AC322">
        <v>1.2633318901062012</v>
      </c>
      <c r="AD322">
        <v>1.2955821752548218</v>
      </c>
      <c r="AE322">
        <v>1.1798151731491089</v>
      </c>
      <c r="AF322">
        <v>1.0204185247421265</v>
      </c>
      <c r="AG322">
        <v>-0.44889235496520996</v>
      </c>
      <c r="AH322">
        <v>-0.44412943720817566</v>
      </c>
      <c r="AI322">
        <v>-0.40117308497428894</v>
      </c>
      <c r="AJ322">
        <v>-0.392791748046875</v>
      </c>
      <c r="AK322">
        <v>-0.3664344847202301</v>
      </c>
      <c r="AL322">
        <v>-0.38101908564567566</v>
      </c>
      <c r="AM322">
        <v>-0.35081523656845093</v>
      </c>
      <c r="AN322">
        <v>-0.38999119400978088</v>
      </c>
      <c r="AO322">
        <v>-0.40619879961013794</v>
      </c>
      <c r="AP322">
        <v>-0.33812171220779419</v>
      </c>
      <c r="AQ322">
        <v>-0.33676165342330933</v>
      </c>
      <c r="AR322">
        <v>-0.3539203405380249</v>
      </c>
      <c r="AS322">
        <v>-0.3503212034702301</v>
      </c>
      <c r="AT322">
        <v>-0.34585294127464294</v>
      </c>
      <c r="AU322">
        <v>-0.33014795184135437</v>
      </c>
      <c r="AV322">
        <v>-0.32840725779533386</v>
      </c>
      <c r="AW322">
        <v>-0.31826937198638916</v>
      </c>
      <c r="AX322">
        <v>-0.32738050818443298</v>
      </c>
      <c r="AY322">
        <v>-0.32697871327400208</v>
      </c>
      <c r="AZ322">
        <v>-0.35734814405441284</v>
      </c>
      <c r="BA322">
        <v>-0.37487751245498657</v>
      </c>
      <c r="BB322">
        <v>-0.43338456749916077</v>
      </c>
      <c r="BC322">
        <v>-0.44343551993370056</v>
      </c>
      <c r="BD322">
        <v>-0.41640257835388184</v>
      </c>
      <c r="BE322">
        <v>-0.23526148498058319</v>
      </c>
      <c r="BF322">
        <v>-0.23998177051544189</v>
      </c>
      <c r="BG322">
        <v>-0.20616352558135986</v>
      </c>
      <c r="BH322">
        <v>-0.20634785294532776</v>
      </c>
      <c r="BI322">
        <v>-0.18021005392074585</v>
      </c>
      <c r="BJ322">
        <v>-0.19516591727733612</v>
      </c>
      <c r="BK322">
        <v>-0.15803410112857819</v>
      </c>
      <c r="BL322">
        <v>-0.1867658942937851</v>
      </c>
      <c r="BM322">
        <v>-0.19808979332447052</v>
      </c>
      <c r="BN322">
        <v>-0.13675649464130402</v>
      </c>
      <c r="BO322">
        <v>-0.12678952515125275</v>
      </c>
      <c r="BP322">
        <v>-0.13602480292320251</v>
      </c>
      <c r="BQ322">
        <v>-0.12853662669658661</v>
      </c>
      <c r="BR322">
        <v>-0.11771330237388611</v>
      </c>
      <c r="BS322">
        <v>-9.8021820187568665E-2</v>
      </c>
      <c r="BT322">
        <v>-9.1220222413539886E-2</v>
      </c>
      <c r="BU322">
        <v>-7.6874785125255585E-2</v>
      </c>
      <c r="BV322">
        <v>-8.5230238735675812E-2</v>
      </c>
      <c r="BW322">
        <v>-8.2019336521625519E-2</v>
      </c>
      <c r="BX322">
        <v>-0.11225482821464539</v>
      </c>
      <c r="BY322">
        <v>-0.13294927775859833</v>
      </c>
      <c r="BZ322">
        <v>-0.1899019330739975</v>
      </c>
      <c r="CA322">
        <v>-0.20758210122585297</v>
      </c>
      <c r="CB322">
        <v>-0.19122380018234253</v>
      </c>
      <c r="CC322">
        <v>-8.7301373481750488E-2</v>
      </c>
      <c r="CD322">
        <v>-9.858972579240799E-2</v>
      </c>
      <c r="CE322">
        <v>-7.1100518107414246E-2</v>
      </c>
      <c r="CF322">
        <v>-7.7217385172843933E-2</v>
      </c>
      <c r="CG322">
        <v>-5.1231581717729568E-2</v>
      </c>
      <c r="CH322">
        <v>-6.6444568336009979E-2</v>
      </c>
      <c r="CI322">
        <v>-2.4514477699995041E-2</v>
      </c>
      <c r="CJ322">
        <v>-4.6012695878744125E-2</v>
      </c>
      <c r="CK322">
        <v>-5.3954135626554489E-2</v>
      </c>
      <c r="CL322">
        <v>2.7084399480372667E-3</v>
      </c>
      <c r="CM322">
        <v>1.8636511638760567E-2</v>
      </c>
      <c r="CN322">
        <v>1.4888990670442581E-2</v>
      </c>
      <c r="CO322">
        <v>2.5070702657103539E-2</v>
      </c>
      <c r="CP322">
        <v>4.0295522660017014E-2</v>
      </c>
      <c r="CQ322">
        <v>6.2748029828071594E-2</v>
      </c>
      <c r="CR322">
        <v>7.3054775595664978E-2</v>
      </c>
      <c r="CS322">
        <v>9.0314365923404694E-2</v>
      </c>
      <c r="CT322">
        <v>8.2482315599918365E-2</v>
      </c>
      <c r="CU322">
        <v>8.7638795375823975E-2</v>
      </c>
      <c r="CV322">
        <v>5.7496055960655212E-2</v>
      </c>
      <c r="CW322">
        <v>3.4609470516443253E-2</v>
      </c>
      <c r="CX322">
        <v>-2.1266572177410126E-2</v>
      </c>
      <c r="CY322">
        <v>-4.4230736792087555E-2</v>
      </c>
      <c r="CZ322">
        <v>-3.5265658050775528E-2</v>
      </c>
      <c r="DA322">
        <v>6.0658723115921021E-2</v>
      </c>
      <c r="DB322">
        <v>4.2802315205335617E-2</v>
      </c>
      <c r="DC322">
        <v>6.3962489366531372E-2</v>
      </c>
      <c r="DD322">
        <v>5.1913075149059296E-2</v>
      </c>
      <c r="DE322">
        <v>7.7746890485286713E-2</v>
      </c>
      <c r="DF322">
        <v>6.2276769429445267E-2</v>
      </c>
      <c r="DG322">
        <v>0.1090051457285881</v>
      </c>
      <c r="DH322">
        <v>9.4740509986877441E-2</v>
      </c>
      <c r="DI322">
        <v>9.0181522071361542E-2</v>
      </c>
      <c r="DJ322">
        <v>0.14217337965965271</v>
      </c>
      <c r="DK322">
        <v>0.16406255960464478</v>
      </c>
      <c r="DL322">
        <v>0.16580277681350708</v>
      </c>
      <c r="DM322">
        <v>0.17867803573608398</v>
      </c>
      <c r="DN322">
        <v>0.19830434024333954</v>
      </c>
      <c r="DO322">
        <v>0.22351787984371185</v>
      </c>
      <c r="DP322">
        <v>0.23732978105545044</v>
      </c>
      <c r="DQ322">
        <v>0.25750353932380676</v>
      </c>
      <c r="DR322">
        <v>0.25019484758377075</v>
      </c>
      <c r="DS322">
        <v>0.25729691982269287</v>
      </c>
      <c r="DT322">
        <v>0.22724694013595581</v>
      </c>
      <c r="DU322">
        <v>0.20216821134090424</v>
      </c>
      <c r="DV322">
        <v>0.14736878871917725</v>
      </c>
      <c r="DW322">
        <v>0.11912063509225845</v>
      </c>
      <c r="DX322">
        <v>0.12069247663021088</v>
      </c>
      <c r="DY322">
        <v>0.27428960800170898</v>
      </c>
      <c r="DZ322">
        <v>0.24694995582103729</v>
      </c>
      <c r="EA322">
        <v>0.25897201895713806</v>
      </c>
      <c r="EB322">
        <v>0.23835696280002594</v>
      </c>
      <c r="EC322">
        <v>0.26397129893302917</v>
      </c>
      <c r="ED322">
        <v>0.2481299489736557</v>
      </c>
      <c r="EE322">
        <v>0.30178630352020264</v>
      </c>
      <c r="EF322">
        <v>0.29796579480171204</v>
      </c>
      <c r="EG322">
        <v>0.29829052090644836</v>
      </c>
      <c r="EH322">
        <v>0.34353861212730408</v>
      </c>
      <c r="EI322">
        <v>0.37403467297554016</v>
      </c>
      <c r="EJ322">
        <v>0.38369831442832947</v>
      </c>
      <c r="EK322">
        <v>0.40046262741088867</v>
      </c>
      <c r="EL322">
        <v>0.42644399404525757</v>
      </c>
      <c r="EM322">
        <v>0.45564401149749756</v>
      </c>
      <c r="EN322">
        <v>0.47451680898666382</v>
      </c>
      <c r="EO322">
        <v>0.49889808893203735</v>
      </c>
      <c r="EP322">
        <v>0.49234512448310852</v>
      </c>
      <c r="EQ322">
        <v>0.50225633382797241</v>
      </c>
      <c r="ER322">
        <v>0.47234025597572327</v>
      </c>
      <c r="ES322">
        <v>0.44409644603729248</v>
      </c>
      <c r="ET322">
        <v>0.39085143804550171</v>
      </c>
      <c r="EU322">
        <v>0.35497403144836426</v>
      </c>
      <c r="EV322">
        <v>0.34587126970291138</v>
      </c>
      <c r="EW322">
        <v>64.063606262207031</v>
      </c>
      <c r="EX322">
        <v>63.018196105957031</v>
      </c>
      <c r="EY322">
        <v>61.947685241699219</v>
      </c>
      <c r="EZ322">
        <v>61.111576080322266</v>
      </c>
      <c r="FA322">
        <v>60.256797790527344</v>
      </c>
      <c r="FB322">
        <v>59.647174835205078</v>
      </c>
      <c r="FC322">
        <v>59.531002044677734</v>
      </c>
      <c r="FD322">
        <v>62.187969207763672</v>
      </c>
      <c r="FE322">
        <v>65.776115417480469</v>
      </c>
      <c r="FF322">
        <v>69.743759155273438</v>
      </c>
      <c r="FG322">
        <v>73.288543701171875</v>
      </c>
      <c r="FH322">
        <v>76.956321716308594</v>
      </c>
      <c r="FI322">
        <v>80.07415771484375</v>
      </c>
      <c r="FJ322">
        <v>82.621841430664063</v>
      </c>
      <c r="FK322">
        <v>84.453842163085938</v>
      </c>
      <c r="FL322">
        <v>85.491653442382813</v>
      </c>
      <c r="FM322">
        <v>85.562698364257813</v>
      </c>
      <c r="FN322">
        <v>84.687362670898438</v>
      </c>
      <c r="FO322">
        <v>82.400321960449219</v>
      </c>
      <c r="FP322">
        <v>78.826179504394531</v>
      </c>
      <c r="FQ322">
        <v>74.154899597167969</v>
      </c>
      <c r="FR322">
        <v>70.560440063476563</v>
      </c>
      <c r="FS322">
        <v>68.282852172851563</v>
      </c>
      <c r="FT322">
        <v>66.576278686523438</v>
      </c>
      <c r="FU322">
        <v>0.14507052302360535</v>
      </c>
      <c r="FV322">
        <v>0.20314574241638184</v>
      </c>
      <c r="FW322">
        <v>0.21125237643718719</v>
      </c>
      <c r="FX322">
        <v>0.15578319132328033</v>
      </c>
      <c r="FY322" s="60">
        <v>5.820000171661377</v>
      </c>
      <c r="FZ322" s="38">
        <v>227.39000000000001</v>
      </c>
      <c r="GA322">
        <v>1</v>
      </c>
    </row>
    <row r="323" spans="1:183" x14ac:dyDescent="0.2">
      <c r="A323" t="s">
        <v>186</v>
      </c>
      <c r="B323" t="s">
        <v>222</v>
      </c>
      <c r="C323" t="s">
        <v>194</v>
      </c>
      <c r="D323" t="s">
        <v>202</v>
      </c>
      <c r="E323" t="s">
        <v>209</v>
      </c>
      <c r="F323" t="s">
        <v>1</v>
      </c>
      <c r="G323" t="s">
        <v>1</v>
      </c>
      <c r="H323">
        <v>4250</v>
      </c>
      <c r="I323">
        <v>0.64742946624755859</v>
      </c>
      <c r="J323">
        <v>0.55712568759918213</v>
      </c>
      <c r="K323">
        <v>0.51182645559310913</v>
      </c>
      <c r="L323">
        <v>0.48301875591278076</v>
      </c>
      <c r="M323">
        <v>0.47960072755813599</v>
      </c>
      <c r="N323">
        <v>0.49731233716011047</v>
      </c>
      <c r="O323">
        <v>0.55930930376052856</v>
      </c>
      <c r="P323">
        <v>0.62610632181167603</v>
      </c>
      <c r="Q323">
        <v>0.60658514499664307</v>
      </c>
      <c r="R323">
        <v>0.59934908151626587</v>
      </c>
      <c r="S323">
        <v>0.60317021608352661</v>
      </c>
      <c r="T323">
        <v>0.62172329425811768</v>
      </c>
      <c r="U323">
        <v>0.64741992950439453</v>
      </c>
      <c r="V323">
        <v>0.66216820478439331</v>
      </c>
      <c r="W323">
        <v>0.68288856744766235</v>
      </c>
      <c r="X323">
        <v>0.72112971544265747</v>
      </c>
      <c r="Y323">
        <v>0.77579444646835327</v>
      </c>
      <c r="Z323">
        <v>0.84686762094497681</v>
      </c>
      <c r="AA323">
        <v>0.92762762308120728</v>
      </c>
      <c r="AB323">
        <v>0.97906261682510376</v>
      </c>
      <c r="AC323">
        <v>1.0219153165817261</v>
      </c>
      <c r="AD323">
        <v>1.0561922788619995</v>
      </c>
      <c r="AE323">
        <v>0.95409029722213745</v>
      </c>
      <c r="AF323">
        <v>0.79569429159164429</v>
      </c>
      <c r="AG323">
        <v>-0.1634373813867569</v>
      </c>
      <c r="AH323">
        <v>-0.15451201796531677</v>
      </c>
      <c r="AI323">
        <v>-0.12735523283481598</v>
      </c>
      <c r="AJ323">
        <v>-0.11015119403600693</v>
      </c>
      <c r="AK323">
        <v>-9.6820764243602753E-2</v>
      </c>
      <c r="AL323">
        <v>-9.6978247165679932E-2</v>
      </c>
      <c r="AM323">
        <v>-0.10286448895931244</v>
      </c>
      <c r="AN323">
        <v>-0.11263526231050491</v>
      </c>
      <c r="AO323">
        <v>-0.11295247077941895</v>
      </c>
      <c r="AP323">
        <v>-8.4594853222370148E-2</v>
      </c>
      <c r="AQ323">
        <v>-5.2386138588190079E-2</v>
      </c>
      <c r="AR323">
        <v>-4.4938661158084869E-2</v>
      </c>
      <c r="AS323">
        <v>-3.1698081642389297E-2</v>
      </c>
      <c r="AT323">
        <v>-2.5430593639612198E-2</v>
      </c>
      <c r="AU323">
        <v>-1.8776707351207733E-2</v>
      </c>
      <c r="AV323">
        <v>-1.7147287726402283E-2</v>
      </c>
      <c r="AW323">
        <v>-1.0841799899935722E-2</v>
      </c>
      <c r="AX323">
        <v>-1.8360653892159462E-2</v>
      </c>
      <c r="AY323">
        <v>-8.7106311693787575E-3</v>
      </c>
      <c r="AZ323">
        <v>-2.1926576271653175E-2</v>
      </c>
      <c r="BA323">
        <v>-4.1633941233158112E-2</v>
      </c>
      <c r="BB323">
        <v>-9.9090501666069031E-2</v>
      </c>
      <c r="BC323">
        <v>-0.13076874613761902</v>
      </c>
      <c r="BD323">
        <v>-0.15392804145812988</v>
      </c>
      <c r="BE323">
        <v>-0.1177675724029541</v>
      </c>
      <c r="BF323">
        <v>-0.11162491142749786</v>
      </c>
      <c r="BG323">
        <v>-8.6945891380310059E-2</v>
      </c>
      <c r="BH323">
        <v>-7.1532867848873138E-2</v>
      </c>
      <c r="BI323">
        <v>-5.867406353354454E-2</v>
      </c>
      <c r="BJ323">
        <v>-5.8594755828380585E-2</v>
      </c>
      <c r="BK323">
        <v>-6.21943399310112E-2</v>
      </c>
      <c r="BL323">
        <v>-6.9644220173358917E-2</v>
      </c>
      <c r="BM323">
        <v>-6.9129586219787598E-2</v>
      </c>
      <c r="BN323">
        <v>-4.0826708078384399E-2</v>
      </c>
      <c r="BO323">
        <v>-7.7109318226575851E-3</v>
      </c>
      <c r="BP323">
        <v>1.1131074279546738E-3</v>
      </c>
      <c r="BQ323">
        <v>1.5092691406607628E-2</v>
      </c>
      <c r="BR323">
        <v>2.2293645888566971E-2</v>
      </c>
      <c r="BS323">
        <v>2.9786150902509689E-2</v>
      </c>
      <c r="BT323">
        <v>3.264322504401207E-2</v>
      </c>
      <c r="BU323">
        <v>4.0554836392402649E-2</v>
      </c>
      <c r="BV323">
        <v>3.4053746610879898E-2</v>
      </c>
      <c r="BW323">
        <v>4.4454030692577362E-2</v>
      </c>
      <c r="BX323">
        <v>3.1086673960089684E-2</v>
      </c>
      <c r="BY323">
        <v>1.0872967541217804E-2</v>
      </c>
      <c r="BZ323">
        <v>-4.6527370810508728E-2</v>
      </c>
      <c r="CA323">
        <v>-7.9985596239566803E-2</v>
      </c>
      <c r="CB323">
        <v>-0.10564880818128586</v>
      </c>
      <c r="CC323">
        <v>-8.6136795580387115E-2</v>
      </c>
      <c r="CD323">
        <v>-8.1921443343162537E-2</v>
      </c>
      <c r="CE323">
        <v>-5.8958511799573898E-2</v>
      </c>
      <c r="CF323">
        <v>-4.478595033288002E-2</v>
      </c>
      <c r="CG323">
        <v>-3.2253772020339966E-2</v>
      </c>
      <c r="CH323">
        <v>-3.2010462135076523E-2</v>
      </c>
      <c r="CI323">
        <v>-3.4026313573122025E-2</v>
      </c>
      <c r="CJ323">
        <v>-3.9868757128715515E-2</v>
      </c>
      <c r="CK323">
        <v>-3.8777992129325867E-2</v>
      </c>
      <c r="CL323">
        <v>-1.0513022541999817E-2</v>
      </c>
      <c r="CM323">
        <v>2.3230979219079018E-2</v>
      </c>
      <c r="CN323">
        <v>3.3008422702550888E-2</v>
      </c>
      <c r="CO323">
        <v>4.749983549118042E-2</v>
      </c>
      <c r="CP323">
        <v>5.534730851650238E-2</v>
      </c>
      <c r="CQ323">
        <v>6.342063844203949E-2</v>
      </c>
      <c r="CR323">
        <v>6.7127980291843414E-2</v>
      </c>
      <c r="CS323">
        <v>7.6151996850967407E-2</v>
      </c>
      <c r="CT323">
        <v>7.0355810225009918E-2</v>
      </c>
      <c r="CU323">
        <v>8.1275716423988342E-2</v>
      </c>
      <c r="CV323">
        <v>6.7803487181663513E-2</v>
      </c>
      <c r="CW323">
        <v>4.7239091247320175E-2</v>
      </c>
      <c r="CX323">
        <v>-1.0122298263013363E-2</v>
      </c>
      <c r="CY323">
        <v>-4.4813334941864014E-2</v>
      </c>
      <c r="CZ323">
        <v>-7.2210758924484253E-2</v>
      </c>
      <c r="DA323">
        <v>-5.4506026208400726E-2</v>
      </c>
      <c r="DB323">
        <v>-5.2217960357666016E-2</v>
      </c>
      <c r="DC323">
        <v>-3.0971124768257141E-2</v>
      </c>
      <c r="DD323">
        <v>-1.8039019778370857E-2</v>
      </c>
      <c r="DE323">
        <v>-5.8334767818450928E-3</v>
      </c>
      <c r="DF323">
        <v>-5.4261717014014721E-3</v>
      </c>
      <c r="DG323">
        <v>-5.8582909405231476E-3</v>
      </c>
      <c r="DH323">
        <v>-1.0093288496136665E-2</v>
      </c>
      <c r="DI323">
        <v>-8.4263933822512627E-3</v>
      </c>
      <c r="DJ323">
        <v>1.9800661131739616E-2</v>
      </c>
      <c r="DK323">
        <v>5.417289212346077E-2</v>
      </c>
      <c r="DL323">
        <v>6.4903736114501953E-2</v>
      </c>
      <c r="DM323">
        <v>7.990698516368866E-2</v>
      </c>
      <c r="DN323">
        <v>8.8400967419147491E-2</v>
      </c>
      <c r="DO323">
        <v>9.7055129706859589E-2</v>
      </c>
      <c r="DP323">
        <v>0.10161273181438446</v>
      </c>
      <c r="DQ323">
        <v>0.11174914985895157</v>
      </c>
      <c r="DR323">
        <v>0.10665786266326904</v>
      </c>
      <c r="DS323">
        <v>0.11809740960597992</v>
      </c>
      <c r="DT323">
        <v>0.10452030599117279</v>
      </c>
      <c r="DU323">
        <v>8.3605222404003143E-2</v>
      </c>
      <c r="DV323">
        <v>2.6282768696546555E-2</v>
      </c>
      <c r="DW323">
        <v>-9.641074575483799E-3</v>
      </c>
      <c r="DX323">
        <v>-3.8772713392972946E-2</v>
      </c>
      <c r="DY323">
        <v>-8.8362134993076324E-3</v>
      </c>
      <c r="DZ323">
        <v>-9.3308603391051292E-3</v>
      </c>
      <c r="EA323">
        <v>9.4382148236036301E-3</v>
      </c>
      <c r="EB323">
        <v>2.0579297095537186E-2</v>
      </c>
      <c r="EC323">
        <v>3.2313231378793716E-2</v>
      </c>
      <c r="ED323">
        <v>3.2957322895526886E-2</v>
      </c>
      <c r="EE323">
        <v>3.481186181306839E-2</v>
      </c>
      <c r="EF323">
        <v>3.2897751778364182E-2</v>
      </c>
      <c r="EG323">
        <v>3.5396493971347809E-2</v>
      </c>
      <c r="EH323">
        <v>6.3568815588951111E-2</v>
      </c>
      <c r="EI323">
        <v>9.8848097026348114E-2</v>
      </c>
      <c r="EJ323">
        <v>0.11095549911260605</v>
      </c>
      <c r="EK323">
        <v>0.12669774889945984</v>
      </c>
      <c r="EL323">
        <v>0.13612520694732666</v>
      </c>
      <c r="EM323">
        <v>0.14561799168586731</v>
      </c>
      <c r="EN323">
        <v>0.15140324831008911</v>
      </c>
      <c r="EO323">
        <v>0.16314579546451569</v>
      </c>
      <c r="EP323">
        <v>0.15907226502895355</v>
      </c>
      <c r="EQ323">
        <v>0.17126207053661346</v>
      </c>
      <c r="ER323">
        <v>0.15753354132175446</v>
      </c>
      <c r="ES323">
        <v>0.13611212372779846</v>
      </c>
      <c r="ET323">
        <v>7.8845910727977753E-2</v>
      </c>
      <c r="EU323">
        <v>4.114207997918129E-2</v>
      </c>
      <c r="EV323">
        <v>9.5065208151936531E-3</v>
      </c>
      <c r="EW323">
        <v>62.582118988037109</v>
      </c>
      <c r="EX323">
        <v>61.745147705078125</v>
      </c>
      <c r="EY323">
        <v>60.906852722167969</v>
      </c>
      <c r="EZ323">
        <v>60.181480407714844</v>
      </c>
      <c r="FA323">
        <v>59.501712799072266</v>
      </c>
      <c r="FB323">
        <v>58.939476013183594</v>
      </c>
      <c r="FC323">
        <v>59.236518859863281</v>
      </c>
      <c r="FD323">
        <v>61.506423950195313</v>
      </c>
      <c r="FE323">
        <v>64.519790649414063</v>
      </c>
      <c r="FF323">
        <v>67.899566650390625</v>
      </c>
      <c r="FG323">
        <v>71.220504760742188</v>
      </c>
      <c r="FH323">
        <v>74.578582763671875</v>
      </c>
      <c r="FI323">
        <v>77.388694763183594</v>
      </c>
      <c r="FJ323">
        <v>79.7403564453125</v>
      </c>
      <c r="FK323">
        <v>81.307998657226563</v>
      </c>
      <c r="FL323">
        <v>82.324974060058594</v>
      </c>
      <c r="FM323">
        <v>82.249053955078125</v>
      </c>
      <c r="FN323">
        <v>81.224693298339844</v>
      </c>
      <c r="FO323">
        <v>78.88079833984375</v>
      </c>
      <c r="FP323">
        <v>75.640037536621094</v>
      </c>
      <c r="FQ323">
        <v>71.083381652832031</v>
      </c>
      <c r="FR323">
        <v>68.092849731445313</v>
      </c>
      <c r="FS323">
        <v>66.208824157714844</v>
      </c>
      <c r="FT323">
        <v>64.808578491210938</v>
      </c>
      <c r="FU323">
        <v>3.04552111774683E-2</v>
      </c>
      <c r="FV323">
        <v>4.3359227478504181E-2</v>
      </c>
      <c r="FW323">
        <v>4.5370090752840042E-2</v>
      </c>
      <c r="FX323">
        <v>3.3043894916772842E-2</v>
      </c>
      <c r="FY323" s="60">
        <v>9.2299995422363281</v>
      </c>
      <c r="FZ323" s="38">
        <v>1183.3900000000001</v>
      </c>
      <c r="GA323">
        <v>1</v>
      </c>
    </row>
    <row r="324" spans="1:183" x14ac:dyDescent="0.2">
      <c r="A324" t="s">
        <v>186</v>
      </c>
      <c r="B324" t="s">
        <v>222</v>
      </c>
      <c r="C324" t="s">
        <v>194</v>
      </c>
      <c r="D324" t="s">
        <v>202</v>
      </c>
      <c r="E324" t="s">
        <v>209</v>
      </c>
      <c r="F324" t="s">
        <v>178</v>
      </c>
      <c r="G324" t="s">
        <v>1</v>
      </c>
      <c r="H324">
        <v>2712</v>
      </c>
      <c r="I324">
        <v>0.55734914541244507</v>
      </c>
      <c r="J324">
        <v>0.47407424449920654</v>
      </c>
      <c r="K324">
        <v>0.42895111441612244</v>
      </c>
      <c r="L324">
        <v>0.40112066268920898</v>
      </c>
      <c r="M324">
        <v>0.39292159676551819</v>
      </c>
      <c r="N324">
        <v>0.40791404247283936</v>
      </c>
      <c r="O324">
        <v>0.46343576908111572</v>
      </c>
      <c r="P324">
        <v>0.53192269802093506</v>
      </c>
      <c r="Q324">
        <v>0.50475591421127319</v>
      </c>
      <c r="R324">
        <v>0.49096474051475525</v>
      </c>
      <c r="S324">
        <v>0.486733078956604</v>
      </c>
      <c r="T324">
        <v>0.49256974458694458</v>
      </c>
      <c r="U324">
        <v>0.51238733530044556</v>
      </c>
      <c r="V324">
        <v>0.51949125528335571</v>
      </c>
      <c r="W324">
        <v>0.52645218372344971</v>
      </c>
      <c r="X324">
        <v>0.54649442434310913</v>
      </c>
      <c r="Y324">
        <v>0.58970701694488525</v>
      </c>
      <c r="Z324">
        <v>0.65269976854324341</v>
      </c>
      <c r="AA324">
        <v>0.72890305519104004</v>
      </c>
      <c r="AB324">
        <v>0.79288619756698608</v>
      </c>
      <c r="AC324">
        <v>0.85256534814834595</v>
      </c>
      <c r="AD324">
        <v>0.90189975500106812</v>
      </c>
      <c r="AE324">
        <v>0.82861685752868652</v>
      </c>
      <c r="AF324">
        <v>0.68815469741821289</v>
      </c>
      <c r="AG324">
        <v>-0.18425334990024567</v>
      </c>
      <c r="AH324">
        <v>-0.17382411658763885</v>
      </c>
      <c r="AI324">
        <v>-0.14388406276702881</v>
      </c>
      <c r="AJ324">
        <v>-0.11985404044389725</v>
      </c>
      <c r="AK324">
        <v>-0.10466153174638748</v>
      </c>
      <c r="AL324">
        <v>-9.6154302358627319E-2</v>
      </c>
      <c r="AM324">
        <v>-9.5004424452781677E-2</v>
      </c>
      <c r="AN324">
        <v>-9.4435594975948334E-2</v>
      </c>
      <c r="AO324">
        <v>-9.4815693795681E-2</v>
      </c>
      <c r="AP324">
        <v>-7.8059807419776917E-2</v>
      </c>
      <c r="AQ324">
        <v>-5.600791797041893E-2</v>
      </c>
      <c r="AR324">
        <v>-5.3164653480052948E-2</v>
      </c>
      <c r="AS324">
        <v>-4.1665565222501755E-2</v>
      </c>
      <c r="AT324">
        <v>-3.6979272961616516E-2</v>
      </c>
      <c r="AU324">
        <v>-3.6775019019842148E-2</v>
      </c>
      <c r="AV324">
        <v>-4.0350232273340225E-2</v>
      </c>
      <c r="AW324">
        <v>-3.1236918643116951E-2</v>
      </c>
      <c r="AX324">
        <v>-3.8668215274810791E-2</v>
      </c>
      <c r="AY324">
        <v>-3.9441961795091629E-2</v>
      </c>
      <c r="AZ324">
        <v>-3.3828884363174438E-2</v>
      </c>
      <c r="BA324">
        <v>-4.9292482435703278E-2</v>
      </c>
      <c r="BB324">
        <v>-9.5228180289268494E-2</v>
      </c>
      <c r="BC324">
        <v>-0.13208441436290741</v>
      </c>
      <c r="BD324">
        <v>-0.16959095001220703</v>
      </c>
      <c r="BE324">
        <v>-0.14340510964393616</v>
      </c>
      <c r="BF324">
        <v>-0.13542364537715912</v>
      </c>
      <c r="BG324">
        <v>-0.10829617828130722</v>
      </c>
      <c r="BH324">
        <v>-8.6290039122104645E-2</v>
      </c>
      <c r="BI324">
        <v>-7.2203584015369415E-2</v>
      </c>
      <c r="BJ324">
        <v>-6.439470499753952E-2</v>
      </c>
      <c r="BK324">
        <v>-6.2439598143100739E-2</v>
      </c>
      <c r="BL324">
        <v>-6.0400370508432388E-2</v>
      </c>
      <c r="BM324">
        <v>-6.103905662894249E-2</v>
      </c>
      <c r="BN324">
        <v>-4.4232316315174103E-2</v>
      </c>
      <c r="BO324">
        <v>-2.1871002390980721E-2</v>
      </c>
      <c r="BP324">
        <v>-1.8296070396900177E-2</v>
      </c>
      <c r="BQ324">
        <v>-5.8797099627554417E-3</v>
      </c>
      <c r="BR324">
        <v>-2.3408852575812489E-4</v>
      </c>
      <c r="BS324">
        <v>6.6462060203775764E-4</v>
      </c>
      <c r="BT324">
        <v>-1.9234817009419203E-3</v>
      </c>
      <c r="BU324">
        <v>8.52200947701931E-3</v>
      </c>
      <c r="BV324">
        <v>2.4532473180443048E-3</v>
      </c>
      <c r="BW324">
        <v>2.5177819188684225E-3</v>
      </c>
      <c r="BX324">
        <v>8.4487972781062126E-3</v>
      </c>
      <c r="BY324">
        <v>-7.2187678888440132E-3</v>
      </c>
      <c r="BZ324">
        <v>-5.2435364574193954E-2</v>
      </c>
      <c r="CA324">
        <v>-8.9906454086303711E-2</v>
      </c>
      <c r="CB324">
        <v>-0.12852756679058075</v>
      </c>
      <c r="CC324">
        <v>-0.11511373519897461</v>
      </c>
      <c r="CD324">
        <v>-0.10882759094238281</v>
      </c>
      <c r="CE324">
        <v>-8.3648107945919037E-2</v>
      </c>
      <c r="CF324">
        <v>-6.3043713569641113E-2</v>
      </c>
      <c r="CG324">
        <v>-4.9723304808139801E-2</v>
      </c>
      <c r="CH324">
        <v>-4.2398098856210709E-2</v>
      </c>
      <c r="CI324">
        <v>-3.9885289967060089E-2</v>
      </c>
      <c r="CJ324">
        <v>-3.6827672272920609E-2</v>
      </c>
      <c r="CK324">
        <v>-3.7645455449819565E-2</v>
      </c>
      <c r="CL324">
        <v>-2.0803507417440414E-2</v>
      </c>
      <c r="CM324">
        <v>1.7721176845952868E-3</v>
      </c>
      <c r="CN324">
        <v>5.8538066223263741E-3</v>
      </c>
      <c r="CO324">
        <v>1.8905464559793472E-2</v>
      </c>
      <c r="CP324">
        <v>2.5215515866875648E-2</v>
      </c>
      <c r="CQ324">
        <v>2.659519761800766E-2</v>
      </c>
      <c r="CR324">
        <v>2.4690767750144005E-2</v>
      </c>
      <c r="CS324">
        <v>3.6058921366930008E-2</v>
      </c>
      <c r="CT324">
        <v>3.0933845788240433E-2</v>
      </c>
      <c r="CU324">
        <v>3.1578972935676575E-2</v>
      </c>
      <c r="CV324">
        <v>3.773019090294838E-2</v>
      </c>
      <c r="CW324">
        <v>2.1921355277299881E-2</v>
      </c>
      <c r="CX324">
        <v>-2.2797185927629471E-2</v>
      </c>
      <c r="CY324">
        <v>-6.0694120824337006E-2</v>
      </c>
      <c r="CZ324">
        <v>-0.10008718818426132</v>
      </c>
      <c r="DA324">
        <v>-8.6822368204593658E-2</v>
      </c>
      <c r="DB324">
        <v>-8.2231536507606506E-2</v>
      </c>
      <c r="DC324">
        <v>-5.9000037610530853E-2</v>
      </c>
      <c r="DD324">
        <v>-3.9797388017177582E-2</v>
      </c>
      <c r="DE324">
        <v>-2.7243033051490784E-2</v>
      </c>
      <c r="DF324">
        <v>-2.0401500165462494E-2</v>
      </c>
      <c r="DG324">
        <v>-1.7330985516309738E-2</v>
      </c>
      <c r="DH324">
        <v>-1.3254973106086254E-2</v>
      </c>
      <c r="DI324">
        <v>-1.4251857064664364E-2</v>
      </c>
      <c r="DJ324">
        <v>2.6253045070916414E-3</v>
      </c>
      <c r="DK324">
        <v>2.5415237993001938E-2</v>
      </c>
      <c r="DL324">
        <v>3.0003681778907776E-2</v>
      </c>
      <c r="DM324">
        <v>4.369063675403595E-2</v>
      </c>
      <c r="DN324">
        <v>5.0665117800235748E-2</v>
      </c>
      <c r="DO324">
        <v>5.2525777369737625E-2</v>
      </c>
      <c r="DP324">
        <v>5.1305018365383148E-2</v>
      </c>
      <c r="DQ324">
        <v>6.3595831394195557E-2</v>
      </c>
      <c r="DR324">
        <v>5.9414446353912354E-2</v>
      </c>
      <c r="DS324">
        <v>6.0640167444944382E-2</v>
      </c>
      <c r="DT324">
        <v>6.701158732175827E-2</v>
      </c>
      <c r="DU324">
        <v>5.1061481237411499E-2</v>
      </c>
      <c r="DV324">
        <v>6.840989924967289E-3</v>
      </c>
      <c r="DW324">
        <v>-3.1481791287660599E-2</v>
      </c>
      <c r="DX324">
        <v>-7.1646809577941895E-2</v>
      </c>
      <c r="DY324">
        <v>-4.5974113047122955E-2</v>
      </c>
      <c r="DZ324">
        <v>-4.383106529712677E-2</v>
      </c>
      <c r="EA324">
        <v>-2.3412136361002922E-2</v>
      </c>
      <c r="EB324">
        <v>-6.2333876267075539E-3</v>
      </c>
      <c r="EC324">
        <v>5.2149118855595589E-3</v>
      </c>
      <c r="ED324">
        <v>1.1358099989593029E-2</v>
      </c>
      <c r="EE324">
        <v>1.5233847312629223E-2</v>
      </c>
      <c r="EF324">
        <v>2.0780256018042564E-2</v>
      </c>
      <c r="EG324">
        <v>1.952478289604187E-2</v>
      </c>
      <c r="EH324">
        <v>3.6452788859605789E-2</v>
      </c>
      <c r="EI324">
        <v>5.95521479845047E-2</v>
      </c>
      <c r="EJ324">
        <v>6.4872272312641144E-2</v>
      </c>
      <c r="EK324">
        <v>7.9476490616798401E-2</v>
      </c>
      <c r="EL324">
        <v>8.7410308420658112E-2</v>
      </c>
      <c r="EM324">
        <v>8.9965410530567169E-2</v>
      </c>
      <c r="EN324">
        <v>8.9731767773628235E-2</v>
      </c>
      <c r="EO324">
        <v>0.10335475951433182</v>
      </c>
      <c r="EP324">
        <v>0.10053589940071106</v>
      </c>
      <c r="EQ324">
        <v>0.10259991884231567</v>
      </c>
      <c r="ER324">
        <v>0.10928927361965179</v>
      </c>
      <c r="ES324">
        <v>9.313519299030304E-2</v>
      </c>
      <c r="ET324">
        <v>4.9633808434009552E-2</v>
      </c>
      <c r="EU324">
        <v>1.0696175508201122E-2</v>
      </c>
      <c r="EV324">
        <v>-3.0583439394831657E-2</v>
      </c>
      <c r="EW324">
        <v>61.053215026855469</v>
      </c>
      <c r="EX324">
        <v>60.385528564453125</v>
      </c>
      <c r="EY324">
        <v>59.642173767089844</v>
      </c>
      <c r="EZ324">
        <v>59.038425445556641</v>
      </c>
      <c r="FA324">
        <v>58.440128326416016</v>
      </c>
      <c r="FB324">
        <v>58.032875061035156</v>
      </c>
      <c r="FC324">
        <v>58.388004302978516</v>
      </c>
      <c r="FD324">
        <v>60.154605865478516</v>
      </c>
      <c r="FE324">
        <v>62.552097320556641</v>
      </c>
      <c r="FF324">
        <v>65.438491821289063</v>
      </c>
      <c r="FG324">
        <v>68.558441162109375</v>
      </c>
      <c r="FH324">
        <v>71.623497009277344</v>
      </c>
      <c r="FI324">
        <v>74.1707763671875</v>
      </c>
      <c r="FJ324">
        <v>76.330902099609375</v>
      </c>
      <c r="FK324">
        <v>77.631126403808594</v>
      </c>
      <c r="FL324">
        <v>78.389427185058594</v>
      </c>
      <c r="FM324">
        <v>77.981048583984375</v>
      </c>
      <c r="FN324">
        <v>76.848472595214844</v>
      </c>
      <c r="FO324">
        <v>74.616233825683594</v>
      </c>
      <c r="FP324">
        <v>71.465744018554688</v>
      </c>
      <c r="FQ324">
        <v>67.540847778320313</v>
      </c>
      <c r="FR324">
        <v>65.189224243164063</v>
      </c>
      <c r="FS324">
        <v>63.928253173828125</v>
      </c>
      <c r="FT324">
        <v>62.8424072265625</v>
      </c>
      <c r="FU324">
        <v>2.3991229012608528E-2</v>
      </c>
      <c r="FV324">
        <v>3.3657491207122803E-2</v>
      </c>
      <c r="FW324">
        <v>3.5305537283420563E-2</v>
      </c>
      <c r="FX324">
        <v>2.7310604229569435E-2</v>
      </c>
      <c r="FY324" s="60">
        <v>9.2299995422363281</v>
      </c>
      <c r="FZ324" s="38">
        <v>700.61</v>
      </c>
      <c r="GA324">
        <v>1</v>
      </c>
    </row>
    <row r="325" spans="1:183" x14ac:dyDescent="0.2">
      <c r="A325" t="s">
        <v>186</v>
      </c>
      <c r="B325" t="s">
        <v>222</v>
      </c>
      <c r="C325" t="s">
        <v>194</v>
      </c>
      <c r="D325" t="s">
        <v>202</v>
      </c>
      <c r="E325" t="s">
        <v>209</v>
      </c>
      <c r="F325" t="s">
        <v>179</v>
      </c>
      <c r="G325" t="s">
        <v>1</v>
      </c>
      <c r="H325">
        <v>136</v>
      </c>
      <c r="I325">
        <v>1.3938232660293579</v>
      </c>
      <c r="J325">
        <v>1.2504786252975464</v>
      </c>
      <c r="K325">
        <v>1.1280109882354736</v>
      </c>
      <c r="L325">
        <v>1.0123821496963501</v>
      </c>
      <c r="M325">
        <v>0.98138427734375</v>
      </c>
      <c r="N325">
        <v>0.98950791358947754</v>
      </c>
      <c r="O325">
        <v>1.111647367477417</v>
      </c>
      <c r="P325">
        <v>0.97890907526016235</v>
      </c>
      <c r="Q325">
        <v>1.0662775039672852</v>
      </c>
      <c r="R325">
        <v>1.145307183265686</v>
      </c>
      <c r="S325">
        <v>1.1744136810302734</v>
      </c>
      <c r="T325">
        <v>1.2128016948699951</v>
      </c>
      <c r="U325">
        <v>1.3586293458938599</v>
      </c>
      <c r="V325">
        <v>1.4770423173904419</v>
      </c>
      <c r="W325">
        <v>1.590124249458313</v>
      </c>
      <c r="X325">
        <v>1.8134187459945679</v>
      </c>
      <c r="Y325">
        <v>1.9872323274612427</v>
      </c>
      <c r="Z325">
        <v>2.1688556671142578</v>
      </c>
      <c r="AA325">
        <v>2.3407220840454102</v>
      </c>
      <c r="AB325">
        <v>2.4579575061798096</v>
      </c>
      <c r="AC325">
        <v>2.4178371429443359</v>
      </c>
      <c r="AD325">
        <v>2.3797876834869385</v>
      </c>
      <c r="AE325">
        <v>2.0303852558135986</v>
      </c>
      <c r="AF325">
        <v>1.7361271381378174</v>
      </c>
      <c r="AG325">
        <v>-0.79737824201583862</v>
      </c>
      <c r="AH325">
        <v>-0.67108744382858276</v>
      </c>
      <c r="AI325">
        <v>-0.66298294067382813</v>
      </c>
      <c r="AJ325">
        <v>-0.61019390821456909</v>
      </c>
      <c r="AK325">
        <v>-0.57573449611663818</v>
      </c>
      <c r="AL325">
        <v>-0.71263295412063599</v>
      </c>
      <c r="AM325">
        <v>-0.7470431923866272</v>
      </c>
      <c r="AN325">
        <v>-0.81745517253875732</v>
      </c>
      <c r="AO325">
        <v>-0.80616146326065063</v>
      </c>
      <c r="AP325">
        <v>-0.68709051609039307</v>
      </c>
      <c r="AQ325">
        <v>-0.66360509395599365</v>
      </c>
      <c r="AR325">
        <v>-0.76022690534591675</v>
      </c>
      <c r="AS325">
        <v>-0.77089554071426392</v>
      </c>
      <c r="AT325">
        <v>-0.76711392402648926</v>
      </c>
      <c r="AU325">
        <v>-0.78252518177032471</v>
      </c>
      <c r="AV325">
        <v>-0.74328279495239258</v>
      </c>
      <c r="AW325">
        <v>-0.81864815950393677</v>
      </c>
      <c r="AX325">
        <v>-0.87438809871673584</v>
      </c>
      <c r="AY325">
        <v>-0.8148077130317688</v>
      </c>
      <c r="AZ325">
        <v>-0.89563816785812378</v>
      </c>
      <c r="BA325">
        <v>-0.92275691032409668</v>
      </c>
      <c r="BB325">
        <v>-0.99295926094055176</v>
      </c>
      <c r="BC325">
        <v>-0.92201155424118042</v>
      </c>
      <c r="BD325">
        <v>-0.83456718921661377</v>
      </c>
      <c r="BE325">
        <v>-0.27286896109580994</v>
      </c>
      <c r="BF325">
        <v>-0.19657111167907715</v>
      </c>
      <c r="BG325">
        <v>-0.20046705007553101</v>
      </c>
      <c r="BH325">
        <v>-0.19037018716335297</v>
      </c>
      <c r="BI325">
        <v>-0.16772902011871338</v>
      </c>
      <c r="BJ325">
        <v>-0.28398478031158447</v>
      </c>
      <c r="BK325">
        <v>-0.27152714133262634</v>
      </c>
      <c r="BL325">
        <v>-0.3663133978843689</v>
      </c>
      <c r="BM325">
        <v>-0.31840172410011292</v>
      </c>
      <c r="BN325">
        <v>-0.1884486973285675</v>
      </c>
      <c r="BO325">
        <v>-0.13308487832546234</v>
      </c>
      <c r="BP325">
        <v>-0.20658223330974579</v>
      </c>
      <c r="BQ325">
        <v>-0.18059539794921875</v>
      </c>
      <c r="BR325">
        <v>-0.15952816605567932</v>
      </c>
      <c r="BS325">
        <v>-0.14987736940383911</v>
      </c>
      <c r="BT325">
        <v>-8.9510634541511536E-2</v>
      </c>
      <c r="BU325">
        <v>-0.13138028979301453</v>
      </c>
      <c r="BV325">
        <v>-0.18048723042011261</v>
      </c>
      <c r="BW325">
        <v>-0.11402735859155655</v>
      </c>
      <c r="BX325">
        <v>-0.20273159444332123</v>
      </c>
      <c r="BY325">
        <v>-0.25317135453224182</v>
      </c>
      <c r="BZ325">
        <v>-0.33643847703933716</v>
      </c>
      <c r="CA325">
        <v>-0.29470205307006836</v>
      </c>
      <c r="CB325">
        <v>-0.25132104754447937</v>
      </c>
      <c r="CC325">
        <v>9.0404585003852844E-2</v>
      </c>
      <c r="CD325">
        <v>0.13207750022411346</v>
      </c>
      <c r="CE325">
        <v>0.11987003684043884</v>
      </c>
      <c r="CF325">
        <v>0.10039844363927841</v>
      </c>
      <c r="CG325">
        <v>0.11485429853200912</v>
      </c>
      <c r="CH325">
        <v>1.2895624153316021E-2</v>
      </c>
      <c r="CI325">
        <v>5.7813826948404312E-2</v>
      </c>
      <c r="CJ325">
        <v>-5.3853940218687057E-2</v>
      </c>
      <c r="CK325">
        <v>1.9419148564338684E-2</v>
      </c>
      <c r="CL325">
        <v>0.15690909326076508</v>
      </c>
      <c r="CM325">
        <v>0.23435184359550476</v>
      </c>
      <c r="CN325">
        <v>0.17687037587165833</v>
      </c>
      <c r="CO325">
        <v>0.22824473679065704</v>
      </c>
      <c r="CP325">
        <v>0.26128387451171875</v>
      </c>
      <c r="CQ325">
        <v>0.28829258680343628</v>
      </c>
      <c r="CR325">
        <v>0.36328995227813721</v>
      </c>
      <c r="CS325">
        <v>0.34461933374404907</v>
      </c>
      <c r="CT325">
        <v>0.30010634660720825</v>
      </c>
      <c r="CU325">
        <v>0.37133097648620605</v>
      </c>
      <c r="CV325">
        <v>0.27717339992523193</v>
      </c>
      <c r="CW325">
        <v>0.21058155596256256</v>
      </c>
      <c r="CX325">
        <v>0.11826584488153458</v>
      </c>
      <c r="CY325">
        <v>0.13977061212062836</v>
      </c>
      <c r="CZ325">
        <v>0.15263344347476959</v>
      </c>
      <c r="DA325">
        <v>0.45367813110351563</v>
      </c>
      <c r="DB325">
        <v>0.46072608232498169</v>
      </c>
      <c r="DC325">
        <v>0.4402070939540863</v>
      </c>
      <c r="DD325">
        <v>0.39116710424423218</v>
      </c>
      <c r="DE325">
        <v>0.39743763208389282</v>
      </c>
      <c r="DF325">
        <v>0.30977603793144226</v>
      </c>
      <c r="DG325">
        <v>0.38715478777885437</v>
      </c>
      <c r="DH325">
        <v>0.25860550999641418</v>
      </c>
      <c r="DI325">
        <v>0.35724002122879028</v>
      </c>
      <c r="DJ325">
        <v>0.50226688385009766</v>
      </c>
      <c r="DK325">
        <v>0.60178852081298828</v>
      </c>
      <c r="DL325">
        <v>0.56032299995422363</v>
      </c>
      <c r="DM325">
        <v>0.63708484172821045</v>
      </c>
      <c r="DN325">
        <v>0.68209594488143921</v>
      </c>
      <c r="DO325">
        <v>0.72646260261535645</v>
      </c>
      <c r="DP325">
        <v>0.81609052419662476</v>
      </c>
      <c r="DQ325">
        <v>0.82061892747879028</v>
      </c>
      <c r="DR325">
        <v>0.78070002794265747</v>
      </c>
      <c r="DS325">
        <v>0.85668927431106567</v>
      </c>
      <c r="DT325">
        <v>0.75707834959030151</v>
      </c>
      <c r="DU325">
        <v>0.67433446645736694</v>
      </c>
      <c r="DV325">
        <v>0.57297021150588989</v>
      </c>
      <c r="DW325">
        <v>0.57424324750900269</v>
      </c>
      <c r="DX325">
        <v>0.55658793449401855</v>
      </c>
      <c r="DY325">
        <v>0.9781874418258667</v>
      </c>
      <c r="DZ325">
        <v>0.93524259328842163</v>
      </c>
      <c r="EA325">
        <v>0.90272301435470581</v>
      </c>
      <c r="EB325">
        <v>0.81099081039428711</v>
      </c>
      <c r="EC325">
        <v>0.80544304847717285</v>
      </c>
      <c r="ED325">
        <v>0.73842418193817139</v>
      </c>
      <c r="EE325">
        <v>0.86267083883285522</v>
      </c>
      <c r="EF325">
        <v>0.709747314453125</v>
      </c>
      <c r="EG325">
        <v>0.84499967098236084</v>
      </c>
      <c r="EH325">
        <v>1.0009086132049561</v>
      </c>
      <c r="EI325">
        <v>1.1323087215423584</v>
      </c>
      <c r="EJ325">
        <v>1.1139676570892334</v>
      </c>
      <c r="EK325">
        <v>1.2273851633071899</v>
      </c>
      <c r="EL325">
        <v>1.2896816730499268</v>
      </c>
      <c r="EM325">
        <v>1.3591103553771973</v>
      </c>
      <c r="EN325">
        <v>1.469862699508667</v>
      </c>
      <c r="EO325">
        <v>1.5078866481781006</v>
      </c>
      <c r="EP325">
        <v>1.4746009111404419</v>
      </c>
      <c r="EQ325">
        <v>1.5574696063995361</v>
      </c>
      <c r="ER325">
        <v>1.4499847888946533</v>
      </c>
      <c r="ES325">
        <v>1.3439198732376099</v>
      </c>
      <c r="ET325">
        <v>1.2294909954071045</v>
      </c>
      <c r="EU325">
        <v>1.2015526294708252</v>
      </c>
      <c r="EV325">
        <v>1.1398340463638306</v>
      </c>
      <c r="EW325">
        <v>79.596702575683594</v>
      </c>
      <c r="EX325">
        <v>77.661262512207031</v>
      </c>
      <c r="EY325">
        <v>75.652099609375</v>
      </c>
      <c r="EZ325">
        <v>73.679740905761719</v>
      </c>
      <c r="FA325">
        <v>71.966629028320313</v>
      </c>
      <c r="FB325">
        <v>70.548759460449219</v>
      </c>
      <c r="FC325">
        <v>70.685325622558594</v>
      </c>
      <c r="FD325">
        <v>73.129936218261719</v>
      </c>
      <c r="FE325">
        <v>77.301155090332031</v>
      </c>
      <c r="FF325">
        <v>81.325416564941406</v>
      </c>
      <c r="FG325">
        <v>84.673118591308594</v>
      </c>
      <c r="FH325">
        <v>87.962005615234375</v>
      </c>
      <c r="FI325">
        <v>91.297348022460938</v>
      </c>
      <c r="FJ325">
        <v>93.721603393554688</v>
      </c>
      <c r="FK325">
        <v>95.789878845214844</v>
      </c>
      <c r="FL325">
        <v>97.246879577636719</v>
      </c>
      <c r="FM325">
        <v>97.848312377929688</v>
      </c>
      <c r="FN325">
        <v>97.625022888183594</v>
      </c>
      <c r="FO325">
        <v>96.531753540039063</v>
      </c>
      <c r="FP325">
        <v>94.956108093261719</v>
      </c>
      <c r="FQ325">
        <v>92.328117370605469</v>
      </c>
      <c r="FR325">
        <v>89.444114685058594</v>
      </c>
      <c r="FS325">
        <v>86.710578918457031</v>
      </c>
      <c r="FT325">
        <v>83.726783752441406</v>
      </c>
      <c r="FU325">
        <v>0.39940410852432251</v>
      </c>
      <c r="FV325">
        <v>0.57724493741989136</v>
      </c>
      <c r="FW325">
        <v>0.60654741525650024</v>
      </c>
      <c r="FX325">
        <v>0.40634039044380188</v>
      </c>
      <c r="FY325" s="60">
        <v>2.6800000667572021</v>
      </c>
      <c r="FZ325" s="38">
        <v>35.800000000000004</v>
      </c>
      <c r="GA325">
        <v>1</v>
      </c>
    </row>
    <row r="326" spans="1:183" x14ac:dyDescent="0.2">
      <c r="A326" t="s">
        <v>186</v>
      </c>
      <c r="B326" t="s">
        <v>222</v>
      </c>
      <c r="C326" t="s">
        <v>194</v>
      </c>
      <c r="D326" t="s">
        <v>202</v>
      </c>
      <c r="E326" t="s">
        <v>209</v>
      </c>
      <c r="F326" t="s">
        <v>180</v>
      </c>
      <c r="G326" t="s">
        <v>1</v>
      </c>
      <c r="H326">
        <v>143</v>
      </c>
      <c r="I326">
        <v>0.61540526151657104</v>
      </c>
      <c r="J326">
        <v>0.51605129241943359</v>
      </c>
      <c r="K326">
        <v>0.56499475240707397</v>
      </c>
      <c r="L326">
        <v>0.50689500570297241</v>
      </c>
      <c r="M326">
        <v>0.50403380393981934</v>
      </c>
      <c r="N326">
        <v>0.52444052696228027</v>
      </c>
      <c r="O326">
        <v>0.6721760630607605</v>
      </c>
      <c r="P326">
        <v>0.79791289567947388</v>
      </c>
      <c r="Q326">
        <v>0.75766909122467041</v>
      </c>
      <c r="R326">
        <v>0.68039470911026001</v>
      </c>
      <c r="S326">
        <v>0.75982421636581421</v>
      </c>
      <c r="T326">
        <v>0.77443814277648926</v>
      </c>
      <c r="U326">
        <v>0.75469857454299927</v>
      </c>
      <c r="V326">
        <v>0.78460228443145752</v>
      </c>
      <c r="W326">
        <v>0.80422288179397583</v>
      </c>
      <c r="X326">
        <v>0.82330089807510376</v>
      </c>
      <c r="Y326">
        <v>0.81617909669876099</v>
      </c>
      <c r="Z326">
        <v>0.84680408239364624</v>
      </c>
      <c r="AA326">
        <v>0.98212075233459473</v>
      </c>
      <c r="AB326">
        <v>0.94844138622283936</v>
      </c>
      <c r="AC326">
        <v>0.99937641620635986</v>
      </c>
      <c r="AD326">
        <v>0.9842764139175415</v>
      </c>
      <c r="AE326">
        <v>0.81004124879837036</v>
      </c>
      <c r="AF326">
        <v>0.71413826942443848</v>
      </c>
      <c r="AG326">
        <v>-0.73250085115432739</v>
      </c>
      <c r="AH326">
        <v>-0.73631733655929565</v>
      </c>
      <c r="AI326">
        <v>-0.67954933643341064</v>
      </c>
      <c r="AJ326">
        <v>-0.7078019380569458</v>
      </c>
      <c r="AK326">
        <v>-0.7611156702041626</v>
      </c>
      <c r="AL326">
        <v>-0.79802799224853516</v>
      </c>
      <c r="AM326">
        <v>-0.87192493677139282</v>
      </c>
      <c r="AN326">
        <v>-0.93078440427780151</v>
      </c>
      <c r="AO326">
        <v>-0.86071383953094482</v>
      </c>
      <c r="AP326">
        <v>-0.88256204128265381</v>
      </c>
      <c r="AQ326">
        <v>-0.83132755756378174</v>
      </c>
      <c r="AR326">
        <v>-0.7554897665977478</v>
      </c>
      <c r="AS326">
        <v>-0.79227328300476074</v>
      </c>
      <c r="AT326">
        <v>-0.72775685787200928</v>
      </c>
      <c r="AU326">
        <v>-0.71636921167373657</v>
      </c>
      <c r="AV326">
        <v>-0.66887927055358887</v>
      </c>
      <c r="AW326">
        <v>-0.74327117204666138</v>
      </c>
      <c r="AX326">
        <v>-0.77691894769668579</v>
      </c>
      <c r="AY326">
        <v>-0.73413115739822388</v>
      </c>
      <c r="AZ326">
        <v>-0.82393604516983032</v>
      </c>
      <c r="BA326">
        <v>-0.80341559648513794</v>
      </c>
      <c r="BB326">
        <v>-0.86572861671447754</v>
      </c>
      <c r="BC326">
        <v>-0.88033372163772583</v>
      </c>
      <c r="BD326">
        <v>-0.80166798830032349</v>
      </c>
      <c r="BE326">
        <v>-0.31168150901794434</v>
      </c>
      <c r="BF326">
        <v>-0.3456616997718811</v>
      </c>
      <c r="BG326">
        <v>-0.28755992650985718</v>
      </c>
      <c r="BH326">
        <v>-0.32686519622802734</v>
      </c>
      <c r="BI326">
        <v>-0.36987677216529846</v>
      </c>
      <c r="BJ326">
        <v>-0.38799247145652771</v>
      </c>
      <c r="BK326">
        <v>-0.42317813634872437</v>
      </c>
      <c r="BL326">
        <v>-0.44484436511993408</v>
      </c>
      <c r="BM326">
        <v>-0.39816436171531677</v>
      </c>
      <c r="BN326">
        <v>-0.41692197322845459</v>
      </c>
      <c r="BO326">
        <v>-0.33414635062217712</v>
      </c>
      <c r="BP326">
        <v>-0.27294722199440002</v>
      </c>
      <c r="BQ326">
        <v>-0.30069082975387573</v>
      </c>
      <c r="BR326">
        <v>-0.24443583190441132</v>
      </c>
      <c r="BS326">
        <v>-0.23503090441226959</v>
      </c>
      <c r="BT326">
        <v>-0.189896360039711</v>
      </c>
      <c r="BU326">
        <v>-0.25268375873565674</v>
      </c>
      <c r="BV326">
        <v>-0.27539199590682983</v>
      </c>
      <c r="BW326">
        <v>-0.21057461202144623</v>
      </c>
      <c r="BX326">
        <v>-0.31070435047149658</v>
      </c>
      <c r="BY326">
        <v>-0.28163701295852661</v>
      </c>
      <c r="BZ326">
        <v>-0.36213782429695129</v>
      </c>
      <c r="CA326">
        <v>-0.39195278286933899</v>
      </c>
      <c r="CB326">
        <v>-0.34267404675483704</v>
      </c>
      <c r="CC326">
        <v>-2.0223330706357956E-2</v>
      </c>
      <c r="CD326">
        <v>-7.509477436542511E-2</v>
      </c>
      <c r="CE326">
        <v>-1.6069263219833374E-2</v>
      </c>
      <c r="CF326">
        <v>-6.3029520213603973E-2</v>
      </c>
      <c r="CG326">
        <v>-9.8905883729457855E-2</v>
      </c>
      <c r="CH326">
        <v>-0.10400314629077911</v>
      </c>
      <c r="CI326">
        <v>-0.11237748712301254</v>
      </c>
      <c r="CJ326">
        <v>-0.10828378796577454</v>
      </c>
      <c r="CK326">
        <v>-7.7804043889045715E-2</v>
      </c>
      <c r="CL326">
        <v>-9.4421103596687317E-2</v>
      </c>
      <c r="CM326">
        <v>1.0199844837188721E-2</v>
      </c>
      <c r="CN326">
        <v>6.1260230839252472E-2</v>
      </c>
      <c r="CO326">
        <v>3.9777681231498718E-2</v>
      </c>
      <c r="CP326">
        <v>9.0310826897621155E-2</v>
      </c>
      <c r="CQ326">
        <v>9.834250807762146E-2</v>
      </c>
      <c r="CR326">
        <v>0.14184577763080597</v>
      </c>
      <c r="CS326">
        <v>8.7095603346824646E-2</v>
      </c>
      <c r="CT326">
        <v>7.1963980793952942E-2</v>
      </c>
      <c r="CU326">
        <v>0.15203902125358582</v>
      </c>
      <c r="CV326">
        <v>4.4758301228284836E-2</v>
      </c>
      <c r="CW326">
        <v>7.9745262861251831E-2</v>
      </c>
      <c r="CX326">
        <v>-1.3352367095649242E-2</v>
      </c>
      <c r="CY326">
        <v>-5.3701620548963547E-2</v>
      </c>
      <c r="CZ326">
        <v>-2.4776244536042213E-2</v>
      </c>
      <c r="DA326">
        <v>0.27123484015464783</v>
      </c>
      <c r="DB326">
        <v>0.19547215104103088</v>
      </c>
      <c r="DC326">
        <v>0.25542142987251282</v>
      </c>
      <c r="DD326">
        <v>0.2008061408996582</v>
      </c>
      <c r="DE326">
        <v>0.17206501960754395</v>
      </c>
      <c r="DF326">
        <v>0.17998619377613068</v>
      </c>
      <c r="DG326">
        <v>0.19842316210269928</v>
      </c>
      <c r="DH326">
        <v>0.22827678918838501</v>
      </c>
      <c r="DI326">
        <v>0.24255628883838654</v>
      </c>
      <c r="DJ326">
        <v>0.22807978093624115</v>
      </c>
      <c r="DK326">
        <v>0.35454604029655457</v>
      </c>
      <c r="DL326">
        <v>0.39546769857406616</v>
      </c>
      <c r="DM326">
        <v>0.38024619221687317</v>
      </c>
      <c r="DN326">
        <v>0.42505747079849243</v>
      </c>
      <c r="DO326">
        <v>0.43171590566635132</v>
      </c>
      <c r="DP326">
        <v>0.47358793020248413</v>
      </c>
      <c r="DQ326">
        <v>0.42687496542930603</v>
      </c>
      <c r="DR326">
        <v>0.41931998729705811</v>
      </c>
      <c r="DS326">
        <v>0.51465260982513428</v>
      </c>
      <c r="DT326">
        <v>0.40022099018096924</v>
      </c>
      <c r="DU326">
        <v>0.44112750887870789</v>
      </c>
      <c r="DV326">
        <v>0.33543309569358826</v>
      </c>
      <c r="DW326">
        <v>0.28454950451850891</v>
      </c>
      <c r="DX326">
        <v>0.2931215763092041</v>
      </c>
      <c r="DY326">
        <v>0.6920541524887085</v>
      </c>
      <c r="DZ326">
        <v>0.5861278772354126</v>
      </c>
      <c r="EA326">
        <v>0.6474108099937439</v>
      </c>
      <c r="EB326">
        <v>0.58174294233322144</v>
      </c>
      <c r="EC326">
        <v>0.56330388784408569</v>
      </c>
      <c r="ED326">
        <v>0.59002166986465454</v>
      </c>
      <c r="EE326">
        <v>0.64716994762420654</v>
      </c>
      <c r="EF326">
        <v>0.71421682834625244</v>
      </c>
      <c r="EG326">
        <v>0.70510578155517578</v>
      </c>
      <c r="EH326">
        <v>0.69371986389160156</v>
      </c>
      <c r="EI326">
        <v>0.85172724723815918</v>
      </c>
      <c r="EJ326">
        <v>0.87801015377044678</v>
      </c>
      <c r="EK326">
        <v>0.87182861566543579</v>
      </c>
      <c r="EL326">
        <v>0.9083784818649292</v>
      </c>
      <c r="EM326">
        <v>0.91305416822433472</v>
      </c>
      <c r="EN326">
        <v>0.95257079601287842</v>
      </c>
      <c r="EO326">
        <v>0.91746240854263306</v>
      </c>
      <c r="EP326">
        <v>0.92084681987762451</v>
      </c>
      <c r="EQ326">
        <v>1.038209080696106</v>
      </c>
      <c r="ER326">
        <v>0.91345250606536865</v>
      </c>
      <c r="ES326">
        <v>0.96290606260299683</v>
      </c>
      <c r="ET326">
        <v>0.83902382850646973</v>
      </c>
      <c r="EU326">
        <v>0.77293044328689575</v>
      </c>
      <c r="EV326">
        <v>0.75211548805236816</v>
      </c>
      <c r="EW326">
        <v>54.855819702148438</v>
      </c>
      <c r="EX326">
        <v>54.298870086669922</v>
      </c>
      <c r="EY326">
        <v>54.035453796386719</v>
      </c>
      <c r="EZ326">
        <v>53.794853210449219</v>
      </c>
      <c r="FA326">
        <v>53.557426452636719</v>
      </c>
      <c r="FB326">
        <v>53.214370727539063</v>
      </c>
      <c r="FC326">
        <v>53.416519165039063</v>
      </c>
      <c r="FD326">
        <v>54.677173614501953</v>
      </c>
      <c r="FE326">
        <v>56.295726776123047</v>
      </c>
      <c r="FF326">
        <v>58.602672576904297</v>
      </c>
      <c r="FG326">
        <v>60.503059387207031</v>
      </c>
      <c r="FH326">
        <v>62.517402648925781</v>
      </c>
      <c r="FI326">
        <v>64.696273803710938</v>
      </c>
      <c r="FJ326">
        <v>65.371986389160156</v>
      </c>
      <c r="FK326">
        <v>65.903541564941406</v>
      </c>
      <c r="FL326">
        <v>66.656562805175781</v>
      </c>
      <c r="FM326">
        <v>65.292556762695313</v>
      </c>
      <c r="FN326">
        <v>64.433113098144531</v>
      </c>
      <c r="FO326">
        <v>63.384113311767578</v>
      </c>
      <c r="FP326">
        <v>61.349014282226563</v>
      </c>
      <c r="FQ326">
        <v>59.262260437011719</v>
      </c>
      <c r="FR326">
        <v>57.693351745605469</v>
      </c>
      <c r="FS326">
        <v>56.207500457763672</v>
      </c>
      <c r="FT326">
        <v>55.328102111816406</v>
      </c>
      <c r="FU326">
        <v>0.29348841309547424</v>
      </c>
      <c r="FV326">
        <v>0.41905894875526428</v>
      </c>
      <c r="FW326">
        <v>0.4490770697593689</v>
      </c>
      <c r="FX326">
        <v>0.32212159037590027</v>
      </c>
      <c r="FY326" s="60">
        <v>2.9000000953674316</v>
      </c>
      <c r="FZ326" s="38">
        <v>25.5</v>
      </c>
      <c r="GA326">
        <v>1</v>
      </c>
    </row>
    <row r="327" spans="1:183" x14ac:dyDescent="0.2">
      <c r="A327" t="s">
        <v>186</v>
      </c>
      <c r="B327" t="s">
        <v>222</v>
      </c>
      <c r="C327" t="s">
        <v>194</v>
      </c>
      <c r="D327" t="s">
        <v>202</v>
      </c>
      <c r="E327" t="s">
        <v>209</v>
      </c>
      <c r="F327" t="s">
        <v>181</v>
      </c>
      <c r="G327" t="s">
        <v>1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 s="60">
        <v>8.5600004196166992</v>
      </c>
      <c r="FZ327" s="38">
        <v>25.1</v>
      </c>
      <c r="GA327">
        <v>0</v>
      </c>
    </row>
    <row r="328" spans="1:183" x14ac:dyDescent="0.2">
      <c r="A328" t="s">
        <v>186</v>
      </c>
      <c r="B328" t="s">
        <v>222</v>
      </c>
      <c r="C328" t="s">
        <v>194</v>
      </c>
      <c r="D328" t="s">
        <v>202</v>
      </c>
      <c r="E328" t="s">
        <v>209</v>
      </c>
      <c r="F328" t="s">
        <v>182</v>
      </c>
      <c r="G328" t="s">
        <v>1</v>
      </c>
      <c r="H328">
        <v>262</v>
      </c>
      <c r="I328">
        <v>0.74288433790206909</v>
      </c>
      <c r="J328">
        <v>0.67492634057998657</v>
      </c>
      <c r="K328">
        <v>0.62929278612136841</v>
      </c>
      <c r="L328">
        <v>0.61074018478393555</v>
      </c>
      <c r="M328">
        <v>0.62427031993865967</v>
      </c>
      <c r="N328">
        <v>0.64793670177459717</v>
      </c>
      <c r="O328">
        <v>0.70306456089019775</v>
      </c>
      <c r="P328">
        <v>0.77276301383972168</v>
      </c>
      <c r="Q328">
        <v>0.76110106706619263</v>
      </c>
      <c r="R328">
        <v>0.74617624282836914</v>
      </c>
      <c r="S328">
        <v>0.76148492097854614</v>
      </c>
      <c r="T328">
        <v>0.8108324408531189</v>
      </c>
      <c r="U328">
        <v>0.80441981554031372</v>
      </c>
      <c r="V328">
        <v>0.7580762505531311</v>
      </c>
      <c r="W328">
        <v>0.77512502670288086</v>
      </c>
      <c r="X328">
        <v>0.80496793985366821</v>
      </c>
      <c r="Y328">
        <v>0.85938853025436401</v>
      </c>
      <c r="Z328">
        <v>0.90115833282470703</v>
      </c>
      <c r="AA328">
        <v>1.0023081302642822</v>
      </c>
      <c r="AB328">
        <v>1.0193041563034058</v>
      </c>
      <c r="AC328">
        <v>1.0988380908966064</v>
      </c>
      <c r="AD328">
        <v>1.1377229690551758</v>
      </c>
      <c r="AE328">
        <v>1.0158501863479614</v>
      </c>
      <c r="AF328">
        <v>0.86017411947250366</v>
      </c>
      <c r="AG328">
        <v>-0.43429368734359741</v>
      </c>
      <c r="AH328">
        <v>-0.41054609417915344</v>
      </c>
      <c r="AI328">
        <v>-0.39645940065383911</v>
      </c>
      <c r="AJ328">
        <v>-0.36116102337837219</v>
      </c>
      <c r="AK328">
        <v>-0.3049769401550293</v>
      </c>
      <c r="AL328">
        <v>-0.32129117846488953</v>
      </c>
      <c r="AM328">
        <v>-0.36870831251144409</v>
      </c>
      <c r="AN328">
        <v>-0.38888528943061829</v>
      </c>
      <c r="AO328">
        <v>-0.46774685382843018</v>
      </c>
      <c r="AP328">
        <v>-0.37650221586227417</v>
      </c>
      <c r="AQ328">
        <v>-0.36220437288284302</v>
      </c>
      <c r="AR328">
        <v>-0.32287308573722839</v>
      </c>
      <c r="AS328">
        <v>-0.33772334456443787</v>
      </c>
      <c r="AT328">
        <v>-0.35963663458824158</v>
      </c>
      <c r="AU328">
        <v>-0.35420244932174683</v>
      </c>
      <c r="AV328">
        <v>-0.37266427278518677</v>
      </c>
      <c r="AW328">
        <v>-0.35514569282531738</v>
      </c>
      <c r="AX328">
        <v>-0.36002662777900696</v>
      </c>
      <c r="AY328">
        <v>-0.3510509729385376</v>
      </c>
      <c r="AZ328">
        <v>-0.42005619406700134</v>
      </c>
      <c r="BA328">
        <v>-0.41099166870117188</v>
      </c>
      <c r="BB328">
        <v>-0.46259194612503052</v>
      </c>
      <c r="BC328">
        <v>-0.50164967775344849</v>
      </c>
      <c r="BD328">
        <v>-0.47673067450523376</v>
      </c>
      <c r="BE328">
        <v>-0.17449788749217987</v>
      </c>
      <c r="BF328">
        <v>-0.16252210736274719</v>
      </c>
      <c r="BG328">
        <v>-0.1582111120223999</v>
      </c>
      <c r="BH328">
        <v>-0.12954652309417725</v>
      </c>
      <c r="BI328">
        <v>-8.4488578140735626E-2</v>
      </c>
      <c r="BJ328">
        <v>-0.10551648586988449</v>
      </c>
      <c r="BK328">
        <v>-0.13314156234264374</v>
      </c>
      <c r="BL328">
        <v>-0.13971658051013947</v>
      </c>
      <c r="BM328">
        <v>-0.20228022336959839</v>
      </c>
      <c r="BN328">
        <v>-0.12610799074172974</v>
      </c>
      <c r="BO328">
        <v>-0.10372915118932724</v>
      </c>
      <c r="BP328">
        <v>-5.4829772561788559E-2</v>
      </c>
      <c r="BQ328">
        <v>-7.2147160768508911E-2</v>
      </c>
      <c r="BR328">
        <v>-9.4165138900279999E-2</v>
      </c>
      <c r="BS328">
        <v>-8.5573263466358185E-2</v>
      </c>
      <c r="BT328">
        <v>-9.8014213144779205E-2</v>
      </c>
      <c r="BU328">
        <v>-7.0274956524372101E-2</v>
      </c>
      <c r="BV328">
        <v>-7.3403894901275635E-2</v>
      </c>
      <c r="BW328">
        <v>-5.5561825633049011E-2</v>
      </c>
      <c r="BX328">
        <v>-0.12734265625476837</v>
      </c>
      <c r="BY328">
        <v>-0.11620039492845535</v>
      </c>
      <c r="BZ328">
        <v>-0.16647754609584808</v>
      </c>
      <c r="CA328">
        <v>-0.20973502099514008</v>
      </c>
      <c r="CB328">
        <v>-0.19792158901691437</v>
      </c>
      <c r="CC328">
        <v>5.4358439520001411E-3</v>
      </c>
      <c r="CD328">
        <v>9.2585301026701927E-3</v>
      </c>
      <c r="CE328">
        <v>6.7988941445946693E-3</v>
      </c>
      <c r="CF328">
        <v>3.0868962407112122E-2</v>
      </c>
      <c r="CG328">
        <v>6.8220995366573334E-2</v>
      </c>
      <c r="CH328">
        <v>4.3928418308496475E-2</v>
      </c>
      <c r="CI328">
        <v>3.001127764582634E-2</v>
      </c>
      <c r="CJ328">
        <v>3.285694494843483E-2</v>
      </c>
      <c r="CK328">
        <v>-1.8418820574879646E-2</v>
      </c>
      <c r="CL328">
        <v>4.7314316034317017E-2</v>
      </c>
      <c r="CM328">
        <v>7.5289994478225708E-2</v>
      </c>
      <c r="CN328">
        <v>0.13081622123718262</v>
      </c>
      <c r="CO328">
        <v>0.11179010570049286</v>
      </c>
      <c r="CP328">
        <v>8.9699633419513702E-2</v>
      </c>
      <c r="CQ328">
        <v>0.10047850012779236</v>
      </c>
      <c r="CR328">
        <v>9.2207588255405426E-2</v>
      </c>
      <c r="CS328">
        <v>0.12702566385269165</v>
      </c>
      <c r="CT328">
        <v>0.12511011958122253</v>
      </c>
      <c r="CU328">
        <v>0.14909307658672333</v>
      </c>
      <c r="CV328">
        <v>7.5389839708805084E-2</v>
      </c>
      <c r="CW328">
        <v>8.7971113622188568E-2</v>
      </c>
      <c r="CX328">
        <v>3.861038014292717E-2</v>
      </c>
      <c r="CY328">
        <v>-7.5558042153716087E-3</v>
      </c>
      <c r="CZ328">
        <v>-4.8192613758146763E-3</v>
      </c>
      <c r="DA328">
        <v>0.1853695809841156</v>
      </c>
      <c r="DB328">
        <v>0.18103916943073273</v>
      </c>
      <c r="DC328">
        <v>0.17180889844894409</v>
      </c>
      <c r="DD328">
        <v>0.19128444790840149</v>
      </c>
      <c r="DE328">
        <v>0.2209305614233017</v>
      </c>
      <c r="DF328">
        <v>0.19337330758571625</v>
      </c>
      <c r="DG328">
        <v>0.19316408038139343</v>
      </c>
      <c r="DH328">
        <v>0.20543044805526733</v>
      </c>
      <c r="DI328">
        <v>0.1654425710439682</v>
      </c>
      <c r="DJ328">
        <v>0.22073662281036377</v>
      </c>
      <c r="DK328">
        <v>0.25430911779403687</v>
      </c>
      <c r="DL328">
        <v>0.3164621889591217</v>
      </c>
      <c r="DM328">
        <v>0.29572737216949463</v>
      </c>
      <c r="DN328">
        <v>0.27356442809104919</v>
      </c>
      <c r="DO328">
        <v>0.2865302562713623</v>
      </c>
      <c r="DP328">
        <v>0.28242939710617065</v>
      </c>
      <c r="DQ328">
        <v>0.3243262767791748</v>
      </c>
      <c r="DR328">
        <v>0.3236241340637207</v>
      </c>
      <c r="DS328">
        <v>0.35374796390533447</v>
      </c>
      <c r="DT328">
        <v>0.27812233567237854</v>
      </c>
      <c r="DU328">
        <v>0.29214265942573547</v>
      </c>
      <c r="DV328">
        <v>0.24369829893112183</v>
      </c>
      <c r="DW328">
        <v>0.19462341070175171</v>
      </c>
      <c r="DX328">
        <v>0.18828305602073669</v>
      </c>
      <c r="DY328">
        <v>0.44516536593437195</v>
      </c>
      <c r="DZ328">
        <v>0.42906314134597778</v>
      </c>
      <c r="EA328">
        <v>0.41005712747573853</v>
      </c>
      <c r="EB328">
        <v>0.42289894819259644</v>
      </c>
      <c r="EC328">
        <v>0.44141894578933716</v>
      </c>
      <c r="ED328">
        <v>0.40914800763130188</v>
      </c>
      <c r="EE328">
        <v>0.42873084545135498</v>
      </c>
      <c r="EF328">
        <v>0.45459917187690735</v>
      </c>
      <c r="EG328">
        <v>0.43090924620628357</v>
      </c>
      <c r="EH328">
        <v>0.4711308479309082</v>
      </c>
      <c r="EI328">
        <v>0.51278436183929443</v>
      </c>
      <c r="EJ328">
        <v>0.58450549840927124</v>
      </c>
      <c r="EK328">
        <v>0.56130349636077881</v>
      </c>
      <c r="EL328">
        <v>0.5390358567237854</v>
      </c>
      <c r="EM328">
        <v>0.55515944957733154</v>
      </c>
      <c r="EN328">
        <v>0.55707943439483643</v>
      </c>
      <c r="EO328">
        <v>0.60919702053070068</v>
      </c>
      <c r="EP328">
        <v>0.61024683713912964</v>
      </c>
      <c r="EQ328">
        <v>0.64923715591430664</v>
      </c>
      <c r="ER328">
        <v>0.57083588838577271</v>
      </c>
      <c r="ES328">
        <v>0.58693385124206543</v>
      </c>
      <c r="ET328">
        <v>0.53981274366378784</v>
      </c>
      <c r="EU328">
        <v>0.4865381121635437</v>
      </c>
      <c r="EV328">
        <v>0.46709215641021729</v>
      </c>
      <c r="EW328">
        <v>58.026172637939453</v>
      </c>
      <c r="EX328">
        <v>56.898670196533203</v>
      </c>
      <c r="EY328">
        <v>56.100032806396484</v>
      </c>
      <c r="EZ328">
        <v>55.134529113769531</v>
      </c>
      <c r="FA328">
        <v>54.360374450683594</v>
      </c>
      <c r="FB328">
        <v>53.741653442382813</v>
      </c>
      <c r="FC328">
        <v>54.358177185058594</v>
      </c>
      <c r="FD328">
        <v>57.375343322753906</v>
      </c>
      <c r="FE328">
        <v>61.004386901855469</v>
      </c>
      <c r="FF328">
        <v>65.874320983886719</v>
      </c>
      <c r="FG328">
        <v>70.537071228027344</v>
      </c>
      <c r="FH328">
        <v>75.037002563476563</v>
      </c>
      <c r="FI328">
        <v>78.830917358398438</v>
      </c>
      <c r="FJ328">
        <v>81.662757873535156</v>
      </c>
      <c r="FK328">
        <v>83.597236633300781</v>
      </c>
      <c r="FL328">
        <v>83.826927185058594</v>
      </c>
      <c r="FM328">
        <v>82.884017944335938</v>
      </c>
      <c r="FN328">
        <v>81.08673095703125</v>
      </c>
      <c r="FO328">
        <v>77.860328674316406</v>
      </c>
      <c r="FP328">
        <v>73.643646240234375</v>
      </c>
      <c r="FQ328">
        <v>68.315895080566406</v>
      </c>
      <c r="FR328">
        <v>64.794174194335938</v>
      </c>
      <c r="FS328">
        <v>62.137622833251953</v>
      </c>
      <c r="FT328">
        <v>60.070945739746094</v>
      </c>
      <c r="FU328">
        <v>0.17416414618492126</v>
      </c>
      <c r="FV328">
        <v>0.23897147178649902</v>
      </c>
      <c r="FW328">
        <v>0.25323963165283203</v>
      </c>
      <c r="FX328">
        <v>0.18792405724525452</v>
      </c>
      <c r="FY328" s="60">
        <v>3.8399999141693115</v>
      </c>
      <c r="FZ328" s="38">
        <v>69.67</v>
      </c>
      <c r="GA328">
        <v>1</v>
      </c>
    </row>
    <row r="329" spans="1:183" x14ac:dyDescent="0.2">
      <c r="A329" t="s">
        <v>186</v>
      </c>
      <c r="B329" t="s">
        <v>222</v>
      </c>
      <c r="C329" t="s">
        <v>194</v>
      </c>
      <c r="D329" t="s">
        <v>202</v>
      </c>
      <c r="E329" t="s">
        <v>209</v>
      </c>
      <c r="F329" t="s">
        <v>183</v>
      </c>
      <c r="G329" t="s">
        <v>1</v>
      </c>
      <c r="H329">
        <v>648</v>
      </c>
      <c r="I329">
        <v>0.7797510027885437</v>
      </c>
      <c r="J329">
        <v>0.66868495941162109</v>
      </c>
      <c r="K329">
        <v>0.62412649393081665</v>
      </c>
      <c r="L329">
        <v>0.60737383365631104</v>
      </c>
      <c r="M329">
        <v>0.61600977182388306</v>
      </c>
      <c r="N329">
        <v>0.63279110193252563</v>
      </c>
      <c r="O329">
        <v>0.71300554275512695</v>
      </c>
      <c r="P329">
        <v>0.79172277450561523</v>
      </c>
      <c r="Q329">
        <v>0.7790338397026062</v>
      </c>
      <c r="R329">
        <v>0.78913891315460205</v>
      </c>
      <c r="S329">
        <v>0.7911761999130249</v>
      </c>
      <c r="T329">
        <v>0.81100368499755859</v>
      </c>
      <c r="U329">
        <v>0.84458255767822266</v>
      </c>
      <c r="V329">
        <v>0.86641424894332886</v>
      </c>
      <c r="W329">
        <v>0.89325433969497681</v>
      </c>
      <c r="X329">
        <v>0.95463103055953979</v>
      </c>
      <c r="Y329">
        <v>1.0222159624099731</v>
      </c>
      <c r="Z329">
        <v>1.1266524791717529</v>
      </c>
      <c r="AA329">
        <v>1.1778148412704468</v>
      </c>
      <c r="AB329">
        <v>1.247830867767334</v>
      </c>
      <c r="AC329">
        <v>1.2814387083053589</v>
      </c>
      <c r="AD329">
        <v>1.2954947948455811</v>
      </c>
      <c r="AE329">
        <v>1.1437317132949829</v>
      </c>
      <c r="AF329">
        <v>0.94324618577957153</v>
      </c>
      <c r="AG329">
        <v>-0.22941885888576508</v>
      </c>
      <c r="AH329">
        <v>-0.22650913894176483</v>
      </c>
      <c r="AI329">
        <v>-0.19240447878837585</v>
      </c>
      <c r="AJ329">
        <v>-0.1794288158416748</v>
      </c>
      <c r="AK329">
        <v>-0.18049760162830353</v>
      </c>
      <c r="AL329">
        <v>-0.17798453569412231</v>
      </c>
      <c r="AM329">
        <v>-0.21929578483104706</v>
      </c>
      <c r="AN329">
        <v>-0.26063495874404907</v>
      </c>
      <c r="AO329">
        <v>-0.26277080178260803</v>
      </c>
      <c r="AP329">
        <v>-0.21086899936199188</v>
      </c>
      <c r="AQ329">
        <v>-0.1644599586725235</v>
      </c>
      <c r="AR329">
        <v>-0.17518508434295654</v>
      </c>
      <c r="AS329">
        <v>-0.12960663437843323</v>
      </c>
      <c r="AT329">
        <v>-0.13765251636505127</v>
      </c>
      <c r="AU329">
        <v>-0.12300872057676315</v>
      </c>
      <c r="AV329">
        <v>-0.10504284501075745</v>
      </c>
      <c r="AW329">
        <v>-0.11970602720975876</v>
      </c>
      <c r="AX329">
        <v>-0.11878491938114166</v>
      </c>
      <c r="AY329">
        <v>-0.11199092864990234</v>
      </c>
      <c r="AZ329">
        <v>-9.5761075615882874E-2</v>
      </c>
      <c r="BA329">
        <v>-0.12610147893428802</v>
      </c>
      <c r="BB329">
        <v>-0.23870526254177094</v>
      </c>
      <c r="BC329">
        <v>-0.25369065999984741</v>
      </c>
      <c r="BD329">
        <v>-0.23747627437114716</v>
      </c>
      <c r="BE329">
        <v>-0.10437289625406265</v>
      </c>
      <c r="BF329">
        <v>-0.1097816675901413</v>
      </c>
      <c r="BG329">
        <v>-8.5401721298694611E-2</v>
      </c>
      <c r="BH329">
        <v>-7.6724737882614136E-2</v>
      </c>
      <c r="BI329">
        <v>-7.5879931449890137E-2</v>
      </c>
      <c r="BJ329">
        <v>-7.0728294551372528E-2</v>
      </c>
      <c r="BK329">
        <v>-0.10004441440105438</v>
      </c>
      <c r="BL329">
        <v>-0.13327750563621521</v>
      </c>
      <c r="BM329">
        <v>-0.13426388800144196</v>
      </c>
      <c r="BN329">
        <v>-7.9804569482803345E-2</v>
      </c>
      <c r="BO329">
        <v>-3.2496005296707153E-2</v>
      </c>
      <c r="BP329">
        <v>-3.9557300508022308E-2</v>
      </c>
      <c r="BQ329">
        <v>5.661726463586092E-3</v>
      </c>
      <c r="BR329">
        <v>3.9644603384658694E-4</v>
      </c>
      <c r="BS329">
        <v>1.5751807019114494E-2</v>
      </c>
      <c r="BT329">
        <v>3.5458710044622421E-2</v>
      </c>
      <c r="BU329">
        <v>2.5687769055366516E-2</v>
      </c>
      <c r="BV329">
        <v>3.0384737998247147E-2</v>
      </c>
      <c r="BW329">
        <v>3.7102546542882919E-2</v>
      </c>
      <c r="BX329">
        <v>5.4571922868490219E-2</v>
      </c>
      <c r="BY329">
        <v>2.5050641968846321E-2</v>
      </c>
      <c r="BZ329">
        <v>-8.6876772344112396E-2</v>
      </c>
      <c r="CA329">
        <v>-0.11029870808124542</v>
      </c>
      <c r="CB329">
        <v>-0.10479378700256348</v>
      </c>
      <c r="CC329">
        <v>-1.7766453325748444E-2</v>
      </c>
      <c r="CD329">
        <v>-2.8936544433236122E-2</v>
      </c>
      <c r="CE329">
        <v>-1.1291926726698875E-2</v>
      </c>
      <c r="CF329">
        <v>-5.5922134779393673E-3</v>
      </c>
      <c r="CG329">
        <v>-3.4220481757074594E-3</v>
      </c>
      <c r="CH329">
        <v>3.5570361651480198E-3</v>
      </c>
      <c r="CI329">
        <v>-1.7451295629143715E-2</v>
      </c>
      <c r="CJ329">
        <v>-4.5070111751556396E-2</v>
      </c>
      <c r="CK329">
        <v>-4.5260388404130936E-2</v>
      </c>
      <c r="CL329">
        <v>1.0970255360007286E-2</v>
      </c>
      <c r="CM329">
        <v>5.8901824057102203E-2</v>
      </c>
      <c r="CN329">
        <v>5.437808483839035E-2</v>
      </c>
      <c r="CO329">
        <v>9.9348179996013641E-2</v>
      </c>
      <c r="CP329">
        <v>9.6008740365505219E-2</v>
      </c>
      <c r="CQ329">
        <v>0.11185692250728607</v>
      </c>
      <c r="CR329">
        <v>0.13276965916156769</v>
      </c>
      <c r="CS329">
        <v>0.12638707458972931</v>
      </c>
      <c r="CT329">
        <v>0.13369917869567871</v>
      </c>
      <c r="CU329">
        <v>0.14036424458026886</v>
      </c>
      <c r="CV329">
        <v>0.15869209170341492</v>
      </c>
      <c r="CW329">
        <v>0.12973813712596893</v>
      </c>
      <c r="CX329">
        <v>1.8279178068041801E-2</v>
      </c>
      <c r="CY329">
        <v>-1.0985859669744968E-2</v>
      </c>
      <c r="CZ329">
        <v>-1.2898298911750317E-2</v>
      </c>
      <c r="DA329">
        <v>6.8839997053146362E-2</v>
      </c>
      <c r="DB329">
        <v>5.1908563822507858E-2</v>
      </c>
      <c r="DC329">
        <v>6.2817864120006561E-2</v>
      </c>
      <c r="DD329">
        <v>6.5540313720703125E-2</v>
      </c>
      <c r="DE329">
        <v>6.9035835564136505E-2</v>
      </c>
      <c r="DF329">
        <v>7.7842369675636292E-2</v>
      </c>
      <c r="DG329">
        <v>6.5141834318637848E-2</v>
      </c>
      <c r="DH329">
        <v>4.3137282133102417E-2</v>
      </c>
      <c r="DI329">
        <v>4.3743103742599487E-2</v>
      </c>
      <c r="DJ329">
        <v>0.10174508392810822</v>
      </c>
      <c r="DK329">
        <v>0.15029965341091156</v>
      </c>
      <c r="DL329">
        <v>0.14831346273422241</v>
      </c>
      <c r="DM329">
        <v>0.19303463399410248</v>
      </c>
      <c r="DN329">
        <v>0.19162105023860931</v>
      </c>
      <c r="DO329">
        <v>0.2079620361328125</v>
      </c>
      <c r="DP329">
        <v>0.23008058965206146</v>
      </c>
      <c r="DQ329">
        <v>0.2270863801240921</v>
      </c>
      <c r="DR329">
        <v>0.23701363801956177</v>
      </c>
      <c r="DS329">
        <v>0.2436259388923645</v>
      </c>
      <c r="DT329">
        <v>0.2628122866153717</v>
      </c>
      <c r="DU329">
        <v>0.23442564904689789</v>
      </c>
      <c r="DV329">
        <v>0.1234351247549057</v>
      </c>
      <c r="DW329">
        <v>8.8326983153820038E-2</v>
      </c>
      <c r="DX329">
        <v>7.8997179865837097E-2</v>
      </c>
      <c r="DY329">
        <v>0.19388595223426819</v>
      </c>
      <c r="DZ329">
        <v>0.16863606870174408</v>
      </c>
      <c r="EA329">
        <v>0.16982062160968781</v>
      </c>
      <c r="EB329">
        <v>0.1682443767786026</v>
      </c>
      <c r="EC329">
        <v>0.1736534982919693</v>
      </c>
      <c r="ED329">
        <v>0.18509860336780548</v>
      </c>
      <c r="EE329">
        <v>0.18439318239688873</v>
      </c>
      <c r="EF329">
        <v>0.17049475014209747</v>
      </c>
      <c r="EG329">
        <v>0.17225001752376556</v>
      </c>
      <c r="EH329">
        <v>0.23280951380729675</v>
      </c>
      <c r="EI329">
        <v>0.28226357698440552</v>
      </c>
      <c r="EJ329">
        <v>0.28394123911857605</v>
      </c>
      <c r="EK329">
        <v>0.3283030092716217</v>
      </c>
      <c r="EL329">
        <v>0.32967004179954529</v>
      </c>
      <c r="EM329">
        <v>0.34672257304191589</v>
      </c>
      <c r="EN329">
        <v>0.37058216333389282</v>
      </c>
      <c r="EO329">
        <v>0.37248018383979797</v>
      </c>
      <c r="EP329">
        <v>0.38618326187133789</v>
      </c>
      <c r="EQ329">
        <v>0.39271941781044006</v>
      </c>
      <c r="ER329">
        <v>0.41314524412155151</v>
      </c>
      <c r="ES329">
        <v>0.38557779788970947</v>
      </c>
      <c r="ET329">
        <v>0.27526360750198364</v>
      </c>
      <c r="EU329">
        <v>0.23171895742416382</v>
      </c>
      <c r="EV329">
        <v>0.21167966723442078</v>
      </c>
      <c r="EW329">
        <v>63.356075286865234</v>
      </c>
      <c r="EX329">
        <v>62.386054992675781</v>
      </c>
      <c r="EY329">
        <v>61.642414093017578</v>
      </c>
      <c r="EZ329">
        <v>60.842014312744141</v>
      </c>
      <c r="FA329">
        <v>60.252033233642578</v>
      </c>
      <c r="FB329">
        <v>59.437599182128906</v>
      </c>
      <c r="FC329">
        <v>59.884620666503906</v>
      </c>
      <c r="FD329">
        <v>62.265399932861328</v>
      </c>
      <c r="FE329">
        <v>65.314262390136719</v>
      </c>
      <c r="FF329">
        <v>69.019874572753906</v>
      </c>
      <c r="FG329">
        <v>72.653404235839844</v>
      </c>
      <c r="FH329">
        <v>76.49981689453125</v>
      </c>
      <c r="FI329">
        <v>79.588951110839844</v>
      </c>
      <c r="FJ329">
        <v>82.098739624023438</v>
      </c>
      <c r="FK329">
        <v>83.725677490234375</v>
      </c>
      <c r="FL329">
        <v>84.574417114257813</v>
      </c>
      <c r="FM329">
        <v>84.823280334472656</v>
      </c>
      <c r="FN329">
        <v>83.791740417480469</v>
      </c>
      <c r="FO329">
        <v>81.277992248535156</v>
      </c>
      <c r="FP329">
        <v>78.205703735351563</v>
      </c>
      <c r="FQ329">
        <v>73.600082397460938</v>
      </c>
      <c r="FR329">
        <v>70.215950012207031</v>
      </c>
      <c r="FS329">
        <v>67.900131225585938</v>
      </c>
      <c r="FT329">
        <v>66.491912841796875</v>
      </c>
      <c r="FU329">
        <v>8.6035639047622681E-2</v>
      </c>
      <c r="FV329">
        <v>0.12274710834026337</v>
      </c>
      <c r="FW329">
        <v>0.13022933900356293</v>
      </c>
      <c r="FX329">
        <v>9.3602560460567474E-2</v>
      </c>
      <c r="FY329" s="60">
        <v>4.1500000953674316</v>
      </c>
      <c r="FZ329" s="38">
        <v>201.17000000000002</v>
      </c>
      <c r="GA329">
        <v>1</v>
      </c>
    </row>
    <row r="330" spans="1:183" x14ac:dyDescent="0.2">
      <c r="A330" t="s">
        <v>186</v>
      </c>
      <c r="B330" t="s">
        <v>222</v>
      </c>
      <c r="C330" t="s">
        <v>194</v>
      </c>
      <c r="D330" t="s">
        <v>202</v>
      </c>
      <c r="E330" t="s">
        <v>209</v>
      </c>
      <c r="F330" t="s">
        <v>184</v>
      </c>
      <c r="G330" t="s">
        <v>1</v>
      </c>
      <c r="H330">
        <v>194</v>
      </c>
      <c r="I330">
        <v>0.96648633480072021</v>
      </c>
      <c r="J330">
        <v>0.85925960540771484</v>
      </c>
      <c r="K330">
        <v>0.8295937180519104</v>
      </c>
      <c r="L330">
        <v>0.7888646125793457</v>
      </c>
      <c r="M330">
        <v>0.83313322067260742</v>
      </c>
      <c r="N330">
        <v>0.88042843341827393</v>
      </c>
      <c r="O330">
        <v>0.94337660074234009</v>
      </c>
      <c r="P330">
        <v>0.98874044418334961</v>
      </c>
      <c r="Q330">
        <v>1.0037674903869629</v>
      </c>
      <c r="R330">
        <v>1.0050290822982788</v>
      </c>
      <c r="S330">
        <v>1.0331637859344482</v>
      </c>
      <c r="T330">
        <v>1.1635967493057251</v>
      </c>
      <c r="U330">
        <v>1.2306841611862183</v>
      </c>
      <c r="V330">
        <v>1.2602767944335938</v>
      </c>
      <c r="W330">
        <v>1.3266692161560059</v>
      </c>
      <c r="X330">
        <v>1.3929022550582886</v>
      </c>
      <c r="Y330">
        <v>1.5024774074554443</v>
      </c>
      <c r="Z330">
        <v>1.6027530431747437</v>
      </c>
      <c r="AA330">
        <v>1.7686014175415039</v>
      </c>
      <c r="AB330">
        <v>1.767699122428894</v>
      </c>
      <c r="AC330">
        <v>1.6588515043258667</v>
      </c>
      <c r="AD330">
        <v>1.6369844675064087</v>
      </c>
      <c r="AE330">
        <v>1.4621438980102539</v>
      </c>
      <c r="AF330">
        <v>1.220784068107605</v>
      </c>
      <c r="AG330">
        <v>-0.54814398288726807</v>
      </c>
      <c r="AH330">
        <v>-0.45340749621391296</v>
      </c>
      <c r="AI330">
        <v>-0.41362294554710388</v>
      </c>
      <c r="AJ330">
        <v>-0.42329791188240051</v>
      </c>
      <c r="AK330">
        <v>-0.40073511004447937</v>
      </c>
      <c r="AL330">
        <v>-0.46590873599052429</v>
      </c>
      <c r="AM330">
        <v>-0.53381067514419556</v>
      </c>
      <c r="AN330">
        <v>-0.60217171907424927</v>
      </c>
      <c r="AO330">
        <v>-0.56579053401947021</v>
      </c>
      <c r="AP330">
        <v>-0.5535772442817688</v>
      </c>
      <c r="AQ330">
        <v>-0.48733499646186829</v>
      </c>
      <c r="AR330">
        <v>-0.40430963039398193</v>
      </c>
      <c r="AS330">
        <v>-0.37301570177078247</v>
      </c>
      <c r="AT330">
        <v>-0.37712043523788452</v>
      </c>
      <c r="AU330">
        <v>-0.34267470240592957</v>
      </c>
      <c r="AV330">
        <v>-0.41680973768234253</v>
      </c>
      <c r="AW330">
        <v>-0.4296722412109375</v>
      </c>
      <c r="AX330">
        <v>-0.45682033896446228</v>
      </c>
      <c r="AY330">
        <v>-0.38597819209098816</v>
      </c>
      <c r="AZ330">
        <v>-0.48661956191062927</v>
      </c>
      <c r="BA330">
        <v>-0.57171863317489624</v>
      </c>
      <c r="BB330">
        <v>-0.5632331371307373</v>
      </c>
      <c r="BC330">
        <v>-0.60874420404434204</v>
      </c>
      <c r="BD330">
        <v>-0.60012221336364746</v>
      </c>
      <c r="BE330">
        <v>-0.22316297888755798</v>
      </c>
      <c r="BF330">
        <v>-0.155378058552742</v>
      </c>
      <c r="BG330">
        <v>-0.12454336881637573</v>
      </c>
      <c r="BH330">
        <v>-0.14559614658355713</v>
      </c>
      <c r="BI330">
        <v>-0.12347905337810516</v>
      </c>
      <c r="BJ330">
        <v>-0.17471820116043091</v>
      </c>
      <c r="BK330">
        <v>-0.21937969326972961</v>
      </c>
      <c r="BL330">
        <v>-0.26132109761238098</v>
      </c>
      <c r="BM330">
        <v>-0.21544110774993896</v>
      </c>
      <c r="BN330">
        <v>-0.19761404395103455</v>
      </c>
      <c r="BO330">
        <v>-0.12529949843883514</v>
      </c>
      <c r="BP330">
        <v>-2.8052913025021553E-2</v>
      </c>
      <c r="BQ330">
        <v>1.7184611642733216E-3</v>
      </c>
      <c r="BR330">
        <v>7.1773524396121502E-3</v>
      </c>
      <c r="BS330">
        <v>4.485640674829483E-2</v>
      </c>
      <c r="BT330">
        <v>-1.0252420790493488E-2</v>
      </c>
      <c r="BU330">
        <v>-1.3361107558012009E-2</v>
      </c>
      <c r="BV330">
        <v>-3.2107461243867874E-2</v>
      </c>
      <c r="BW330">
        <v>4.9366887658834457E-2</v>
      </c>
      <c r="BX330">
        <v>-5.963212251663208E-2</v>
      </c>
      <c r="BY330">
        <v>-0.15604361891746521</v>
      </c>
      <c r="BZ330">
        <v>-0.15675343573093414</v>
      </c>
      <c r="CA330">
        <v>-0.21526958048343658</v>
      </c>
      <c r="CB330">
        <v>-0.23240730166435242</v>
      </c>
      <c r="CC330">
        <v>1.9178705988451838E-3</v>
      </c>
      <c r="CD330">
        <v>5.1036212593317032E-2</v>
      </c>
      <c r="CE330">
        <v>7.5672276318073273E-2</v>
      </c>
      <c r="CF330">
        <v>4.6739239245653152E-2</v>
      </c>
      <c r="CG330">
        <v>6.8547651171684265E-2</v>
      </c>
      <c r="CH330">
        <v>2.6959512382745743E-2</v>
      </c>
      <c r="CI330">
        <v>-1.6057287575677037E-3</v>
      </c>
      <c r="CJ330">
        <v>-2.5249004364013672E-2</v>
      </c>
      <c r="CK330">
        <v>2.7209842577576637E-2</v>
      </c>
      <c r="CL330">
        <v>4.8924960196018219E-2</v>
      </c>
      <c r="CM330">
        <v>0.12544518709182739</v>
      </c>
      <c r="CN330">
        <v>0.23254133760929108</v>
      </c>
      <c r="CO330">
        <v>0.26125818490982056</v>
      </c>
      <c r="CP330">
        <v>0.27334082126617432</v>
      </c>
      <c r="CQ330">
        <v>0.31325927376747131</v>
      </c>
      <c r="CR330">
        <v>0.27132794260978699</v>
      </c>
      <c r="CS330">
        <v>0.27497473359107971</v>
      </c>
      <c r="CT330">
        <v>0.2620474100112915</v>
      </c>
      <c r="CU330">
        <v>0.35088559985160828</v>
      </c>
      <c r="CV330">
        <v>0.23609808087348938</v>
      </c>
      <c r="CW330">
        <v>0.13185161352157593</v>
      </c>
      <c r="CX330">
        <v>0.12477318197488785</v>
      </c>
      <c r="CY330">
        <v>5.724971741437912E-2</v>
      </c>
      <c r="CZ330">
        <v>2.2270884364843369E-2</v>
      </c>
      <c r="DA330">
        <v>0.2269987165927887</v>
      </c>
      <c r="DB330">
        <v>0.25745049118995667</v>
      </c>
      <c r="DC330">
        <v>0.27588793635368347</v>
      </c>
      <c r="DD330">
        <v>0.23907460272312164</v>
      </c>
      <c r="DE330">
        <v>0.2605743408203125</v>
      </c>
      <c r="DF330">
        <v>0.2286372184753418</v>
      </c>
      <c r="DG330">
        <v>0.21616825461387634</v>
      </c>
      <c r="DH330">
        <v>0.21082308888435364</v>
      </c>
      <c r="DI330">
        <v>0.26986077427864075</v>
      </c>
      <c r="DJ330">
        <v>0.29546397924423218</v>
      </c>
      <c r="DK330">
        <v>0.37618988752365112</v>
      </c>
      <c r="DL330">
        <v>0.49313560128211975</v>
      </c>
      <c r="DM330">
        <v>0.52079790830612183</v>
      </c>
      <c r="DN330">
        <v>0.5395042896270752</v>
      </c>
      <c r="DO330">
        <v>0.58166217803955078</v>
      </c>
      <c r="DP330">
        <v>0.55290836095809937</v>
      </c>
      <c r="DQ330">
        <v>0.56331056356430054</v>
      </c>
      <c r="DR330">
        <v>0.556202232837677</v>
      </c>
      <c r="DS330">
        <v>0.6524043083190918</v>
      </c>
      <c r="DT330">
        <v>0.53182828426361084</v>
      </c>
      <c r="DU330">
        <v>0.41974684596061707</v>
      </c>
      <c r="DV330">
        <v>0.40629976987838745</v>
      </c>
      <c r="DW330">
        <v>0.32976904511451721</v>
      </c>
      <c r="DX330">
        <v>0.27694907784461975</v>
      </c>
      <c r="DY330">
        <v>0.55197972059249878</v>
      </c>
      <c r="DZ330">
        <v>0.55547988414764404</v>
      </c>
      <c r="EA330">
        <v>0.56496751308441162</v>
      </c>
      <c r="EB330">
        <v>0.51677638292312622</v>
      </c>
      <c r="EC330">
        <v>0.5378304123878479</v>
      </c>
      <c r="ED330">
        <v>0.51982778310775757</v>
      </c>
      <c r="EE330">
        <v>0.53059929609298706</v>
      </c>
      <c r="EF330">
        <v>0.55167371034622192</v>
      </c>
      <c r="EG330">
        <v>0.62021017074584961</v>
      </c>
      <c r="EH330">
        <v>0.65142714977264404</v>
      </c>
      <c r="EI330">
        <v>0.73822534084320068</v>
      </c>
      <c r="EJ330">
        <v>0.8693922758102417</v>
      </c>
      <c r="EK330">
        <v>0.89553213119506836</v>
      </c>
      <c r="EL330">
        <v>0.92380201816558838</v>
      </c>
      <c r="EM330">
        <v>0.9691932201385498</v>
      </c>
      <c r="EN330">
        <v>0.9594656229019165</v>
      </c>
      <c r="EO330">
        <v>0.9796217679977417</v>
      </c>
      <c r="EP330">
        <v>0.9809151291847229</v>
      </c>
      <c r="EQ330">
        <v>1.0877493619918823</v>
      </c>
      <c r="ER330">
        <v>0.95881575345993042</v>
      </c>
      <c r="ES330">
        <v>0.8354218602180481</v>
      </c>
      <c r="ET330">
        <v>0.81277954578399658</v>
      </c>
      <c r="EU330">
        <v>0.72324365377426147</v>
      </c>
      <c r="EV330">
        <v>0.64466392993927002</v>
      </c>
      <c r="EW330">
        <v>65.89569091796875</v>
      </c>
      <c r="EX330">
        <v>64.970664978027344</v>
      </c>
      <c r="EY330">
        <v>63.841472625732422</v>
      </c>
      <c r="EZ330">
        <v>62.711071014404297</v>
      </c>
      <c r="FA330">
        <v>62.041240692138672</v>
      </c>
      <c r="FB330">
        <v>60.908393859863281</v>
      </c>
      <c r="FC330">
        <v>61.203250885009766</v>
      </c>
      <c r="FD330">
        <v>66.972442626953125</v>
      </c>
      <c r="FE330">
        <v>73.66168212890625</v>
      </c>
      <c r="FF330">
        <v>78.306365966796875</v>
      </c>
      <c r="FG330">
        <v>81.442359924316406</v>
      </c>
      <c r="FH330">
        <v>83.986923217773438</v>
      </c>
      <c r="FI330">
        <v>86.048873901367188</v>
      </c>
      <c r="FJ330">
        <v>88.115104675292969</v>
      </c>
      <c r="FK330">
        <v>89.609176635742188</v>
      </c>
      <c r="FL330">
        <v>91.045578002929688</v>
      </c>
      <c r="FM330">
        <v>91.661277770996094</v>
      </c>
      <c r="FN330">
        <v>91.403671264648438</v>
      </c>
      <c r="FO330">
        <v>90.224143981933594</v>
      </c>
      <c r="FP330">
        <v>85.531829833984375</v>
      </c>
      <c r="FQ330">
        <v>77.823646545410156</v>
      </c>
      <c r="FR330">
        <v>72.870796203613281</v>
      </c>
      <c r="FS330">
        <v>70.333267211914063</v>
      </c>
      <c r="FT330">
        <v>68.707405090332031</v>
      </c>
      <c r="FU330">
        <v>0.23775775730609894</v>
      </c>
      <c r="FV330">
        <v>0.35112723708152771</v>
      </c>
      <c r="FW330">
        <v>0.36179846525192261</v>
      </c>
      <c r="FX330">
        <v>0.25139394402503967</v>
      </c>
      <c r="FY330" s="60">
        <v>2.9800000190734863</v>
      </c>
      <c r="FZ330" s="38">
        <v>79.960000000000008</v>
      </c>
      <c r="GA330">
        <v>1</v>
      </c>
    </row>
    <row r="331" spans="1:183" x14ac:dyDescent="0.2">
      <c r="A331" t="s">
        <v>186</v>
      </c>
      <c r="B331" t="s">
        <v>222</v>
      </c>
      <c r="C331" t="s">
        <v>194</v>
      </c>
      <c r="D331" t="s">
        <v>202</v>
      </c>
      <c r="E331" t="s">
        <v>209</v>
      </c>
      <c r="F331" t="s">
        <v>185</v>
      </c>
      <c r="G331" t="s">
        <v>1</v>
      </c>
      <c r="H331">
        <v>105</v>
      </c>
      <c r="I331">
        <v>0.99374473094940186</v>
      </c>
      <c r="J331">
        <v>0.85595434904098511</v>
      </c>
      <c r="K331">
        <v>0.76572889089584351</v>
      </c>
      <c r="L331">
        <v>0.72856873273849487</v>
      </c>
      <c r="M331">
        <v>0.65514057874679565</v>
      </c>
      <c r="N331">
        <v>0.74072515964508057</v>
      </c>
      <c r="O331">
        <v>0.81200671195983887</v>
      </c>
      <c r="P331">
        <v>0.87383556365966797</v>
      </c>
      <c r="Q331">
        <v>0.92444181442260742</v>
      </c>
      <c r="R331">
        <v>0.97914284467697144</v>
      </c>
      <c r="S331">
        <v>1.0341362953186035</v>
      </c>
      <c r="T331">
        <v>1.0805104970932007</v>
      </c>
      <c r="U331">
        <v>1.1920516490936279</v>
      </c>
      <c r="V331">
        <v>1.38193678855896</v>
      </c>
      <c r="W331">
        <v>1.5739932060241699</v>
      </c>
      <c r="X331">
        <v>1.7913727760314941</v>
      </c>
      <c r="Y331">
        <v>1.9477890729904175</v>
      </c>
      <c r="Z331">
        <v>2.0980236530303955</v>
      </c>
      <c r="AA331">
        <v>2.1273066997528076</v>
      </c>
      <c r="AB331">
        <v>1.9097024202346802</v>
      </c>
      <c r="AC331">
        <v>1.762498140335083</v>
      </c>
      <c r="AD331">
        <v>1.7298855781555176</v>
      </c>
      <c r="AE331">
        <v>1.5174986124038696</v>
      </c>
      <c r="AF331">
        <v>1.3116837739944458</v>
      </c>
      <c r="AG331">
        <v>-0.8124157190322876</v>
      </c>
      <c r="AH331">
        <v>-0.80974185466766357</v>
      </c>
      <c r="AI331">
        <v>-0.72576504945755005</v>
      </c>
      <c r="AJ331">
        <v>-0.67724978923797607</v>
      </c>
      <c r="AK331">
        <v>-0.72365611791610718</v>
      </c>
      <c r="AL331">
        <v>-0.80129730701446533</v>
      </c>
      <c r="AM331">
        <v>-0.90486294031143188</v>
      </c>
      <c r="AN331">
        <v>-1.0540460348129272</v>
      </c>
      <c r="AO331">
        <v>-1.1072208881378174</v>
      </c>
      <c r="AP331">
        <v>-1.0680755376815796</v>
      </c>
      <c r="AQ331">
        <v>-0.98855656385421753</v>
      </c>
      <c r="AR331">
        <v>-1.0784323215484619</v>
      </c>
      <c r="AS331">
        <v>-1.1576541662216187</v>
      </c>
      <c r="AT331">
        <v>-1.101813793182373</v>
      </c>
      <c r="AU331">
        <v>-1.0842705965042114</v>
      </c>
      <c r="AV331">
        <v>-1.0893019437789917</v>
      </c>
      <c r="AW331">
        <v>-1.098481297492981</v>
      </c>
      <c r="AX331">
        <v>-1.068999171257019</v>
      </c>
      <c r="AY331">
        <v>-1.0118952989578247</v>
      </c>
      <c r="AZ331">
        <v>-1.2326061725616455</v>
      </c>
      <c r="BA331">
        <v>-1.239667534828186</v>
      </c>
      <c r="BB331">
        <v>-1.2314654588699341</v>
      </c>
      <c r="BC331">
        <v>-1.0234396457672119</v>
      </c>
      <c r="BD331">
        <v>-0.89084386825561523</v>
      </c>
      <c r="BE331">
        <v>-0.28706863522529602</v>
      </c>
      <c r="BF331">
        <v>-0.30909010767936707</v>
      </c>
      <c r="BG331">
        <v>-0.27497309446334839</v>
      </c>
      <c r="BH331">
        <v>-0.24477747082710266</v>
      </c>
      <c r="BI331">
        <v>-0.29893046617507935</v>
      </c>
      <c r="BJ331">
        <v>-0.34283185005187988</v>
      </c>
      <c r="BK331">
        <v>-0.4029538631439209</v>
      </c>
      <c r="BL331">
        <v>-0.50965583324432373</v>
      </c>
      <c r="BM331">
        <v>-0.51565104722976685</v>
      </c>
      <c r="BN331">
        <v>-0.47538983821868896</v>
      </c>
      <c r="BO331">
        <v>-0.39315339922904968</v>
      </c>
      <c r="BP331">
        <v>-0.44387957453727722</v>
      </c>
      <c r="BQ331">
        <v>-0.49326720833778381</v>
      </c>
      <c r="BR331">
        <v>-0.41346257925033569</v>
      </c>
      <c r="BS331">
        <v>-0.37775757908821106</v>
      </c>
      <c r="BT331">
        <v>-0.35607802867889404</v>
      </c>
      <c r="BU331">
        <v>-0.3488277792930603</v>
      </c>
      <c r="BV331">
        <v>-0.31697538495063782</v>
      </c>
      <c r="BW331">
        <v>-0.26639419794082642</v>
      </c>
      <c r="BX331">
        <v>-0.50411248207092285</v>
      </c>
      <c r="BY331">
        <v>-0.52393913269042969</v>
      </c>
      <c r="BZ331">
        <v>-0.52436012029647827</v>
      </c>
      <c r="CA331">
        <v>-0.38389202952384949</v>
      </c>
      <c r="CB331">
        <v>-0.28494110703468323</v>
      </c>
      <c r="CC331">
        <v>7.67851322889328E-2</v>
      </c>
      <c r="CD331">
        <v>3.7659823894500732E-2</v>
      </c>
      <c r="CE331">
        <v>3.7244055420160294E-2</v>
      </c>
      <c r="CF331">
        <v>5.475153774023056E-2</v>
      </c>
      <c r="CG331">
        <v>-4.7668027691543102E-3</v>
      </c>
      <c r="CH331">
        <v>-2.5300087407231331E-2</v>
      </c>
      <c r="CI331">
        <v>-5.5333197116851807E-2</v>
      </c>
      <c r="CJ331">
        <v>-0.13261295855045319</v>
      </c>
      <c r="CK331">
        <v>-0.10593172162771225</v>
      </c>
      <c r="CL331">
        <v>-6.4897507429122925E-2</v>
      </c>
      <c r="CM331">
        <v>1.9220979884266853E-2</v>
      </c>
      <c r="CN331">
        <v>-4.3903179466724396E-3</v>
      </c>
      <c r="CO331">
        <v>-3.3114761114120483E-2</v>
      </c>
      <c r="CP331">
        <v>6.3287302851676941E-2</v>
      </c>
      <c r="CQ331">
        <v>0.11157114058732986</v>
      </c>
      <c r="CR331">
        <v>0.15175051987171173</v>
      </c>
      <c r="CS331">
        <v>0.17038002610206604</v>
      </c>
      <c r="CT331">
        <v>0.20387405157089233</v>
      </c>
      <c r="CU331">
        <v>0.24993760883808136</v>
      </c>
      <c r="CV331">
        <v>4.39994822954759E-4</v>
      </c>
      <c r="CW331">
        <v>-2.8227871283888817E-2</v>
      </c>
      <c r="CX331">
        <v>-3.4621167927980423E-2</v>
      </c>
      <c r="CY331">
        <v>5.9056617319583893E-2</v>
      </c>
      <c r="CZ331">
        <v>0.13470527529716492</v>
      </c>
      <c r="DA331">
        <v>0.44063889980316162</v>
      </c>
      <c r="DB331">
        <v>0.38440972566604614</v>
      </c>
      <c r="DC331">
        <v>0.34946122765541077</v>
      </c>
      <c r="DD331">
        <v>0.35428056120872498</v>
      </c>
      <c r="DE331">
        <v>0.28939688205718994</v>
      </c>
      <c r="DF331">
        <v>0.29223167896270752</v>
      </c>
      <c r="DG331">
        <v>0.29228746891021729</v>
      </c>
      <c r="DH331">
        <v>0.24442994594573975</v>
      </c>
      <c r="DI331">
        <v>0.30378767848014832</v>
      </c>
      <c r="DJ331">
        <v>0.34559482336044312</v>
      </c>
      <c r="DK331">
        <v>0.43159535527229309</v>
      </c>
      <c r="DL331">
        <v>0.43509897589683533</v>
      </c>
      <c r="DM331">
        <v>0.42703768610954285</v>
      </c>
      <c r="DN331">
        <v>0.54003721475601196</v>
      </c>
      <c r="DO331">
        <v>0.60089993476867676</v>
      </c>
      <c r="DP331">
        <v>0.65957909822463989</v>
      </c>
      <c r="DQ331">
        <v>0.68958777189254761</v>
      </c>
      <c r="DR331">
        <v>0.72472351789474487</v>
      </c>
      <c r="DS331">
        <v>0.76626944541931152</v>
      </c>
      <c r="DT331">
        <v>0.50499248504638672</v>
      </c>
      <c r="DU331">
        <v>0.46748340129852295</v>
      </c>
      <c r="DV331">
        <v>0.45511779189109802</v>
      </c>
      <c r="DW331">
        <v>0.50200527906417847</v>
      </c>
      <c r="DX331">
        <v>0.55435168743133545</v>
      </c>
      <c r="DY331">
        <v>0.96598595380783081</v>
      </c>
      <c r="DZ331">
        <v>0.88506156206130981</v>
      </c>
      <c r="EA331">
        <v>0.80025321245193481</v>
      </c>
      <c r="EB331">
        <v>0.78675282001495361</v>
      </c>
      <c r="EC331">
        <v>0.714122474193573</v>
      </c>
      <c r="ED331">
        <v>0.75069713592529297</v>
      </c>
      <c r="EE331">
        <v>0.79419654607772827</v>
      </c>
      <c r="EF331">
        <v>0.78881996870040894</v>
      </c>
      <c r="EG331">
        <v>0.89535737037658691</v>
      </c>
      <c r="EH331">
        <v>0.93828046321868896</v>
      </c>
      <c r="EI331">
        <v>1.0269985198974609</v>
      </c>
      <c r="EJ331">
        <v>1.06965172290802</v>
      </c>
      <c r="EK331">
        <v>1.0914247035980225</v>
      </c>
      <c r="EL331">
        <v>1.2283883094787598</v>
      </c>
      <c r="EM331">
        <v>1.30741286277771</v>
      </c>
      <c r="EN331">
        <v>1.3928029537200928</v>
      </c>
      <c r="EO331">
        <v>1.4392414093017578</v>
      </c>
      <c r="EP331">
        <v>1.4767472743988037</v>
      </c>
      <c r="EQ331">
        <v>1.511770486831665</v>
      </c>
      <c r="ER331">
        <v>1.2334861755371094</v>
      </c>
      <c r="ES331">
        <v>1.1832116842269897</v>
      </c>
      <c r="ET331">
        <v>1.1622231006622314</v>
      </c>
      <c r="EU331">
        <v>1.1415528059005737</v>
      </c>
      <c r="EV331">
        <v>1.1602544784545898</v>
      </c>
      <c r="EW331">
        <v>69.323928833007813</v>
      </c>
      <c r="EX331">
        <v>67.800460815429688</v>
      </c>
      <c r="EY331">
        <v>66.732139587402344</v>
      </c>
      <c r="EZ331">
        <v>65.908203125</v>
      </c>
      <c r="FA331">
        <v>65.172988891601563</v>
      </c>
      <c r="FB331">
        <v>64.306144714355469</v>
      </c>
      <c r="FC331">
        <v>64.898200988769531</v>
      </c>
      <c r="FD331">
        <v>69.278411865234375</v>
      </c>
      <c r="FE331">
        <v>73.49749755859375</v>
      </c>
      <c r="FF331">
        <v>76.849349975585938</v>
      </c>
      <c r="FG331">
        <v>80.580924987792969</v>
      </c>
      <c r="FH331">
        <v>83.619270324707031</v>
      </c>
      <c r="FI331">
        <v>86.590629577636719</v>
      </c>
      <c r="FJ331">
        <v>89.121757507324219</v>
      </c>
      <c r="FK331">
        <v>91.346260070800781</v>
      </c>
      <c r="FL331">
        <v>92.695343017578125</v>
      </c>
      <c r="FM331">
        <v>93.314018249511719</v>
      </c>
      <c r="FN331">
        <v>92.853439331054688</v>
      </c>
      <c r="FO331">
        <v>90.843406677246094</v>
      </c>
      <c r="FP331">
        <v>87.381027221679688</v>
      </c>
      <c r="FQ331">
        <v>82.351364135742188</v>
      </c>
      <c r="FR331">
        <v>78.026985168457031</v>
      </c>
      <c r="FS331">
        <v>75.33026123046875</v>
      </c>
      <c r="FT331">
        <v>73.08782958984375</v>
      </c>
      <c r="FU331">
        <v>0.42118749022483826</v>
      </c>
      <c r="FV331">
        <v>0.62863677740097046</v>
      </c>
      <c r="FW331">
        <v>0.62528175115585327</v>
      </c>
      <c r="FX331">
        <v>0.41852778196334839</v>
      </c>
      <c r="FY331" s="60">
        <v>3.0099999904632568</v>
      </c>
      <c r="FZ331" s="38">
        <v>45.6</v>
      </c>
      <c r="GA331">
        <v>1</v>
      </c>
    </row>
    <row r="332" spans="1:183" x14ac:dyDescent="0.2">
      <c r="A332" t="s">
        <v>186</v>
      </c>
      <c r="B332" t="s">
        <v>222</v>
      </c>
      <c r="C332" t="s">
        <v>194</v>
      </c>
      <c r="D332" t="s">
        <v>202</v>
      </c>
      <c r="E332" t="s">
        <v>210</v>
      </c>
      <c r="F332" t="s">
        <v>1</v>
      </c>
      <c r="G332" t="s">
        <v>198</v>
      </c>
      <c r="H332">
        <v>4890</v>
      </c>
      <c r="I332">
        <v>0.64784133434295654</v>
      </c>
      <c r="J332">
        <v>0.56152606010437012</v>
      </c>
      <c r="K332">
        <v>0.50780779123306274</v>
      </c>
      <c r="L332">
        <v>0.48185881972312927</v>
      </c>
      <c r="M332">
        <v>0.4760068953037262</v>
      </c>
      <c r="N332">
        <v>0.49581825733184814</v>
      </c>
      <c r="O332">
        <v>0.5391736626625061</v>
      </c>
      <c r="P332">
        <v>0.59742528200149536</v>
      </c>
      <c r="Q332">
        <v>0.60549819469451904</v>
      </c>
      <c r="R332">
        <v>0.59164154529571533</v>
      </c>
      <c r="S332">
        <v>0.59557133913040161</v>
      </c>
      <c r="T332">
        <v>0.60897696018218994</v>
      </c>
      <c r="U332">
        <v>0.64571785926818848</v>
      </c>
      <c r="V332">
        <v>0.66140240430831909</v>
      </c>
      <c r="W332">
        <v>0.67151564359664917</v>
      </c>
      <c r="X332">
        <v>0.7156296968460083</v>
      </c>
      <c r="Y332">
        <v>0.77035319805145264</v>
      </c>
      <c r="Z332">
        <v>0.84935891628265381</v>
      </c>
      <c r="AA332">
        <v>0.91139525175094604</v>
      </c>
      <c r="AB332">
        <v>0.94793492555618286</v>
      </c>
      <c r="AC332">
        <v>0.98869448900222778</v>
      </c>
      <c r="AD332">
        <v>1.0140149593353271</v>
      </c>
      <c r="AE332">
        <v>0.91128993034362793</v>
      </c>
      <c r="AF332">
        <v>0.76653403043746948</v>
      </c>
      <c r="AG332">
        <v>-0.16663080453872681</v>
      </c>
      <c r="AH332">
        <v>-0.14179807901382446</v>
      </c>
      <c r="AI332">
        <v>-0.12179341167211533</v>
      </c>
      <c r="AJ332">
        <v>-0.10098027437925339</v>
      </c>
      <c r="AK332">
        <v>-8.495185524225235E-2</v>
      </c>
      <c r="AL332">
        <v>-8.1745706498622894E-2</v>
      </c>
      <c r="AM332">
        <v>-9.2500574886798859E-2</v>
      </c>
      <c r="AN332">
        <v>-9.9301800131797791E-2</v>
      </c>
      <c r="AO332">
        <v>-9.2089533805847168E-2</v>
      </c>
      <c r="AP332">
        <v>-7.9332739114761353E-2</v>
      </c>
      <c r="AQ332">
        <v>-4.3251756578683853E-2</v>
      </c>
      <c r="AR332">
        <v>-3.5427019000053406E-2</v>
      </c>
      <c r="AS332">
        <v>-1.3297288678586483E-2</v>
      </c>
      <c r="AT332">
        <v>-7.752107921987772E-3</v>
      </c>
      <c r="AU332">
        <v>-9.2067606747150421E-3</v>
      </c>
      <c r="AV332">
        <v>1.7731171101331711E-3</v>
      </c>
      <c r="AW332">
        <v>6.2182210385799408E-3</v>
      </c>
      <c r="AX332">
        <v>9.7322519868612289E-3</v>
      </c>
      <c r="AY332">
        <v>7.978319627000019E-5</v>
      </c>
      <c r="AZ332">
        <v>-3.5881362855434418E-2</v>
      </c>
      <c r="BA332">
        <v>-6.1891928315162659E-2</v>
      </c>
      <c r="BB332">
        <v>-0.11413217335939407</v>
      </c>
      <c r="BC332">
        <v>-0.14425557851791382</v>
      </c>
      <c r="BD332">
        <v>-0.14860253036022186</v>
      </c>
      <c r="BE332">
        <v>-0.12983068823814392</v>
      </c>
      <c r="BF332">
        <v>-0.10728839784860611</v>
      </c>
      <c r="BG332">
        <v>-8.9243195950984955E-2</v>
      </c>
      <c r="BH332">
        <v>-6.9780841469764709E-2</v>
      </c>
      <c r="BI332">
        <v>-5.4993744939565659E-2</v>
      </c>
      <c r="BJ332">
        <v>-5.1829662173986435E-2</v>
      </c>
      <c r="BK332">
        <v>-6.1137929558753967E-2</v>
      </c>
      <c r="BL332">
        <v>-6.5938964486122131E-2</v>
      </c>
      <c r="BM332">
        <v>-5.7752598077058792E-2</v>
      </c>
      <c r="BN332">
        <v>-4.4016435742378235E-2</v>
      </c>
      <c r="BO332">
        <v>-7.4850106611847878E-3</v>
      </c>
      <c r="BP332">
        <v>1.3804783811792731E-3</v>
      </c>
      <c r="BQ332">
        <v>2.459060400724411E-2</v>
      </c>
      <c r="BR332">
        <v>3.1182978302240372E-2</v>
      </c>
      <c r="BS332">
        <v>3.0153404921293259E-2</v>
      </c>
      <c r="BT332">
        <v>4.2305771261453629E-2</v>
      </c>
      <c r="BU332">
        <v>4.773973673582077E-2</v>
      </c>
      <c r="BV332">
        <v>5.2511546760797501E-2</v>
      </c>
      <c r="BW332">
        <v>4.3544750660657883E-2</v>
      </c>
      <c r="BX332">
        <v>7.4866749346256256E-3</v>
      </c>
      <c r="BY332">
        <v>-1.8997525796294212E-2</v>
      </c>
      <c r="BZ332">
        <v>-7.146347314119339E-2</v>
      </c>
      <c r="CA332">
        <v>-0.10294119268655777</v>
      </c>
      <c r="CB332">
        <v>-0.1096239909529686</v>
      </c>
      <c r="CC332">
        <v>-0.10434304177761078</v>
      </c>
      <c r="CD332">
        <v>-8.3387099206447601E-2</v>
      </c>
      <c r="CE332">
        <v>-6.6699005663394928E-2</v>
      </c>
      <c r="CF332">
        <v>-4.8172216862440109E-2</v>
      </c>
      <c r="CG332">
        <v>-3.4244850277900696E-2</v>
      </c>
      <c r="CH332">
        <v>-3.1109899282455444E-2</v>
      </c>
      <c r="CI332">
        <v>-3.9416249841451645E-2</v>
      </c>
      <c r="CJ332">
        <v>-4.2831961065530777E-2</v>
      </c>
      <c r="CK332">
        <v>-3.3970948308706284E-2</v>
      </c>
      <c r="CL332">
        <v>-1.9556475803256035E-2</v>
      </c>
      <c r="CM332">
        <v>1.7286930233240128E-2</v>
      </c>
      <c r="CN332">
        <v>2.6873238384723663E-2</v>
      </c>
      <c r="CO332">
        <v>5.0831645727157593E-2</v>
      </c>
      <c r="CP332">
        <v>5.8149304240942001E-2</v>
      </c>
      <c r="CQ332">
        <v>5.7414136826992035E-2</v>
      </c>
      <c r="CR332">
        <v>7.0378564298152924E-2</v>
      </c>
      <c r="CS332">
        <v>7.6497413218021393E-2</v>
      </c>
      <c r="CT332">
        <v>8.2140348851680756E-2</v>
      </c>
      <c r="CU332">
        <v>7.3648460209369659E-2</v>
      </c>
      <c r="CV332">
        <v>3.7523243576288223E-2</v>
      </c>
      <c r="CW332">
        <v>1.0711008682847023E-2</v>
      </c>
      <c r="CX332">
        <v>-4.191126674413681E-2</v>
      </c>
      <c r="CY332">
        <v>-7.4326984584331512E-2</v>
      </c>
      <c r="CZ332">
        <v>-8.2627587020397186E-2</v>
      </c>
      <c r="DA332">
        <v>-7.885538786649704E-2</v>
      </c>
      <c r="DB332">
        <v>-5.9485804289579391E-2</v>
      </c>
      <c r="DC332">
        <v>-4.4154830276966095E-2</v>
      </c>
      <c r="DD332">
        <v>-2.6563586667180061E-2</v>
      </c>
      <c r="DE332">
        <v>-1.3495959341526031E-2</v>
      </c>
      <c r="DF332">
        <v>-1.0390140116214752E-2</v>
      </c>
      <c r="DG332">
        <v>-1.7694571986794472E-2</v>
      </c>
      <c r="DH332">
        <v>-1.9724961370229721E-2</v>
      </c>
      <c r="DI332">
        <v>-1.0189295746386051E-2</v>
      </c>
      <c r="DJ332">
        <v>4.9034883268177509E-3</v>
      </c>
      <c r="DK332">
        <v>4.2058870196342468E-2</v>
      </c>
      <c r="DL332">
        <v>5.2366003394126892E-2</v>
      </c>
      <c r="DM332">
        <v>7.7072687447071075E-2</v>
      </c>
      <c r="DN332">
        <v>8.5115626454353333E-2</v>
      </c>
      <c r="DO332">
        <v>8.467487245798111E-2</v>
      </c>
      <c r="DP332">
        <v>9.845135360956192E-2</v>
      </c>
      <c r="DQ332">
        <v>0.10525508970022202</v>
      </c>
      <c r="DR332">
        <v>0.11176915466785431</v>
      </c>
      <c r="DS332">
        <v>0.10375215858221054</v>
      </c>
      <c r="DT332">
        <v>6.7559823393821716E-2</v>
      </c>
      <c r="DU332">
        <v>4.0419541299343109E-2</v>
      </c>
      <c r="DV332">
        <v>-1.2359056621789932E-2</v>
      </c>
      <c r="DW332">
        <v>-4.5712776482105255E-2</v>
      </c>
      <c r="DX332">
        <v>-5.5631179362535477E-2</v>
      </c>
      <c r="DY332">
        <v>-4.2055267840623856E-2</v>
      </c>
      <c r="DZ332">
        <v>-2.4976117536425591E-2</v>
      </c>
      <c r="EA332">
        <v>-1.1604607105255127E-2</v>
      </c>
      <c r="EB332">
        <v>4.6358420513570309E-3</v>
      </c>
      <c r="EC332">
        <v>1.6462147235870361E-2</v>
      </c>
      <c r="ED332">
        <v>1.9525904208421707E-2</v>
      </c>
      <c r="EE332">
        <v>1.3668078929185867E-2</v>
      </c>
      <c r="EF332">
        <v>1.3637879863381386E-2</v>
      </c>
      <c r="EG332">
        <v>2.4147633463144302E-2</v>
      </c>
      <c r="EH332">
        <v>4.0219787508249283E-2</v>
      </c>
      <c r="EI332">
        <v>7.7825620770454407E-2</v>
      </c>
      <c r="EJ332">
        <v>8.9173495769500732E-2</v>
      </c>
      <c r="EK332">
        <v>0.11496057361364365</v>
      </c>
      <c r="EL332">
        <v>0.12405072897672653</v>
      </c>
      <c r="EM332">
        <v>0.12403503805398941</v>
      </c>
      <c r="EN332">
        <v>0.13898400962352753</v>
      </c>
      <c r="EO332">
        <v>0.14677660167217255</v>
      </c>
      <c r="EP332">
        <v>0.15454843640327454</v>
      </c>
      <c r="EQ332">
        <v>0.14721712470054626</v>
      </c>
      <c r="ER332">
        <v>0.11092785000801086</v>
      </c>
      <c r="ES332">
        <v>8.3313949406147003E-2</v>
      </c>
      <c r="ET332">
        <v>3.0309641733765602E-2</v>
      </c>
      <c r="EU332">
        <v>-4.3983994983136654E-3</v>
      </c>
      <c r="EV332">
        <v>-1.6652652993798256E-2</v>
      </c>
      <c r="EW332">
        <v>66.33001708984375</v>
      </c>
      <c r="EX332">
        <v>65.574775695800781</v>
      </c>
      <c r="EY332">
        <v>64.762245178222656</v>
      </c>
      <c r="EZ332">
        <v>64.100654602050781</v>
      </c>
      <c r="FA332">
        <v>63.514053344726563</v>
      </c>
      <c r="FB332">
        <v>63.075740814208984</v>
      </c>
      <c r="FC332">
        <v>63.124805450439453</v>
      </c>
      <c r="FD332">
        <v>64.772178649902344</v>
      </c>
      <c r="FE332">
        <v>67.287704467773438</v>
      </c>
      <c r="FF332">
        <v>70.045700073242188</v>
      </c>
      <c r="FG332">
        <v>72.971054077148438</v>
      </c>
      <c r="FH332">
        <v>75.929656982421875</v>
      </c>
      <c r="FI332">
        <v>78.4134521484375</v>
      </c>
      <c r="FJ332">
        <v>80.603324890136719</v>
      </c>
      <c r="FK332">
        <v>81.725875854492188</v>
      </c>
      <c r="FL332">
        <v>82.348487854003906</v>
      </c>
      <c r="FM332">
        <v>82.350494384765625</v>
      </c>
      <c r="FN332">
        <v>81.157745361328125</v>
      </c>
      <c r="FO332">
        <v>78.860343933105469</v>
      </c>
      <c r="FP332">
        <v>75.748245239257813</v>
      </c>
      <c r="FQ332">
        <v>71.901527404785156</v>
      </c>
      <c r="FR332">
        <v>69.301284790039063</v>
      </c>
      <c r="FS332">
        <v>67.521995544433594</v>
      </c>
      <c r="FT332">
        <v>66.395156860351563</v>
      </c>
      <c r="FU332">
        <v>2.4642704054713249E-2</v>
      </c>
      <c r="FV332">
        <v>3.545040637254715E-2</v>
      </c>
      <c r="FW332">
        <v>3.7156596779823303E-2</v>
      </c>
      <c r="FX332">
        <v>2.648010291159153E-2</v>
      </c>
      <c r="FY332" s="60">
        <v>8.3299999237060547</v>
      </c>
      <c r="FZ332" s="38">
        <v>1223.26</v>
      </c>
      <c r="GA332">
        <v>1</v>
      </c>
    </row>
    <row r="333" spans="1:183" x14ac:dyDescent="0.2">
      <c r="A333" t="s">
        <v>186</v>
      </c>
      <c r="B333" t="s">
        <v>222</v>
      </c>
      <c r="C333" t="s">
        <v>194</v>
      </c>
      <c r="D333" t="s">
        <v>202</v>
      </c>
      <c r="E333" t="s">
        <v>210</v>
      </c>
      <c r="F333" t="s">
        <v>1</v>
      </c>
      <c r="G333" t="s">
        <v>200</v>
      </c>
      <c r="H333">
        <v>586</v>
      </c>
      <c r="I333">
        <v>0.88609492778778076</v>
      </c>
      <c r="J333">
        <v>0.76902216672897339</v>
      </c>
      <c r="K333">
        <v>0.70380020141601563</v>
      </c>
      <c r="L333">
        <v>0.64630419015884399</v>
      </c>
      <c r="M333">
        <v>0.63105785846710205</v>
      </c>
      <c r="N333">
        <v>0.61383378505706787</v>
      </c>
      <c r="O333">
        <v>0.65072780847549438</v>
      </c>
      <c r="P333">
        <v>0.69135409593582153</v>
      </c>
      <c r="Q333">
        <v>0.72484087944030762</v>
      </c>
      <c r="R333">
        <v>0.76335501670837402</v>
      </c>
      <c r="S333">
        <v>0.7923743724822998</v>
      </c>
      <c r="T333">
        <v>0.84893143177032471</v>
      </c>
      <c r="U333">
        <v>0.92707395553588867</v>
      </c>
      <c r="V333">
        <v>1.0004317760467529</v>
      </c>
      <c r="W333">
        <v>1.0553627014160156</v>
      </c>
      <c r="X333">
        <v>1.1455687284469604</v>
      </c>
      <c r="Y333">
        <v>1.2292157411575317</v>
      </c>
      <c r="Z333">
        <v>1.2910106182098389</v>
      </c>
      <c r="AA333">
        <v>1.3006486892700195</v>
      </c>
      <c r="AB333">
        <v>1.3148207664489746</v>
      </c>
      <c r="AC333">
        <v>1.3064069747924805</v>
      </c>
      <c r="AD333">
        <v>1.3109779357910156</v>
      </c>
      <c r="AE333">
        <v>1.1911053657531738</v>
      </c>
      <c r="AF333">
        <v>1.0235822200775146</v>
      </c>
      <c r="AG333">
        <v>-0.37556359171867371</v>
      </c>
      <c r="AH333">
        <v>-0.35865288972854614</v>
      </c>
      <c r="AI333">
        <v>-0.33052909374237061</v>
      </c>
      <c r="AJ333">
        <v>-0.32910767197608948</v>
      </c>
      <c r="AK333">
        <v>-0.30648067593574524</v>
      </c>
      <c r="AL333">
        <v>-0.32337430119514465</v>
      </c>
      <c r="AM333">
        <v>-0.33110994100570679</v>
      </c>
      <c r="AN333">
        <v>-0.31960827112197876</v>
      </c>
      <c r="AO333">
        <v>-0.33386865258216858</v>
      </c>
      <c r="AP333">
        <v>-0.31334975361824036</v>
      </c>
      <c r="AQ333">
        <v>-0.32792007923126221</v>
      </c>
      <c r="AR333">
        <v>-0.32355865836143494</v>
      </c>
      <c r="AS333">
        <v>-0.31450900435447693</v>
      </c>
      <c r="AT333">
        <v>-0.30145919322967529</v>
      </c>
      <c r="AU333">
        <v>-0.28238260746002197</v>
      </c>
      <c r="AV333">
        <v>-0.25404652953147888</v>
      </c>
      <c r="AW333">
        <v>-0.23735778033733368</v>
      </c>
      <c r="AX333">
        <v>-0.23589068651199341</v>
      </c>
      <c r="AY333">
        <v>-0.27108421921730042</v>
      </c>
      <c r="AZ333">
        <v>-0.3102378249168396</v>
      </c>
      <c r="BA333">
        <v>-0.34962201118469238</v>
      </c>
      <c r="BB333">
        <v>-0.36097249388694763</v>
      </c>
      <c r="BC333">
        <v>-0.37716338038444519</v>
      </c>
      <c r="BD333">
        <v>-0.36738374829292297</v>
      </c>
      <c r="BE333">
        <v>-0.19515125453472137</v>
      </c>
      <c r="BF333">
        <v>-0.18951420485973358</v>
      </c>
      <c r="BG333">
        <v>-0.16757714748382568</v>
      </c>
      <c r="BH333">
        <v>-0.17368620634078979</v>
      </c>
      <c r="BI333">
        <v>-0.1544150710105896</v>
      </c>
      <c r="BJ333">
        <v>-0.17246036231517792</v>
      </c>
      <c r="BK333">
        <v>-0.17385898530483246</v>
      </c>
      <c r="BL333">
        <v>-0.16094173491001129</v>
      </c>
      <c r="BM333">
        <v>-0.16691789031028748</v>
      </c>
      <c r="BN333">
        <v>-0.14121268689632416</v>
      </c>
      <c r="BO333">
        <v>-0.14498592913150787</v>
      </c>
      <c r="BP333">
        <v>-0.1340329498052597</v>
      </c>
      <c r="BQ333">
        <v>-0.12032921612262726</v>
      </c>
      <c r="BR333">
        <v>-0.10152890533208847</v>
      </c>
      <c r="BS333">
        <v>-8.150888979434967E-2</v>
      </c>
      <c r="BT333">
        <v>-4.9952127039432526E-2</v>
      </c>
      <c r="BU333">
        <v>-3.0991518869996071E-2</v>
      </c>
      <c r="BV333">
        <v>-2.7401870116591454E-2</v>
      </c>
      <c r="BW333">
        <v>-6.1728533357381821E-2</v>
      </c>
      <c r="BX333">
        <v>-9.8990172147750854E-2</v>
      </c>
      <c r="BY333">
        <v>-0.14045089483261108</v>
      </c>
      <c r="BZ333">
        <v>-0.15570321679115295</v>
      </c>
      <c r="CA333">
        <v>-0.17841851711273193</v>
      </c>
      <c r="CB333">
        <v>-0.18008491396903992</v>
      </c>
      <c r="CC333">
        <v>-7.0198215544223785E-2</v>
      </c>
      <c r="CD333">
        <v>-7.236926257610321E-2</v>
      </c>
      <c r="CE333">
        <v>-5.4717127233743668E-2</v>
      </c>
      <c r="CF333">
        <v>-6.6041760146617889E-2</v>
      </c>
      <c r="CG333">
        <v>-4.9094900488853455E-2</v>
      </c>
      <c r="CH333">
        <v>-6.7937836050987244E-2</v>
      </c>
      <c r="CI333">
        <v>-6.4947448670864105E-2</v>
      </c>
      <c r="CJ333">
        <v>-5.1049765199422836E-2</v>
      </c>
      <c r="CK333">
        <v>-5.128827691078186E-2</v>
      </c>
      <c r="CL333">
        <v>-2.1991053596138954E-2</v>
      </c>
      <c r="CM333">
        <v>-1.8286285921931267E-2</v>
      </c>
      <c r="CN333">
        <v>-2.7680210769176483E-3</v>
      </c>
      <c r="CO333">
        <v>1.4159107580780983E-2</v>
      </c>
      <c r="CP333">
        <v>3.6942195147275925E-2</v>
      </c>
      <c r="CQ333">
        <v>5.7615626603364944E-2</v>
      </c>
      <c r="CR333">
        <v>9.1403037309646606E-2</v>
      </c>
      <c r="CS333">
        <v>0.11193711310625076</v>
      </c>
      <c r="CT333">
        <v>0.11699686199426651</v>
      </c>
      <c r="CU333">
        <v>8.3270572125911713E-2</v>
      </c>
      <c r="CV333">
        <v>4.7319307923316956E-2</v>
      </c>
      <c r="CW333">
        <v>4.4203824363648891E-3</v>
      </c>
      <c r="CX333">
        <v>-1.3534360565245152E-2</v>
      </c>
      <c r="CY333">
        <v>-4.076845571398735E-2</v>
      </c>
      <c r="CZ333">
        <v>-5.0362333655357361E-2</v>
      </c>
      <c r="DA333">
        <v>5.4754834622144699E-2</v>
      </c>
      <c r="DB333">
        <v>4.4775672256946564E-2</v>
      </c>
      <c r="DC333">
        <v>5.8142893016338348E-2</v>
      </c>
      <c r="DD333">
        <v>4.1602697223424911E-2</v>
      </c>
      <c r="DE333">
        <v>5.622527003288269E-2</v>
      </c>
      <c r="DF333">
        <v>3.6584701389074326E-2</v>
      </c>
      <c r="DG333">
        <v>4.396408423781395E-2</v>
      </c>
      <c r="DH333">
        <v>5.8842204511165619E-2</v>
      </c>
      <c r="DI333">
        <v>6.4341329038143158E-2</v>
      </c>
      <c r="DJ333">
        <v>9.7230568528175354E-2</v>
      </c>
      <c r="DK333">
        <v>0.10841334611177444</v>
      </c>
      <c r="DL333">
        <v>0.12849690020084381</v>
      </c>
      <c r="DM333">
        <v>0.14864744246006012</v>
      </c>
      <c r="DN333">
        <v>0.17541329562664032</v>
      </c>
      <c r="DO333">
        <v>0.19674015045166016</v>
      </c>
      <c r="DP333">
        <v>0.23275820910930634</v>
      </c>
      <c r="DQ333">
        <v>0.25486573576927185</v>
      </c>
      <c r="DR333">
        <v>0.26139557361602783</v>
      </c>
      <c r="DS333">
        <v>0.22826966643333435</v>
      </c>
      <c r="DT333">
        <v>0.19362878799438477</v>
      </c>
      <c r="DU333">
        <v>0.14929166436195374</v>
      </c>
      <c r="DV333">
        <v>0.12863451242446899</v>
      </c>
      <c r="DW333">
        <v>9.6881605684757233E-2</v>
      </c>
      <c r="DX333">
        <v>7.9360254108905792E-2</v>
      </c>
      <c r="DY333">
        <v>0.23516717553138733</v>
      </c>
      <c r="DZ333">
        <v>0.21391436457633972</v>
      </c>
      <c r="EA333">
        <v>0.22109483182430267</v>
      </c>
      <c r="EB333">
        <v>0.19702418148517609</v>
      </c>
      <c r="EC333">
        <v>0.20829087495803833</v>
      </c>
      <c r="ED333">
        <v>0.18749864399433136</v>
      </c>
      <c r="EE333">
        <v>0.20121504366397858</v>
      </c>
      <c r="EF333">
        <v>0.21750877797603607</v>
      </c>
      <c r="EG333">
        <v>0.23129214346408844</v>
      </c>
      <c r="EH333">
        <v>0.26936766505241394</v>
      </c>
      <c r="EI333">
        <v>0.29134750366210938</v>
      </c>
      <c r="EJ333">
        <v>0.31802260875701904</v>
      </c>
      <c r="EK333">
        <v>0.34282723069190979</v>
      </c>
      <c r="EL333">
        <v>0.37534356117248535</v>
      </c>
      <c r="EM333">
        <v>0.39761385321617126</v>
      </c>
      <c r="EN333">
        <v>0.43685260415077209</v>
      </c>
      <c r="EO333">
        <v>0.46123197674751282</v>
      </c>
      <c r="EP333">
        <v>0.46988442540168762</v>
      </c>
      <c r="EQ333">
        <v>0.43762534856796265</v>
      </c>
      <c r="ER333">
        <v>0.40487644076347351</v>
      </c>
      <c r="ES333">
        <v>0.35846278071403503</v>
      </c>
      <c r="ET333">
        <v>0.3339037299156189</v>
      </c>
      <c r="EU333">
        <v>0.29562646150588989</v>
      </c>
      <c r="EV333">
        <v>0.26665905117988586</v>
      </c>
      <c r="EW333">
        <v>68.511611938476563</v>
      </c>
      <c r="EX333">
        <v>67.452323913574219</v>
      </c>
      <c r="EY333">
        <v>66.386367797851563</v>
      </c>
      <c r="EZ333">
        <v>65.712860107421875</v>
      </c>
      <c r="FA333">
        <v>64.816299438476563</v>
      </c>
      <c r="FB333">
        <v>64.175178527832031</v>
      </c>
      <c r="FC333">
        <v>63.891803741455078</v>
      </c>
      <c r="FD333">
        <v>65.71636962890625</v>
      </c>
      <c r="FE333">
        <v>68.719955444335938</v>
      </c>
      <c r="FF333">
        <v>72.003959655761719</v>
      </c>
      <c r="FG333">
        <v>75.40533447265625</v>
      </c>
      <c r="FH333">
        <v>78.592864990234375</v>
      </c>
      <c r="FI333">
        <v>81.551475524902344</v>
      </c>
      <c r="FJ333">
        <v>83.963363647460938</v>
      </c>
      <c r="FK333">
        <v>85.522438049316406</v>
      </c>
      <c r="FL333">
        <v>86.353584289550781</v>
      </c>
      <c r="FM333">
        <v>86.372138977050781</v>
      </c>
      <c r="FN333">
        <v>85.436485290527344</v>
      </c>
      <c r="FO333">
        <v>83.387474060058594</v>
      </c>
      <c r="FP333">
        <v>79.937942504882813</v>
      </c>
      <c r="FQ333">
        <v>75.738327026367188</v>
      </c>
      <c r="FR333">
        <v>72.516227722167969</v>
      </c>
      <c r="FS333">
        <v>70.381210327148438</v>
      </c>
      <c r="FT333">
        <v>68.921951293945313</v>
      </c>
      <c r="FU333">
        <v>0.1235768124461174</v>
      </c>
      <c r="FV333">
        <v>0.1754000186920166</v>
      </c>
      <c r="FW333">
        <v>0.18456393480300903</v>
      </c>
      <c r="FX333">
        <v>0.13001973927021027</v>
      </c>
      <c r="FY333" s="60">
        <v>5.3899998664855957</v>
      </c>
      <c r="FZ333" s="38">
        <v>315.42</v>
      </c>
      <c r="GA333">
        <v>1</v>
      </c>
    </row>
    <row r="334" spans="1:183" x14ac:dyDescent="0.2">
      <c r="A334" t="s">
        <v>186</v>
      </c>
      <c r="B334" t="s">
        <v>222</v>
      </c>
      <c r="C334" t="s">
        <v>194</v>
      </c>
      <c r="D334" t="s">
        <v>202</v>
      </c>
      <c r="E334" t="s">
        <v>210</v>
      </c>
      <c r="F334" t="s">
        <v>1</v>
      </c>
      <c r="G334" t="s">
        <v>1</v>
      </c>
      <c r="H334">
        <v>5476</v>
      </c>
      <c r="I334">
        <v>0.68549144268035889</v>
      </c>
      <c r="J334">
        <v>0.59431570768356323</v>
      </c>
      <c r="K334">
        <v>0.53877955675125122</v>
      </c>
      <c r="L334">
        <v>0.50784534215927124</v>
      </c>
      <c r="M334">
        <v>0.50050890445709229</v>
      </c>
      <c r="N334">
        <v>0.51446771621704102</v>
      </c>
      <c r="O334">
        <v>0.55680209398269653</v>
      </c>
      <c r="P334">
        <v>0.61226844787597656</v>
      </c>
      <c r="Q334">
        <v>0.62435740232467651</v>
      </c>
      <c r="R334">
        <v>0.61877667903900146</v>
      </c>
      <c r="S334">
        <v>0.62667125463485718</v>
      </c>
      <c r="T334">
        <v>0.64689582586288452</v>
      </c>
      <c r="U334">
        <v>0.69017916917800903</v>
      </c>
      <c r="V334">
        <v>0.7149776816368103</v>
      </c>
      <c r="W334">
        <v>0.73217314481735229</v>
      </c>
      <c r="X334">
        <v>0.78357094526290894</v>
      </c>
      <c r="Y334">
        <v>0.84286516904830933</v>
      </c>
      <c r="Z334">
        <v>0.9191511869430542</v>
      </c>
      <c r="AA334">
        <v>0.97290718555450439</v>
      </c>
      <c r="AB334">
        <v>1.005912184715271</v>
      </c>
      <c r="AC334">
        <v>1.0389012098312378</v>
      </c>
      <c r="AD334">
        <v>1.0609426498413086</v>
      </c>
      <c r="AE334">
        <v>0.95550781488418579</v>
      </c>
      <c r="AF334">
        <v>0.80715417861938477</v>
      </c>
      <c r="AG334">
        <v>-0.16598443686962128</v>
      </c>
      <c r="AH334">
        <v>-0.14450491964817047</v>
      </c>
      <c r="AI334">
        <v>-0.12454386055469513</v>
      </c>
      <c r="AJ334">
        <v>-0.10815393924713135</v>
      </c>
      <c r="AK334">
        <v>-9.1850057244300842E-2</v>
      </c>
      <c r="AL334">
        <v>-9.1985762119293213E-2</v>
      </c>
      <c r="AM334">
        <v>-0.10104189813137054</v>
      </c>
      <c r="AN334">
        <v>-0.10427428781986237</v>
      </c>
      <c r="AO334">
        <v>-9.9077381193637848E-2</v>
      </c>
      <c r="AP334">
        <v>-8.4145091474056244E-2</v>
      </c>
      <c r="AQ334">
        <v>-5.4492250084877014E-2</v>
      </c>
      <c r="AR334">
        <v>-4.6063903719186783E-2</v>
      </c>
      <c r="AS334">
        <v>-2.509792149066925E-2</v>
      </c>
      <c r="AT334">
        <v>-1.7326265573501587E-2</v>
      </c>
      <c r="AU334">
        <v>-1.5299641527235508E-2</v>
      </c>
      <c r="AV334">
        <v>-8.4357423475012183E-4</v>
      </c>
      <c r="AW334">
        <v>6.0922373086214066E-3</v>
      </c>
      <c r="AX334">
        <v>9.88032016903162E-3</v>
      </c>
      <c r="AY334">
        <v>-3.5255260299891233E-3</v>
      </c>
      <c r="AZ334">
        <v>-3.975290060043335E-2</v>
      </c>
      <c r="BA334">
        <v>-6.8276338279247284E-2</v>
      </c>
      <c r="BB334">
        <v>-0.11464750021696091</v>
      </c>
      <c r="BC334">
        <v>-0.14379219710826874</v>
      </c>
      <c r="BD334">
        <v>-0.1480429470539093</v>
      </c>
      <c r="BE334">
        <v>-0.12637834250926971</v>
      </c>
      <c r="BF334">
        <v>-0.10736736655235291</v>
      </c>
      <c r="BG334">
        <v>-8.9249998331069946E-2</v>
      </c>
      <c r="BH334">
        <v>-7.4384592473506927E-2</v>
      </c>
      <c r="BI334">
        <v>-5.9202879667282104E-2</v>
      </c>
      <c r="BJ334">
        <v>-5.9458166360855103E-2</v>
      </c>
      <c r="BK334">
        <v>-6.7016623914241791E-2</v>
      </c>
      <c r="BL334">
        <v>-6.8740896880626678E-2</v>
      </c>
      <c r="BM334">
        <v>-6.2228769063949585E-2</v>
      </c>
      <c r="BN334">
        <v>-4.6212911605834961E-2</v>
      </c>
      <c r="BO334">
        <v>-1.5405741520226002E-2</v>
      </c>
      <c r="BP334">
        <v>-5.7394369505345821E-3</v>
      </c>
      <c r="BQ334">
        <v>1.6338035464286804E-2</v>
      </c>
      <c r="BR334">
        <v>2.528536319732666E-2</v>
      </c>
      <c r="BS334">
        <v>2.7679061517119408E-2</v>
      </c>
      <c r="BT334">
        <v>4.3197941035032272E-2</v>
      </c>
      <c r="BU334">
        <v>5.0996933132410049E-2</v>
      </c>
      <c r="BV334">
        <v>5.5826429277658463E-2</v>
      </c>
      <c r="BW334">
        <v>4.2967837303876877E-2</v>
      </c>
      <c r="BX334">
        <v>6.8170591257512569E-3</v>
      </c>
      <c r="BY334">
        <v>-2.2197280079126358E-2</v>
      </c>
      <c r="BZ334">
        <v>-6.9024994969367981E-2</v>
      </c>
      <c r="CA334">
        <v>-9.9618472158908844E-2</v>
      </c>
      <c r="CB334">
        <v>-0.10638264566659927</v>
      </c>
      <c r="CC334">
        <v>-9.8947286605834961E-2</v>
      </c>
      <c r="CD334">
        <v>-8.164600282907486E-2</v>
      </c>
      <c r="CE334">
        <v>-6.4805574715137482E-2</v>
      </c>
      <c r="CF334">
        <v>-5.0996053963899612E-2</v>
      </c>
      <c r="CG334">
        <v>-3.6591537296772003E-2</v>
      </c>
      <c r="CH334">
        <v>-3.6929652094841003E-2</v>
      </c>
      <c r="CI334">
        <v>-4.3450828641653061E-2</v>
      </c>
      <c r="CJ334">
        <v>-4.4130582362413406E-2</v>
      </c>
      <c r="CK334">
        <v>-3.6707527935504913E-2</v>
      </c>
      <c r="CL334">
        <v>-1.9941201433539391E-2</v>
      </c>
      <c r="CM334">
        <v>1.1665457859635353E-2</v>
      </c>
      <c r="CN334">
        <v>2.2189166396856308E-2</v>
      </c>
      <c r="CO334">
        <v>4.5036453753709793E-2</v>
      </c>
      <c r="CP334">
        <v>5.4798044264316559E-2</v>
      </c>
      <c r="CQ334">
        <v>5.7445980608463287E-2</v>
      </c>
      <c r="CR334">
        <v>7.3700964450836182E-2</v>
      </c>
      <c r="CS334">
        <v>8.2097791135311127E-2</v>
      </c>
      <c r="CT334">
        <v>8.7648563086986542E-2</v>
      </c>
      <c r="CU334">
        <v>7.5168997049331665E-2</v>
      </c>
      <c r="CV334">
        <v>3.9071269333362579E-2</v>
      </c>
      <c r="CW334">
        <v>9.7169298678636551E-3</v>
      </c>
      <c r="CX334">
        <v>-3.7426989525556564E-2</v>
      </c>
      <c r="CY334">
        <v>-6.9023884832859039E-2</v>
      </c>
      <c r="CZ334">
        <v>-7.7528849244117737E-2</v>
      </c>
      <c r="DA334">
        <v>-7.1516230702400208E-2</v>
      </c>
      <c r="DB334">
        <v>-5.5924646556377411E-2</v>
      </c>
      <c r="DC334">
        <v>-4.0361151099205017E-2</v>
      </c>
      <c r="DD334">
        <v>-2.7607519179582596E-2</v>
      </c>
      <c r="DE334">
        <v>-1.3980196788907051E-2</v>
      </c>
      <c r="DF334">
        <v>-1.4401135966181755E-2</v>
      </c>
      <c r="DG334">
        <v>-1.9885027781128883E-2</v>
      </c>
      <c r="DH334">
        <v>-1.9520267844200134E-2</v>
      </c>
      <c r="DI334">
        <v>-1.1186286807060242E-2</v>
      </c>
      <c r="DJ334">
        <v>6.3305096700787544E-3</v>
      </c>
      <c r="DK334">
        <v>3.8736656308174133E-2</v>
      </c>
      <c r="DL334">
        <v>5.0117772072553635E-2</v>
      </c>
      <c r="DM334">
        <v>7.3734864592552185E-2</v>
      </c>
      <c r="DN334">
        <v>8.4310732781887054E-2</v>
      </c>
      <c r="DO334">
        <v>8.7212905287742615E-2</v>
      </c>
      <c r="DP334">
        <v>0.1042039766907692</v>
      </c>
      <c r="DQ334">
        <v>0.11319863796234131</v>
      </c>
      <c r="DR334">
        <v>0.11947070062160492</v>
      </c>
      <c r="DS334">
        <v>0.10737016052007675</v>
      </c>
      <c r="DT334">
        <v>7.1325488388538361E-2</v>
      </c>
      <c r="DU334">
        <v>4.163113608956337E-2</v>
      </c>
      <c r="DV334">
        <v>-5.8289887383580208E-3</v>
      </c>
      <c r="DW334">
        <v>-3.8429290056228638E-2</v>
      </c>
      <c r="DX334">
        <v>-4.8675056546926498E-2</v>
      </c>
      <c r="DY334">
        <v>-3.191014751791954E-2</v>
      </c>
      <c r="DZ334">
        <v>-1.8787095323204994E-2</v>
      </c>
      <c r="EA334">
        <v>-5.0672884099185467E-3</v>
      </c>
      <c r="EB334">
        <v>6.1618154868483543E-3</v>
      </c>
      <c r="EC334">
        <v>1.8666986376047134E-2</v>
      </c>
      <c r="ED334">
        <v>1.8126459792256355E-2</v>
      </c>
      <c r="EE334">
        <v>1.4140244573354721E-2</v>
      </c>
      <c r="EF334">
        <v>1.6013119369745255E-2</v>
      </c>
      <c r="EG334">
        <v>2.566232904791832E-2</v>
      </c>
      <c r="EH334">
        <v>4.4262684881687164E-2</v>
      </c>
      <c r="EI334">
        <v>7.7823169529438019E-2</v>
      </c>
      <c r="EJ334">
        <v>9.0442240238189697E-2</v>
      </c>
      <c r="EK334">
        <v>0.11517082899808884</v>
      </c>
      <c r="EL334">
        <v>0.1269223541021347</v>
      </c>
      <c r="EM334">
        <v>0.13019159436225891</v>
      </c>
      <c r="EN334">
        <v>0.14824549853801727</v>
      </c>
      <c r="EO334">
        <v>0.1581033319234848</v>
      </c>
      <c r="EP334">
        <v>0.16541682183742523</v>
      </c>
      <c r="EQ334">
        <v>0.15386350452899933</v>
      </c>
      <c r="ER334">
        <v>0.11789543926715851</v>
      </c>
      <c r="ES334">
        <v>8.7710194289684296E-2</v>
      </c>
      <c r="ET334">
        <v>3.9793509989976883E-2</v>
      </c>
      <c r="EU334">
        <v>5.7444376870989799E-3</v>
      </c>
      <c r="EV334">
        <v>-7.0147598162293434E-3</v>
      </c>
      <c r="EW334">
        <v>66.750289916992188</v>
      </c>
      <c r="EX334">
        <v>65.944084167480469</v>
      </c>
      <c r="EY334">
        <v>65.08477783203125</v>
      </c>
      <c r="EZ334">
        <v>64.425407409667969</v>
      </c>
      <c r="FA334">
        <v>63.774650573730469</v>
      </c>
      <c r="FB334">
        <v>63.290561676025391</v>
      </c>
      <c r="FC334">
        <v>63.269317626953125</v>
      </c>
      <c r="FD334">
        <v>64.940933227539063</v>
      </c>
      <c r="FE334">
        <v>67.553428649902344</v>
      </c>
      <c r="FF334">
        <v>70.426193237304688</v>
      </c>
      <c r="FG334">
        <v>73.478111267089844</v>
      </c>
      <c r="FH334">
        <v>76.503433227539063</v>
      </c>
      <c r="FI334">
        <v>79.115165710449219</v>
      </c>
      <c r="FJ334">
        <v>81.378242492675781</v>
      </c>
      <c r="FK334">
        <v>82.613052368164063</v>
      </c>
      <c r="FL334">
        <v>83.288360595703125</v>
      </c>
      <c r="FM334">
        <v>83.283836364746094</v>
      </c>
      <c r="FN334">
        <v>82.112411499023438</v>
      </c>
      <c r="FO334">
        <v>79.830459594726563</v>
      </c>
      <c r="FP334">
        <v>76.6162109375</v>
      </c>
      <c r="FQ334">
        <v>72.668548583984375</v>
      </c>
      <c r="FR334">
        <v>69.913925170898438</v>
      </c>
      <c r="FS334">
        <v>68.065261840820313</v>
      </c>
      <c r="FT334">
        <v>66.879875183105469</v>
      </c>
      <c r="FU334">
        <v>2.673633024096489E-2</v>
      </c>
      <c r="FV334">
        <v>3.8277432322502136E-2</v>
      </c>
      <c r="FW334">
        <v>4.0175717324018478E-2</v>
      </c>
      <c r="FX334">
        <v>2.8514688834547997E-2</v>
      </c>
      <c r="FY334" s="60">
        <v>8.3299999237060547</v>
      </c>
      <c r="FZ334" s="38">
        <v>1538.68</v>
      </c>
      <c r="GA334">
        <v>1</v>
      </c>
    </row>
    <row r="335" spans="1:183" x14ac:dyDescent="0.2">
      <c r="A335" t="s">
        <v>186</v>
      </c>
      <c r="B335" t="s">
        <v>222</v>
      </c>
      <c r="C335" t="s">
        <v>194</v>
      </c>
      <c r="D335" t="s">
        <v>202</v>
      </c>
      <c r="E335" t="s">
        <v>210</v>
      </c>
      <c r="F335" t="s">
        <v>178</v>
      </c>
      <c r="G335" t="s">
        <v>1</v>
      </c>
      <c r="H335">
        <v>3518</v>
      </c>
      <c r="I335">
        <v>0.59161043167114258</v>
      </c>
      <c r="J335">
        <v>0.50647914409637451</v>
      </c>
      <c r="K335">
        <v>0.45627185702323914</v>
      </c>
      <c r="L335">
        <v>0.42873275279998779</v>
      </c>
      <c r="M335">
        <v>0.41521087288856506</v>
      </c>
      <c r="N335">
        <v>0.42444458603858948</v>
      </c>
      <c r="O335">
        <v>0.46571210026741028</v>
      </c>
      <c r="P335">
        <v>0.52468109130859375</v>
      </c>
      <c r="Q335">
        <v>0.52769178152084351</v>
      </c>
      <c r="R335">
        <v>0.50744903087615967</v>
      </c>
      <c r="S335">
        <v>0.50872808694839478</v>
      </c>
      <c r="T335">
        <v>0.51820409297943115</v>
      </c>
      <c r="U335">
        <v>0.5461084246635437</v>
      </c>
      <c r="V335">
        <v>0.5555654764175415</v>
      </c>
      <c r="W335">
        <v>0.56170374155044556</v>
      </c>
      <c r="X335">
        <v>0.59422910213470459</v>
      </c>
      <c r="Y335">
        <v>0.63680732250213623</v>
      </c>
      <c r="Z335">
        <v>0.69684094190597534</v>
      </c>
      <c r="AA335">
        <v>0.75884586572647095</v>
      </c>
      <c r="AB335">
        <v>0.79971486330032349</v>
      </c>
      <c r="AC335">
        <v>0.85538023710250854</v>
      </c>
      <c r="AD335">
        <v>0.89544939994812012</v>
      </c>
      <c r="AE335">
        <v>0.82246702909469604</v>
      </c>
      <c r="AF335">
        <v>0.69855368137359619</v>
      </c>
      <c r="AG335">
        <v>-0.16406117379665375</v>
      </c>
      <c r="AH335">
        <v>-0.14647813141345978</v>
      </c>
      <c r="AI335">
        <v>-0.12375029921531677</v>
      </c>
      <c r="AJ335">
        <v>-0.10088023543357849</v>
      </c>
      <c r="AK335">
        <v>-8.6784198880195618E-2</v>
      </c>
      <c r="AL335">
        <v>-8.2459360361099243E-2</v>
      </c>
      <c r="AM335">
        <v>-8.6808592081069946E-2</v>
      </c>
      <c r="AN335">
        <v>-7.5419887900352478E-2</v>
      </c>
      <c r="AO335">
        <v>-6.8088866770267487E-2</v>
      </c>
      <c r="AP335">
        <v>-6.4442053437232971E-2</v>
      </c>
      <c r="AQ335">
        <v>-4.2005367577075958E-2</v>
      </c>
      <c r="AR335">
        <v>-3.4879278391599655E-2</v>
      </c>
      <c r="AS335">
        <v>-2.254864014685154E-2</v>
      </c>
      <c r="AT335">
        <v>-1.9544700160622597E-2</v>
      </c>
      <c r="AU335">
        <v>-1.9752511754631996E-2</v>
      </c>
      <c r="AV335">
        <v>-1.0916797444224358E-2</v>
      </c>
      <c r="AW335">
        <v>-5.6950049474835396E-3</v>
      </c>
      <c r="AX335">
        <v>-4.2853509075939655E-3</v>
      </c>
      <c r="AY335">
        <v>-5.4551968351006508E-3</v>
      </c>
      <c r="AZ335">
        <v>-2.675522118806839E-2</v>
      </c>
      <c r="BA335">
        <v>-5.0435818731784821E-2</v>
      </c>
      <c r="BB335">
        <v>-9.5914587378501892E-2</v>
      </c>
      <c r="BC335">
        <v>-0.12841895222663879</v>
      </c>
      <c r="BD335">
        <v>-0.1405947357416153</v>
      </c>
      <c r="BE335">
        <v>-0.13013599812984467</v>
      </c>
      <c r="BF335">
        <v>-0.11461038887500763</v>
      </c>
      <c r="BG335">
        <v>-9.3931406736373901E-2</v>
      </c>
      <c r="BH335">
        <v>-7.2734296321868896E-2</v>
      </c>
      <c r="BI335">
        <v>-6.0113225132226944E-2</v>
      </c>
      <c r="BJ335">
        <v>-5.6476075202226639E-2</v>
      </c>
      <c r="BK335">
        <v>-5.9855997562408447E-2</v>
      </c>
      <c r="BL335">
        <v>-4.8126392066478729E-2</v>
      </c>
      <c r="BM335">
        <v>-3.9943240582942963E-2</v>
      </c>
      <c r="BN335">
        <v>-3.5807255655527115E-2</v>
      </c>
      <c r="BO335">
        <v>-1.2664681300520897E-2</v>
      </c>
      <c r="BP335">
        <v>-4.69231978058815E-3</v>
      </c>
      <c r="BQ335">
        <v>8.6801247671246529E-3</v>
      </c>
      <c r="BR335">
        <v>1.2715981341898441E-2</v>
      </c>
      <c r="BS335">
        <v>1.3101493008434772E-2</v>
      </c>
      <c r="BT335">
        <v>2.3050578311085701E-2</v>
      </c>
      <c r="BU335">
        <v>2.9242083430290222E-2</v>
      </c>
      <c r="BV335">
        <v>3.1433183699846268E-2</v>
      </c>
      <c r="BW335">
        <v>3.0817810446023941E-2</v>
      </c>
      <c r="BX335">
        <v>9.7211478278040886E-3</v>
      </c>
      <c r="BY335">
        <v>-1.413355115801096E-2</v>
      </c>
      <c r="BZ335">
        <v>-5.9312917292118073E-2</v>
      </c>
      <c r="CA335">
        <v>-9.2493794858455658E-2</v>
      </c>
      <c r="CB335">
        <v>-0.10616612434387207</v>
      </c>
      <c r="CC335">
        <v>-0.1066395491361618</v>
      </c>
      <c r="CD335">
        <v>-9.2538878321647644E-2</v>
      </c>
      <c r="CE335">
        <v>-7.3278926312923431E-2</v>
      </c>
      <c r="CF335">
        <v>-5.3240504115819931E-2</v>
      </c>
      <c r="CG335">
        <v>-4.1641004383563995E-2</v>
      </c>
      <c r="CH335">
        <v>-3.8480136543512344E-2</v>
      </c>
      <c r="CI335">
        <v>-4.1188709437847137E-2</v>
      </c>
      <c r="CJ335">
        <v>-2.9222998768091202E-2</v>
      </c>
      <c r="CK335">
        <v>-2.044966071844101E-2</v>
      </c>
      <c r="CL335">
        <v>-1.5974881127476692E-2</v>
      </c>
      <c r="CM335">
        <v>7.656589150428772E-3</v>
      </c>
      <c r="CN335">
        <v>1.6215072944760323E-2</v>
      </c>
      <c r="CO335">
        <v>3.0309073626995087E-2</v>
      </c>
      <c r="CP335">
        <v>3.5059630870819092E-2</v>
      </c>
      <c r="CQ335">
        <v>3.5856079310178757E-2</v>
      </c>
      <c r="CR335">
        <v>4.6576280146837234E-2</v>
      </c>
      <c r="CS335">
        <v>5.3439401090145111E-2</v>
      </c>
      <c r="CT335">
        <v>5.6171730160713196E-2</v>
      </c>
      <c r="CU335">
        <v>5.5940382182598114E-2</v>
      </c>
      <c r="CV335">
        <v>3.4984569996595383E-2</v>
      </c>
      <c r="CW335">
        <v>1.100928895175457E-2</v>
      </c>
      <c r="CX335">
        <v>-3.3962715417146683E-2</v>
      </c>
      <c r="CY335">
        <v>-6.7612141370773315E-2</v>
      </c>
      <c r="CZ335">
        <v>-8.2320980727672577E-2</v>
      </c>
      <c r="DA335">
        <v>-8.3143077790737152E-2</v>
      </c>
      <c r="DB335">
        <v>-7.0467367768287659E-2</v>
      </c>
      <c r="DC335">
        <v>-5.2626460790634155E-2</v>
      </c>
      <c r="DD335">
        <v>-3.3746704459190369E-2</v>
      </c>
      <c r="DE335">
        <v>-2.316877618432045E-2</v>
      </c>
      <c r="DF335">
        <v>-2.0484196022152901E-2</v>
      </c>
      <c r="DG335">
        <v>-2.2521419450640678E-2</v>
      </c>
      <c r="DH335">
        <v>-1.0319606401026249E-2</v>
      </c>
      <c r="DI335">
        <v>-9.560817270539701E-4</v>
      </c>
      <c r="DJ335">
        <v>3.8574922364205122E-3</v>
      </c>
      <c r="DK335">
        <v>2.7977859601378441E-2</v>
      </c>
      <c r="DL335">
        <v>3.7122469395399094E-2</v>
      </c>
      <c r="DM335">
        <v>5.1938019692897797E-2</v>
      </c>
      <c r="DN335">
        <v>5.7403277605772018E-2</v>
      </c>
      <c r="DO335">
        <v>5.8610666543245316E-2</v>
      </c>
      <c r="DP335">
        <v>7.0101983845233917E-2</v>
      </c>
      <c r="DQ335">
        <v>7.763671875E-2</v>
      </c>
      <c r="DR335">
        <v>8.0910280346870422E-2</v>
      </c>
      <c r="DS335">
        <v>8.1062950193881989E-2</v>
      </c>
      <c r="DT335">
        <v>6.0247991234064102E-2</v>
      </c>
      <c r="DU335">
        <v>3.6152128130197525E-2</v>
      </c>
      <c r="DV335">
        <v>-8.6125070229172707E-3</v>
      </c>
      <c r="DW335">
        <v>-4.2730491608381271E-2</v>
      </c>
      <c r="DX335">
        <v>-5.8475825935602188E-2</v>
      </c>
      <c r="DY335">
        <v>-4.9217917025089264E-2</v>
      </c>
      <c r="DZ335">
        <v>-3.8599606603384018E-2</v>
      </c>
      <c r="EA335">
        <v>-2.2807566449046135E-2</v>
      </c>
      <c r="EB335">
        <v>-5.6007658131420612E-3</v>
      </c>
      <c r="EC335">
        <v>3.5021859221160412E-3</v>
      </c>
      <c r="ED335">
        <v>5.4990830831229687E-3</v>
      </c>
      <c r="EE335">
        <v>4.4311806559562683E-3</v>
      </c>
      <c r="EF335">
        <v>1.6973890364170074E-2</v>
      </c>
      <c r="EG335">
        <v>2.7189549058675766E-2</v>
      </c>
      <c r="EH335">
        <v>3.2492287456989288E-2</v>
      </c>
      <c r="EI335">
        <v>5.7318545877933502E-2</v>
      </c>
      <c r="EJ335">
        <v>6.73094242811203E-2</v>
      </c>
      <c r="EK335">
        <v>8.3166785538196564E-2</v>
      </c>
      <c r="EL335">
        <v>8.9663960039615631E-2</v>
      </c>
      <c r="EM335">
        <v>9.146466851234436E-2</v>
      </c>
      <c r="EN335">
        <v>0.10406935214996338</v>
      </c>
      <c r="EO335">
        <v>0.11257380247116089</v>
      </c>
      <c r="EP335">
        <v>0.11662881076335907</v>
      </c>
      <c r="EQ335">
        <v>0.1173359602689743</v>
      </c>
      <c r="ER335">
        <v>9.6724361181259155E-2</v>
      </c>
      <c r="ES335">
        <v>7.2454392910003662E-2</v>
      </c>
      <c r="ET335">
        <v>2.7989163994789124E-2</v>
      </c>
      <c r="EU335">
        <v>-6.8053342401981354E-3</v>
      </c>
      <c r="EV335">
        <v>-2.404722198843956E-2</v>
      </c>
      <c r="EW335">
        <v>65.061279296875</v>
      </c>
      <c r="EX335">
        <v>64.506065368652344</v>
      </c>
      <c r="EY335">
        <v>63.868434906005859</v>
      </c>
      <c r="EZ335">
        <v>63.342323303222656</v>
      </c>
      <c r="FA335">
        <v>62.852241516113281</v>
      </c>
      <c r="FB335">
        <v>62.444793701171875</v>
      </c>
      <c r="FC335">
        <v>62.526153564453125</v>
      </c>
      <c r="FD335">
        <v>63.821956634521484</v>
      </c>
      <c r="FE335">
        <v>65.931190490722656</v>
      </c>
      <c r="FF335">
        <v>68.313575744628906</v>
      </c>
      <c r="FG335">
        <v>71.050765991210938</v>
      </c>
      <c r="FH335">
        <v>73.814498901367188</v>
      </c>
      <c r="FI335">
        <v>76.000518798828125</v>
      </c>
      <c r="FJ335">
        <v>77.907180786132813</v>
      </c>
      <c r="FK335">
        <v>78.625442504882813</v>
      </c>
      <c r="FL335">
        <v>78.960861206054688</v>
      </c>
      <c r="FM335">
        <v>78.658424377441406</v>
      </c>
      <c r="FN335">
        <v>77.247428894042969</v>
      </c>
      <c r="FO335">
        <v>74.908309936523438</v>
      </c>
      <c r="FP335">
        <v>71.7618408203125</v>
      </c>
      <c r="FQ335">
        <v>68.704742431640625</v>
      </c>
      <c r="FR335">
        <v>66.793655395507813</v>
      </c>
      <c r="FS335">
        <v>65.518318176269531</v>
      </c>
      <c r="FT335">
        <v>64.713226318359375</v>
      </c>
      <c r="FU335">
        <v>2.0676784217357635E-2</v>
      </c>
      <c r="FV335">
        <v>2.9469966888427734E-2</v>
      </c>
      <c r="FW335">
        <v>3.0682055279612541E-2</v>
      </c>
      <c r="FX335">
        <v>2.2998455911874771E-2</v>
      </c>
      <c r="FY335" s="60">
        <v>7.929999828338623</v>
      </c>
      <c r="FZ335" s="38">
        <v>880.24</v>
      </c>
      <c r="GA335">
        <v>1</v>
      </c>
    </row>
    <row r="336" spans="1:183" x14ac:dyDescent="0.2">
      <c r="A336" t="s">
        <v>186</v>
      </c>
      <c r="B336" t="s">
        <v>222</v>
      </c>
      <c r="C336" t="s">
        <v>194</v>
      </c>
      <c r="D336" t="s">
        <v>202</v>
      </c>
      <c r="E336" t="s">
        <v>210</v>
      </c>
      <c r="F336" t="s">
        <v>179</v>
      </c>
      <c r="G336" t="s">
        <v>1</v>
      </c>
      <c r="H336">
        <v>185</v>
      </c>
      <c r="I336">
        <v>1.6040288209915161</v>
      </c>
      <c r="J336">
        <v>1.4161146879196167</v>
      </c>
      <c r="K336">
        <v>1.2512928247451782</v>
      </c>
      <c r="L336">
        <v>1.1363000869750977</v>
      </c>
      <c r="M336">
        <v>1.1033351421356201</v>
      </c>
      <c r="N336">
        <v>1.0652590990066528</v>
      </c>
      <c r="O336">
        <v>1.1093180179595947</v>
      </c>
      <c r="P336">
        <v>1.0715204477310181</v>
      </c>
      <c r="Q336">
        <v>1.0877324342727661</v>
      </c>
      <c r="R336">
        <v>1.1460933685302734</v>
      </c>
      <c r="S336">
        <v>1.1597833633422852</v>
      </c>
      <c r="T336">
        <v>1.2646992206573486</v>
      </c>
      <c r="U336">
        <v>1.5612634420394897</v>
      </c>
      <c r="V336">
        <v>1.6674923896789551</v>
      </c>
      <c r="W336">
        <v>1.6963496208190918</v>
      </c>
      <c r="X336">
        <v>1.8967260122299194</v>
      </c>
      <c r="Y336">
        <v>2.1037325859069824</v>
      </c>
      <c r="Z336">
        <v>2.3626835346221924</v>
      </c>
      <c r="AA336">
        <v>2.5065491199493408</v>
      </c>
      <c r="AB336">
        <v>2.6445000171661377</v>
      </c>
      <c r="AC336">
        <v>2.5928447246551514</v>
      </c>
      <c r="AD336">
        <v>2.5215773582458496</v>
      </c>
      <c r="AE336">
        <v>2.198704719543457</v>
      </c>
      <c r="AF336">
        <v>1.89095139503479</v>
      </c>
      <c r="AG336">
        <v>-0.7135353684425354</v>
      </c>
      <c r="AH336">
        <v>-0.6122899055480957</v>
      </c>
      <c r="AI336">
        <v>-0.60498142242431641</v>
      </c>
      <c r="AJ336">
        <v>-0.59931880235671997</v>
      </c>
      <c r="AK336">
        <v>-0.55755019187927246</v>
      </c>
      <c r="AL336">
        <v>-0.66139185428619385</v>
      </c>
      <c r="AM336">
        <v>-0.68903934955596924</v>
      </c>
      <c r="AN336">
        <v>-0.65695184469223022</v>
      </c>
      <c r="AO336">
        <v>-0.71204721927642822</v>
      </c>
      <c r="AP336">
        <v>-0.69581133127212524</v>
      </c>
      <c r="AQ336">
        <v>-0.69425898790359497</v>
      </c>
      <c r="AR336">
        <v>-0.68838483095169067</v>
      </c>
      <c r="AS336">
        <v>-0.63150787353515625</v>
      </c>
      <c r="AT336">
        <v>-0.6659771203994751</v>
      </c>
      <c r="AU336">
        <v>-0.83687728643417358</v>
      </c>
      <c r="AV336">
        <v>-0.83054322004318237</v>
      </c>
      <c r="AW336">
        <v>-0.82315820455551147</v>
      </c>
      <c r="AX336">
        <v>-0.91769760847091675</v>
      </c>
      <c r="AY336">
        <v>-0.92065441608428955</v>
      </c>
      <c r="AZ336">
        <v>-0.96242332458496094</v>
      </c>
      <c r="BA336">
        <v>-0.97260755300521851</v>
      </c>
      <c r="BB336">
        <v>-0.90180933475494385</v>
      </c>
      <c r="BC336">
        <v>-0.83127135038375854</v>
      </c>
      <c r="BD336">
        <v>-0.67690896987915039</v>
      </c>
      <c r="BE336">
        <v>-0.26873430609703064</v>
      </c>
      <c r="BF336">
        <v>-0.19316995143890381</v>
      </c>
      <c r="BG336">
        <v>-0.18969523906707764</v>
      </c>
      <c r="BH336">
        <v>-0.21212966740131378</v>
      </c>
      <c r="BI336">
        <v>-0.18179085850715637</v>
      </c>
      <c r="BJ336">
        <v>-0.27993956208229065</v>
      </c>
      <c r="BK336">
        <v>-0.29402616620063782</v>
      </c>
      <c r="BL336">
        <v>-0.27181783318519592</v>
      </c>
      <c r="BM336">
        <v>-0.30326777696609497</v>
      </c>
      <c r="BN336">
        <v>-0.25667175650596619</v>
      </c>
      <c r="BO336">
        <v>-0.23327334225177765</v>
      </c>
      <c r="BP336">
        <v>-0.20633941888809204</v>
      </c>
      <c r="BQ336">
        <v>-0.11922395974397659</v>
      </c>
      <c r="BR336">
        <v>-0.14553718268871307</v>
      </c>
      <c r="BS336">
        <v>-0.30509757995605469</v>
      </c>
      <c r="BT336">
        <v>-0.27804797887802124</v>
      </c>
      <c r="BU336">
        <v>-0.26258203387260437</v>
      </c>
      <c r="BV336">
        <v>-0.34619623422622681</v>
      </c>
      <c r="BW336">
        <v>-0.34942659735679626</v>
      </c>
      <c r="BX336">
        <v>-0.39875444769859314</v>
      </c>
      <c r="BY336">
        <v>-0.42076429724693298</v>
      </c>
      <c r="BZ336">
        <v>-0.36027106642723083</v>
      </c>
      <c r="CA336">
        <v>-0.30696278810501099</v>
      </c>
      <c r="CB336">
        <v>-0.1980917900800705</v>
      </c>
      <c r="CC336">
        <v>3.9333570748567581E-2</v>
      </c>
      <c r="CD336">
        <v>9.7111232578754425E-2</v>
      </c>
      <c r="CE336">
        <v>9.7930692136287689E-2</v>
      </c>
      <c r="CF336">
        <v>5.6036382913589478E-2</v>
      </c>
      <c r="CG336">
        <v>7.8458890318870544E-2</v>
      </c>
      <c r="CH336">
        <v>-1.5746826305985451E-2</v>
      </c>
      <c r="CI336">
        <v>-2.0441185683012009E-2</v>
      </c>
      <c r="CJ336">
        <v>-5.0751762464642525E-3</v>
      </c>
      <c r="CK336">
        <v>-2.0148348063230515E-2</v>
      </c>
      <c r="CL336">
        <v>4.7474965453147888E-2</v>
      </c>
      <c r="CM336">
        <v>8.600393682718277E-2</v>
      </c>
      <c r="CN336">
        <v>0.12752377986907959</v>
      </c>
      <c r="CO336">
        <v>0.23558236658573151</v>
      </c>
      <c r="CP336">
        <v>0.21491792798042297</v>
      </c>
      <c r="CQ336">
        <v>6.3211366534233093E-2</v>
      </c>
      <c r="CR336">
        <v>0.10460852831602097</v>
      </c>
      <c r="CS336">
        <v>0.12567129731178284</v>
      </c>
      <c r="CT336">
        <v>4.9623884260654449E-2</v>
      </c>
      <c r="CU336">
        <v>4.6204015612602234E-2</v>
      </c>
      <c r="CV336">
        <v>-8.3591900765895844E-3</v>
      </c>
      <c r="CW336">
        <v>-3.8559306412935257E-2</v>
      </c>
      <c r="CX336">
        <v>1.4796639792621136E-2</v>
      </c>
      <c r="CY336">
        <v>5.617176741361618E-2</v>
      </c>
      <c r="CZ336">
        <v>0.13353556394577026</v>
      </c>
      <c r="DA336">
        <v>0.34740144014358521</v>
      </c>
      <c r="DB336">
        <v>0.38739240169525146</v>
      </c>
      <c r="DC336">
        <v>0.38555663824081421</v>
      </c>
      <c r="DD336">
        <v>0.32420244812965393</v>
      </c>
      <c r="DE336">
        <v>0.33870863914489746</v>
      </c>
      <c r="DF336">
        <v>0.24844589829444885</v>
      </c>
      <c r="DG336">
        <v>0.2531437873840332</v>
      </c>
      <c r="DH336">
        <v>0.26166749000549316</v>
      </c>
      <c r="DI336">
        <v>0.26297110319137573</v>
      </c>
      <c r="DJ336">
        <v>0.35162168741226196</v>
      </c>
      <c r="DK336">
        <v>0.40528121590614319</v>
      </c>
      <c r="DL336">
        <v>0.46138694882392883</v>
      </c>
      <c r="DM336">
        <v>0.59038865566253662</v>
      </c>
      <c r="DN336">
        <v>0.57537305355072021</v>
      </c>
      <c r="DO336">
        <v>0.43152031302452087</v>
      </c>
      <c r="DP336">
        <v>0.48726502060890198</v>
      </c>
      <c r="DQ336">
        <v>0.51392465829849243</v>
      </c>
      <c r="DR336">
        <v>0.44544398784637451</v>
      </c>
      <c r="DS336">
        <v>0.44183465838432312</v>
      </c>
      <c r="DT336">
        <v>0.38203608989715576</v>
      </c>
      <c r="DU336">
        <v>0.34364566206932068</v>
      </c>
      <c r="DV336">
        <v>0.38986435532569885</v>
      </c>
      <c r="DW336">
        <v>0.41930630803108215</v>
      </c>
      <c r="DX336">
        <v>0.46516293287277222</v>
      </c>
      <c r="DY336">
        <v>0.79220253229141235</v>
      </c>
      <c r="DZ336">
        <v>0.80651229619979858</v>
      </c>
      <c r="EA336">
        <v>0.80084282159805298</v>
      </c>
      <c r="EB336">
        <v>0.71139156818389893</v>
      </c>
      <c r="EC336">
        <v>0.71446800231933594</v>
      </c>
      <c r="ED336">
        <v>0.62989819049835205</v>
      </c>
      <c r="EE336">
        <v>0.64815706014633179</v>
      </c>
      <c r="EF336">
        <v>0.64680153131484985</v>
      </c>
      <c r="EG336">
        <v>0.67175054550170898</v>
      </c>
      <c r="EH336">
        <v>0.79076117277145386</v>
      </c>
      <c r="EI336">
        <v>0.86626690626144409</v>
      </c>
      <c r="EJ336">
        <v>0.94343239068984985</v>
      </c>
      <c r="EK336">
        <v>1.1026726961135864</v>
      </c>
      <c r="EL336">
        <v>1.0958130359649658</v>
      </c>
      <c r="EM336">
        <v>0.96329998970031738</v>
      </c>
      <c r="EN336">
        <v>1.0397603511810303</v>
      </c>
      <c r="EO336">
        <v>1.0745006799697876</v>
      </c>
      <c r="EP336">
        <v>1.0169453620910645</v>
      </c>
      <c r="EQ336">
        <v>1.0130624771118164</v>
      </c>
      <c r="ER336">
        <v>0.94570493698120117</v>
      </c>
      <c r="ES336">
        <v>0.89548897743225098</v>
      </c>
      <c r="ET336">
        <v>0.93140256404876709</v>
      </c>
      <c r="EU336">
        <v>0.9436149001121521</v>
      </c>
      <c r="EV336">
        <v>0.94398015737533569</v>
      </c>
      <c r="EW336">
        <v>81.135833740234375</v>
      </c>
      <c r="EX336">
        <v>79.298545837402344</v>
      </c>
      <c r="EY336">
        <v>77.744285583496094</v>
      </c>
      <c r="EZ336">
        <v>75.839378356933594</v>
      </c>
      <c r="FA336">
        <v>74.505912780761719</v>
      </c>
      <c r="FB336">
        <v>73.336357116699219</v>
      </c>
      <c r="FC336">
        <v>72.897109985351563</v>
      </c>
      <c r="FD336">
        <v>74.532012939453125</v>
      </c>
      <c r="FE336">
        <v>77.627204895019531</v>
      </c>
      <c r="FF336">
        <v>81.381431579589844</v>
      </c>
      <c r="FG336">
        <v>84.770118713378906</v>
      </c>
      <c r="FH336">
        <v>88.048255920410156</v>
      </c>
      <c r="FI336">
        <v>91.116653442382813</v>
      </c>
      <c r="FJ336">
        <v>93.732078552246094</v>
      </c>
      <c r="FK336">
        <v>95.649635314941406</v>
      </c>
      <c r="FL336">
        <v>97.030723571777344</v>
      </c>
      <c r="FM336">
        <v>97.590538024902344</v>
      </c>
      <c r="FN336">
        <v>97.418121337890625</v>
      </c>
      <c r="FO336">
        <v>96.181770324707031</v>
      </c>
      <c r="FP336">
        <v>94.265655517578125</v>
      </c>
      <c r="FQ336">
        <v>91.554191589355469</v>
      </c>
      <c r="FR336">
        <v>88.728424072265625</v>
      </c>
      <c r="FS336">
        <v>85.669952392578125</v>
      </c>
      <c r="FT336">
        <v>83.251022338867188</v>
      </c>
      <c r="FU336">
        <v>0.34052947163581848</v>
      </c>
      <c r="FV336">
        <v>0.48449665307998657</v>
      </c>
      <c r="FW336">
        <v>0.51619672775268555</v>
      </c>
      <c r="FX336">
        <v>0.34785377979278564</v>
      </c>
      <c r="FY336" s="60">
        <v>3.5299999713897705</v>
      </c>
      <c r="FZ336" s="38">
        <v>60.36</v>
      </c>
      <c r="GA336">
        <v>1</v>
      </c>
    </row>
    <row r="337" spans="1:183" x14ac:dyDescent="0.2">
      <c r="A337" t="s">
        <v>186</v>
      </c>
      <c r="B337" t="s">
        <v>222</v>
      </c>
      <c r="C337" t="s">
        <v>194</v>
      </c>
      <c r="D337" t="s">
        <v>202</v>
      </c>
      <c r="E337" t="s">
        <v>210</v>
      </c>
      <c r="F337" t="s">
        <v>180</v>
      </c>
      <c r="G337" t="s">
        <v>1</v>
      </c>
      <c r="H337">
        <v>172</v>
      </c>
      <c r="I337">
        <v>0.5278555154800415</v>
      </c>
      <c r="J337">
        <v>0.473714679479599</v>
      </c>
      <c r="K337">
        <v>0.46612715721130371</v>
      </c>
      <c r="L337">
        <v>0.43434932827949524</v>
      </c>
      <c r="M337">
        <v>0.48339861631393433</v>
      </c>
      <c r="N337">
        <v>0.46848264336585999</v>
      </c>
      <c r="O337">
        <v>0.5580940842628479</v>
      </c>
      <c r="P337">
        <v>0.6786578893661499</v>
      </c>
      <c r="Q337">
        <v>0.76311808824539185</v>
      </c>
      <c r="R337">
        <v>0.75926470756530762</v>
      </c>
      <c r="S337">
        <v>0.7936173677444458</v>
      </c>
      <c r="T337">
        <v>0.74223709106445313</v>
      </c>
      <c r="U337">
        <v>0.7273859977722168</v>
      </c>
      <c r="V337">
        <v>0.79235547780990601</v>
      </c>
      <c r="W337">
        <v>0.77643156051635742</v>
      </c>
      <c r="X337">
        <v>0.77579855918884277</v>
      </c>
      <c r="Y337">
        <v>0.84064531326293945</v>
      </c>
      <c r="Z337">
        <v>0.91628694534301758</v>
      </c>
      <c r="AA337">
        <v>0.93852710723876953</v>
      </c>
      <c r="AB337">
        <v>0.99143433570861816</v>
      </c>
      <c r="AC337">
        <v>1.041978120803833</v>
      </c>
      <c r="AD337">
        <v>1.0006855726242065</v>
      </c>
      <c r="AE337">
        <v>0.78877931833267212</v>
      </c>
      <c r="AF337">
        <v>0.62773847579956055</v>
      </c>
      <c r="AG337">
        <v>-0.65533250570297241</v>
      </c>
      <c r="AH337">
        <v>-0.55613559484481812</v>
      </c>
      <c r="AI337">
        <v>-0.53003746271133423</v>
      </c>
      <c r="AJ337">
        <v>-0.54386228322982788</v>
      </c>
      <c r="AK337">
        <v>-0.52209818363189697</v>
      </c>
      <c r="AL337">
        <v>-0.57092660665512085</v>
      </c>
      <c r="AM337">
        <v>-0.68022722005844116</v>
      </c>
      <c r="AN337">
        <v>-0.72524535655975342</v>
      </c>
      <c r="AO337">
        <v>-0.72194981575012207</v>
      </c>
      <c r="AP337">
        <v>-0.79664379358291626</v>
      </c>
      <c r="AQ337">
        <v>-0.79092681407928467</v>
      </c>
      <c r="AR337">
        <v>-0.83016937971115112</v>
      </c>
      <c r="AS337">
        <v>-0.836048424243927</v>
      </c>
      <c r="AT337">
        <v>-0.76274770498275757</v>
      </c>
      <c r="AU337">
        <v>-0.72120136022567749</v>
      </c>
      <c r="AV337">
        <v>-0.72674411535263062</v>
      </c>
      <c r="AW337">
        <v>-0.68824249505996704</v>
      </c>
      <c r="AX337">
        <v>-0.71432948112487793</v>
      </c>
      <c r="AY337">
        <v>-0.76878374814987183</v>
      </c>
      <c r="AZ337">
        <v>-0.80869251489639282</v>
      </c>
      <c r="BA337">
        <v>-0.80227088928222656</v>
      </c>
      <c r="BB337">
        <v>-0.76234042644500732</v>
      </c>
      <c r="BC337">
        <v>-0.84062057733535767</v>
      </c>
      <c r="BD337">
        <v>-0.764698326587677</v>
      </c>
      <c r="BE337">
        <v>-0.28505772352218628</v>
      </c>
      <c r="BF337">
        <v>-0.2322479784488678</v>
      </c>
      <c r="BG337">
        <v>-0.20726285874843597</v>
      </c>
      <c r="BH337">
        <v>-0.2286398708820343</v>
      </c>
      <c r="BI337">
        <v>-0.20789036154747009</v>
      </c>
      <c r="BJ337">
        <v>-0.24781189858913422</v>
      </c>
      <c r="BK337">
        <v>-0.31243816018104553</v>
      </c>
      <c r="BL337">
        <v>-0.3222196102142334</v>
      </c>
      <c r="BM337">
        <v>-0.30300667881965637</v>
      </c>
      <c r="BN337">
        <v>-0.35798010230064392</v>
      </c>
      <c r="BO337">
        <v>-0.33252781629562378</v>
      </c>
      <c r="BP337">
        <v>-0.37045636773109436</v>
      </c>
      <c r="BQ337">
        <v>-0.38952448964118958</v>
      </c>
      <c r="BR337">
        <v>-0.31175610423088074</v>
      </c>
      <c r="BS337">
        <v>-0.2774692177772522</v>
      </c>
      <c r="BT337">
        <v>-0.28129556775093079</v>
      </c>
      <c r="BU337">
        <v>-0.24364790320396423</v>
      </c>
      <c r="BV337">
        <v>-0.24681942164897919</v>
      </c>
      <c r="BW337">
        <v>-0.29563257098197937</v>
      </c>
      <c r="BX337">
        <v>-0.32787021994590759</v>
      </c>
      <c r="BY337">
        <v>-0.29916930198669434</v>
      </c>
      <c r="BZ337">
        <v>-0.29027259349822998</v>
      </c>
      <c r="CA337">
        <v>-0.38794341683387756</v>
      </c>
      <c r="CB337">
        <v>-0.34465759992599487</v>
      </c>
      <c r="CC337">
        <v>-2.8606552630662918E-2</v>
      </c>
      <c r="CD337">
        <v>-7.9243844375014305E-3</v>
      </c>
      <c r="CE337">
        <v>1.628984697163105E-2</v>
      </c>
      <c r="CF337">
        <v>-1.0317801497876644E-2</v>
      </c>
      <c r="CG337">
        <v>9.7289802506566048E-3</v>
      </c>
      <c r="CH337">
        <v>-2.4023653939366341E-2</v>
      </c>
      <c r="CI337">
        <v>-5.7708557695150375E-2</v>
      </c>
      <c r="CJ337">
        <v>-4.3085262179374695E-2</v>
      </c>
      <c r="CK337">
        <v>-1.2847968377172947E-2</v>
      </c>
      <c r="CL337">
        <v>-5.4162986576557159E-2</v>
      </c>
      <c r="CM337">
        <v>-1.5042168088257313E-2</v>
      </c>
      <c r="CN337">
        <v>-5.2060555666685104E-2</v>
      </c>
      <c r="CO337">
        <v>-8.026336133480072E-2</v>
      </c>
      <c r="CP337">
        <v>5.993219674564898E-4</v>
      </c>
      <c r="CQ337">
        <v>2.9858291149139404E-2</v>
      </c>
      <c r="CR337">
        <v>2.722073532640934E-2</v>
      </c>
      <c r="CS337">
        <v>6.4276993274688721E-2</v>
      </c>
      <c r="CT337">
        <v>7.6976604759693146E-2</v>
      </c>
      <c r="CU337">
        <v>3.2070469111204147E-2</v>
      </c>
      <c r="CV337">
        <v>5.1458445377647877E-3</v>
      </c>
      <c r="CW337">
        <v>4.9277327954769135E-2</v>
      </c>
      <c r="CX337">
        <v>3.6680221557617188E-2</v>
      </c>
      <c r="CY337">
        <v>-7.4420563876628876E-2</v>
      </c>
      <c r="CZ337">
        <v>-5.3738664835691452E-2</v>
      </c>
      <c r="DA337">
        <v>0.22784462571144104</v>
      </c>
      <c r="DB337">
        <v>0.21639922261238098</v>
      </c>
      <c r="DC337">
        <v>0.23984253406524658</v>
      </c>
      <c r="DD337">
        <v>0.20800428092479706</v>
      </c>
      <c r="DE337">
        <v>0.22734831273555756</v>
      </c>
      <c r="DF337">
        <v>0.19976460933685303</v>
      </c>
      <c r="DG337">
        <v>0.19702102243900299</v>
      </c>
      <c r="DH337">
        <v>0.2360491156578064</v>
      </c>
      <c r="DI337">
        <v>0.27731072902679443</v>
      </c>
      <c r="DJ337">
        <v>0.2496541440486908</v>
      </c>
      <c r="DK337">
        <v>0.30244350433349609</v>
      </c>
      <c r="DL337">
        <v>0.26633527874946594</v>
      </c>
      <c r="DM337">
        <v>0.22899776697158813</v>
      </c>
      <c r="DN337">
        <v>0.31295475363731384</v>
      </c>
      <c r="DO337">
        <v>0.33718580007553101</v>
      </c>
      <c r="DP337">
        <v>0.33573701977729797</v>
      </c>
      <c r="DQ337">
        <v>0.3722018301486969</v>
      </c>
      <c r="DR337">
        <v>0.40077260136604309</v>
      </c>
      <c r="DS337">
        <v>0.35977351665496826</v>
      </c>
      <c r="DT337">
        <v>0.33816191554069519</v>
      </c>
      <c r="DU337">
        <v>0.39772394299507141</v>
      </c>
      <c r="DV337">
        <v>0.36363303661346436</v>
      </c>
      <c r="DW337">
        <v>0.23910227417945862</v>
      </c>
      <c r="DX337">
        <v>0.23718026280403137</v>
      </c>
      <c r="DY337">
        <v>0.59811931848526001</v>
      </c>
      <c r="DZ337">
        <v>0.5402868390083313</v>
      </c>
      <c r="EA337">
        <v>0.56261712312698364</v>
      </c>
      <c r="EB337">
        <v>0.52322667837142944</v>
      </c>
      <c r="EC337">
        <v>0.54155611991882324</v>
      </c>
      <c r="ED337">
        <v>0.52287930250167847</v>
      </c>
      <c r="EE337">
        <v>0.56481009721755981</v>
      </c>
      <c r="EF337">
        <v>0.63907480239868164</v>
      </c>
      <c r="EG337">
        <v>0.69625377655029297</v>
      </c>
      <c r="EH337">
        <v>0.68831789493560791</v>
      </c>
      <c r="EI337">
        <v>0.76084232330322266</v>
      </c>
      <c r="EJ337">
        <v>0.72604817152023315</v>
      </c>
      <c r="EK337">
        <v>0.67552173137664795</v>
      </c>
      <c r="EL337">
        <v>0.76394635438919067</v>
      </c>
      <c r="EM337">
        <v>0.7809179425239563</v>
      </c>
      <c r="EN337">
        <v>0.7811855673789978</v>
      </c>
      <c r="EO337">
        <v>0.81679648160934448</v>
      </c>
      <c r="EP337">
        <v>0.86828267574310303</v>
      </c>
      <c r="EQ337">
        <v>0.83292466402053833</v>
      </c>
      <c r="ER337">
        <v>0.81898415088653564</v>
      </c>
      <c r="ES337">
        <v>0.90082556009292603</v>
      </c>
      <c r="ET337">
        <v>0.83570092916488647</v>
      </c>
      <c r="EU337">
        <v>0.6917794942855835</v>
      </c>
      <c r="EV337">
        <v>0.65722101926803589</v>
      </c>
      <c r="EW337">
        <v>58.936981201171875</v>
      </c>
      <c r="EX337">
        <v>58.475845336914063</v>
      </c>
      <c r="EY337">
        <v>57.768699645996094</v>
      </c>
      <c r="EZ337">
        <v>57.278839111328125</v>
      </c>
      <c r="FA337">
        <v>57.006626129150391</v>
      </c>
      <c r="FB337">
        <v>56.811481475830078</v>
      </c>
      <c r="FC337">
        <v>56.817291259765625</v>
      </c>
      <c r="FD337">
        <v>58.206077575683594</v>
      </c>
      <c r="FE337">
        <v>60.448535919189453</v>
      </c>
      <c r="FF337">
        <v>63.070137023925781</v>
      </c>
      <c r="FG337">
        <v>65.618766784667969</v>
      </c>
      <c r="FH337">
        <v>67.917793273925781</v>
      </c>
      <c r="FI337">
        <v>70.451248168945313</v>
      </c>
      <c r="FJ337">
        <v>72.659225463867188</v>
      </c>
      <c r="FK337">
        <v>73.388221740722656</v>
      </c>
      <c r="FL337">
        <v>72.947555541992188</v>
      </c>
      <c r="FM337">
        <v>72.196022033691406</v>
      </c>
      <c r="FN337">
        <v>70.739387512207031</v>
      </c>
      <c r="FO337">
        <v>69.395378112792969</v>
      </c>
      <c r="FP337">
        <v>67.428916931152344</v>
      </c>
      <c r="FQ337">
        <v>64.649185180664063</v>
      </c>
      <c r="FR337">
        <v>62.474758148193359</v>
      </c>
      <c r="FS337">
        <v>60.573837280273438</v>
      </c>
      <c r="FT337">
        <v>59.733184814453125</v>
      </c>
      <c r="FU337">
        <v>0.27058109641075134</v>
      </c>
      <c r="FV337">
        <v>0.3860611617565155</v>
      </c>
      <c r="FW337">
        <v>0.42350038886070251</v>
      </c>
      <c r="FX337">
        <v>0.28616076707839966</v>
      </c>
      <c r="FY337" s="60">
        <v>2.3399999141693115</v>
      </c>
      <c r="FZ337" s="38">
        <v>29.09</v>
      </c>
      <c r="GA337">
        <v>1</v>
      </c>
    </row>
    <row r="338" spans="1:183" x14ac:dyDescent="0.2">
      <c r="A338" t="s">
        <v>186</v>
      </c>
      <c r="B338" t="s">
        <v>222</v>
      </c>
      <c r="C338" t="s">
        <v>194</v>
      </c>
      <c r="D338" t="s">
        <v>202</v>
      </c>
      <c r="E338" t="s">
        <v>210</v>
      </c>
      <c r="F338" t="s">
        <v>181</v>
      </c>
      <c r="G338" t="s">
        <v>1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 s="60">
        <v>8.3299999237060547</v>
      </c>
      <c r="FZ338" s="38">
        <v>31</v>
      </c>
      <c r="GA338">
        <v>0</v>
      </c>
    </row>
    <row r="339" spans="1:183" x14ac:dyDescent="0.2">
      <c r="A339" t="s">
        <v>186</v>
      </c>
      <c r="B339" t="s">
        <v>222</v>
      </c>
      <c r="C339" t="s">
        <v>194</v>
      </c>
      <c r="D339" t="s">
        <v>202</v>
      </c>
      <c r="E339" t="s">
        <v>210</v>
      </c>
      <c r="F339" t="s">
        <v>182</v>
      </c>
      <c r="G339" t="s">
        <v>1</v>
      </c>
      <c r="H339">
        <v>301</v>
      </c>
      <c r="I339">
        <v>0.71439659595489502</v>
      </c>
      <c r="J339">
        <v>0.62921029329299927</v>
      </c>
      <c r="K339">
        <v>0.57515716552734375</v>
      </c>
      <c r="L339">
        <v>0.56137096881866455</v>
      </c>
      <c r="M339">
        <v>0.57431608438491821</v>
      </c>
      <c r="N339">
        <v>0.61416178941726685</v>
      </c>
      <c r="O339">
        <v>0.65459030866622925</v>
      </c>
      <c r="P339">
        <v>0.69913953542709351</v>
      </c>
      <c r="Q339">
        <v>0.71605378389358521</v>
      </c>
      <c r="R339">
        <v>0.73318499326705933</v>
      </c>
      <c r="S339">
        <v>0.76801663637161255</v>
      </c>
      <c r="T339">
        <v>0.80839896202087402</v>
      </c>
      <c r="U339">
        <v>0.83019042015075684</v>
      </c>
      <c r="V339">
        <v>0.77856749296188354</v>
      </c>
      <c r="W339">
        <v>0.84684664011001587</v>
      </c>
      <c r="X339">
        <v>0.90632987022399902</v>
      </c>
      <c r="Y339">
        <v>0.91904658079147339</v>
      </c>
      <c r="Z339">
        <v>1.0177723169326782</v>
      </c>
      <c r="AA339">
        <v>1.0683157444000244</v>
      </c>
      <c r="AB339">
        <v>1.0753883123397827</v>
      </c>
      <c r="AC339">
        <v>1.1074116230010986</v>
      </c>
      <c r="AD339">
        <v>1.1016082763671875</v>
      </c>
      <c r="AE339">
        <v>0.98267769813537598</v>
      </c>
      <c r="AF339">
        <v>0.82638055086135864</v>
      </c>
      <c r="AG339">
        <v>-0.42644345760345459</v>
      </c>
      <c r="AH339">
        <v>-0.39026957750320435</v>
      </c>
      <c r="AI339">
        <v>-0.38157832622528076</v>
      </c>
      <c r="AJ339">
        <v>-0.33360761404037476</v>
      </c>
      <c r="AK339">
        <v>-0.28032651543617249</v>
      </c>
      <c r="AL339">
        <v>-0.26618599891662598</v>
      </c>
      <c r="AM339">
        <v>-0.32245588302612305</v>
      </c>
      <c r="AN339">
        <v>-0.38726887106895447</v>
      </c>
      <c r="AO339">
        <v>-0.39756530523300171</v>
      </c>
      <c r="AP339">
        <v>-0.39723497629165649</v>
      </c>
      <c r="AQ339">
        <v>-0.33490818738937378</v>
      </c>
      <c r="AR339">
        <v>-0.33191680908203125</v>
      </c>
      <c r="AS339">
        <v>-0.35320645570755005</v>
      </c>
      <c r="AT339">
        <v>-0.41314226388931274</v>
      </c>
      <c r="AU339">
        <v>-0.35290959477424622</v>
      </c>
      <c r="AV339">
        <v>-0.28956994414329529</v>
      </c>
      <c r="AW339">
        <v>-0.33847099542617798</v>
      </c>
      <c r="AX339">
        <v>-0.33266261219978333</v>
      </c>
      <c r="AY339">
        <v>-0.34833043813705444</v>
      </c>
      <c r="AZ339">
        <v>-0.40983295440673828</v>
      </c>
      <c r="BA339">
        <v>-0.42576733231544495</v>
      </c>
      <c r="BB339">
        <v>-0.47642555832862854</v>
      </c>
      <c r="BC339">
        <v>-0.49531367421150208</v>
      </c>
      <c r="BD339">
        <v>-0.48447412252426147</v>
      </c>
      <c r="BE339">
        <v>-0.20775851607322693</v>
      </c>
      <c r="BF339">
        <v>-0.18432416021823883</v>
      </c>
      <c r="BG339">
        <v>-0.18512921035289764</v>
      </c>
      <c r="BH339">
        <v>-0.14566178619861603</v>
      </c>
      <c r="BI339">
        <v>-0.10245891660451889</v>
      </c>
      <c r="BJ339">
        <v>-9.1599412262439728E-2</v>
      </c>
      <c r="BK339">
        <v>-0.12726856768131256</v>
      </c>
      <c r="BL339">
        <v>-0.17794877290725708</v>
      </c>
      <c r="BM339">
        <v>-0.1752467155456543</v>
      </c>
      <c r="BN339">
        <v>-0.17170089483261108</v>
      </c>
      <c r="BO339">
        <v>-0.10533000528812408</v>
      </c>
      <c r="BP339">
        <v>-9.3469619750976563E-2</v>
      </c>
      <c r="BQ339">
        <v>-0.11097901314496994</v>
      </c>
      <c r="BR339">
        <v>-0.16569763422012329</v>
      </c>
      <c r="BS339">
        <v>-0.10554391145706177</v>
      </c>
      <c r="BT339">
        <v>-3.8857776671648026E-2</v>
      </c>
      <c r="BU339">
        <v>-7.9952351748943329E-2</v>
      </c>
      <c r="BV339">
        <v>-6.4579501748085022E-2</v>
      </c>
      <c r="BW339">
        <v>-7.9699337482452393E-2</v>
      </c>
      <c r="BX339">
        <v>-0.14341038465499878</v>
      </c>
      <c r="BY339">
        <v>-0.16121965646743774</v>
      </c>
      <c r="BZ339">
        <v>-0.21141244471073151</v>
      </c>
      <c r="CA339">
        <v>-0.23724304139614105</v>
      </c>
      <c r="CB339">
        <v>-0.24394817650318146</v>
      </c>
      <c r="CC339">
        <v>-5.6298017501831055E-2</v>
      </c>
      <c r="CD339">
        <v>-4.1686989367008209E-2</v>
      </c>
      <c r="CE339">
        <v>-4.9069155007600784E-2</v>
      </c>
      <c r="CF339">
        <v>-1.5491100959479809E-2</v>
      </c>
      <c r="CG339">
        <v>2.0731627941131592E-2</v>
      </c>
      <c r="CH339">
        <v>2.9318714514374733E-2</v>
      </c>
      <c r="CI339">
        <v>7.9175690189003944E-3</v>
      </c>
      <c r="CJ339">
        <v>-3.2974321395158768E-2</v>
      </c>
      <c r="CK339">
        <v>-2.1269556134939194E-2</v>
      </c>
      <c r="CL339">
        <v>-1.5496674925088882E-2</v>
      </c>
      <c r="CM339">
        <v>5.3675156086683273E-2</v>
      </c>
      <c r="CN339">
        <v>7.167816162109375E-2</v>
      </c>
      <c r="CO339">
        <v>5.6786965578794479E-2</v>
      </c>
      <c r="CP339">
        <v>5.6817452423274517E-3</v>
      </c>
      <c r="CQ339">
        <v>6.5780803561210632E-2</v>
      </c>
      <c r="CR339">
        <v>0.13478471338748932</v>
      </c>
      <c r="CS339">
        <v>9.9096879363059998E-2</v>
      </c>
      <c r="CT339">
        <v>0.12109404057264328</v>
      </c>
      <c r="CU339">
        <v>0.10635373741388321</v>
      </c>
      <c r="CV339">
        <v>4.1113074868917465E-2</v>
      </c>
      <c r="CW339">
        <v>2.2005265578627586E-2</v>
      </c>
      <c r="CX339">
        <v>-2.7865175157785416E-2</v>
      </c>
      <c r="CY339">
        <v>-5.8504119515419006E-2</v>
      </c>
      <c r="CZ339">
        <v>-7.7360615134239197E-2</v>
      </c>
      <c r="DA339">
        <v>9.5162488520145416E-2</v>
      </c>
      <c r="DB339">
        <v>0.10095018893480301</v>
      </c>
      <c r="DC339">
        <v>8.6990900337696075E-2</v>
      </c>
      <c r="DD339">
        <v>0.11467959731817245</v>
      </c>
      <c r="DE339">
        <v>0.14392216503620148</v>
      </c>
      <c r="DF339">
        <v>0.15023684501647949</v>
      </c>
      <c r="DG339">
        <v>0.1431037038564682</v>
      </c>
      <c r="DH339">
        <v>0.11200013011693954</v>
      </c>
      <c r="DI339">
        <v>0.13270761072635651</v>
      </c>
      <c r="DJ339">
        <v>0.14070755243301392</v>
      </c>
      <c r="DK339">
        <v>0.21268031001091003</v>
      </c>
      <c r="DL339">
        <v>0.23682595789432526</v>
      </c>
      <c r="DM339">
        <v>0.22455291450023651</v>
      </c>
      <c r="DN339">
        <v>0.17706114053726196</v>
      </c>
      <c r="DO339">
        <v>0.23710551857948303</v>
      </c>
      <c r="DP339">
        <v>0.30842721462249756</v>
      </c>
      <c r="DQ339">
        <v>0.27814608812332153</v>
      </c>
      <c r="DR339">
        <v>0.30676758289337158</v>
      </c>
      <c r="DS339">
        <v>0.29240682721138</v>
      </c>
      <c r="DT339">
        <v>0.22563652694225311</v>
      </c>
      <c r="DU339">
        <v>0.20523017644882202</v>
      </c>
      <c r="DV339">
        <v>0.15568208694458008</v>
      </c>
      <c r="DW339">
        <v>0.12023480236530304</v>
      </c>
      <c r="DX339">
        <v>8.922693133354187E-2</v>
      </c>
      <c r="DY339">
        <v>0.31384742259979248</v>
      </c>
      <c r="DZ339">
        <v>0.30689561367034912</v>
      </c>
      <c r="EA339">
        <v>0.28344002366065979</v>
      </c>
      <c r="EB339">
        <v>0.30262541770935059</v>
      </c>
      <c r="EC339">
        <v>0.32178977131843567</v>
      </c>
      <c r="ED339">
        <v>0.32482340931892395</v>
      </c>
      <c r="EE339">
        <v>0.33829101920127869</v>
      </c>
      <c r="EF339">
        <v>0.32132023572921753</v>
      </c>
      <c r="EG339">
        <v>0.35502618551254272</v>
      </c>
      <c r="EH339">
        <v>0.36624163389205933</v>
      </c>
      <c r="EI339">
        <v>0.44225853681564331</v>
      </c>
      <c r="EJ339">
        <v>0.47527313232421875</v>
      </c>
      <c r="EK339">
        <v>0.46678036451339722</v>
      </c>
      <c r="EL339">
        <v>0.42450577020645142</v>
      </c>
      <c r="EM339">
        <v>0.48447120189666748</v>
      </c>
      <c r="EN339">
        <v>0.5591394305229187</v>
      </c>
      <c r="EO339">
        <v>0.53666472434997559</v>
      </c>
      <c r="EP339">
        <v>0.57485073804855347</v>
      </c>
      <c r="EQ339">
        <v>0.56103789806365967</v>
      </c>
      <c r="ER339">
        <v>0.49205911159515381</v>
      </c>
      <c r="ES339">
        <v>0.46977788209915161</v>
      </c>
      <c r="ET339">
        <v>0.42069521546363831</v>
      </c>
      <c r="EU339">
        <v>0.37830540537834167</v>
      </c>
      <c r="EV339">
        <v>0.32975289225578308</v>
      </c>
      <c r="EW339">
        <v>62.401168823242188</v>
      </c>
      <c r="EX339">
        <v>61.470176696777344</v>
      </c>
      <c r="EY339">
        <v>60.490898132324219</v>
      </c>
      <c r="EZ339">
        <v>59.935333251953125</v>
      </c>
      <c r="FA339">
        <v>59.452526092529297</v>
      </c>
      <c r="FB339">
        <v>59.140026092529297</v>
      </c>
      <c r="FC339">
        <v>59.202014923095703</v>
      </c>
      <c r="FD339">
        <v>61.325237274169922</v>
      </c>
      <c r="FE339">
        <v>64.153480529785156</v>
      </c>
      <c r="FF339">
        <v>67.664878845214844</v>
      </c>
      <c r="FG339">
        <v>71.669715881347656</v>
      </c>
      <c r="FH339">
        <v>75.696006774902344</v>
      </c>
      <c r="FI339">
        <v>79.23101806640625</v>
      </c>
      <c r="FJ339">
        <v>81.597946166992188</v>
      </c>
      <c r="FK339">
        <v>82.574348449707031</v>
      </c>
      <c r="FL339">
        <v>82.527915954589844</v>
      </c>
      <c r="FM339">
        <v>81.630332946777344</v>
      </c>
      <c r="FN339">
        <v>79.922203063964844</v>
      </c>
      <c r="FO339">
        <v>76.978927612304688</v>
      </c>
      <c r="FP339">
        <v>72.680732727050781</v>
      </c>
      <c r="FQ339">
        <v>67.649749755859375</v>
      </c>
      <c r="FR339">
        <v>64.882804870605469</v>
      </c>
      <c r="FS339">
        <v>63.154571533203125</v>
      </c>
      <c r="FT339">
        <v>61.878944396972656</v>
      </c>
      <c r="FU339">
        <v>0.15149419009685516</v>
      </c>
      <c r="FV339">
        <v>0.21994957327842712</v>
      </c>
      <c r="FW339">
        <v>0.2281700074672699</v>
      </c>
      <c r="FX339">
        <v>0.16105861961841583</v>
      </c>
      <c r="FY339" s="60">
        <v>4.1399998664855957</v>
      </c>
      <c r="FZ339" s="38">
        <v>84.070000000000007</v>
      </c>
      <c r="GA339">
        <v>1</v>
      </c>
    </row>
    <row r="340" spans="1:183" x14ac:dyDescent="0.2">
      <c r="A340" t="s">
        <v>186</v>
      </c>
      <c r="B340" t="s">
        <v>222</v>
      </c>
      <c r="C340" t="s">
        <v>194</v>
      </c>
      <c r="D340" t="s">
        <v>202</v>
      </c>
      <c r="E340" t="s">
        <v>210</v>
      </c>
      <c r="F340" t="s">
        <v>183</v>
      </c>
      <c r="G340" t="s">
        <v>1</v>
      </c>
      <c r="H340">
        <v>832</v>
      </c>
      <c r="I340">
        <v>0.77645224332809448</v>
      </c>
      <c r="J340">
        <v>0.68784254789352417</v>
      </c>
      <c r="K340">
        <v>0.62904828786849976</v>
      </c>
      <c r="L340">
        <v>0.60790395736694336</v>
      </c>
      <c r="M340">
        <v>0.61413967609405518</v>
      </c>
      <c r="N340">
        <v>0.64535433053970337</v>
      </c>
      <c r="O340">
        <v>0.68567872047424316</v>
      </c>
      <c r="P340">
        <v>0.75103342533111572</v>
      </c>
      <c r="Q340">
        <v>0.79106920957565308</v>
      </c>
      <c r="R340">
        <v>0.78856116533279419</v>
      </c>
      <c r="S340">
        <v>0.81076759099960327</v>
      </c>
      <c r="T340">
        <v>0.83809906244277954</v>
      </c>
      <c r="U340">
        <v>0.89643049240112305</v>
      </c>
      <c r="V340">
        <v>0.94647675752639771</v>
      </c>
      <c r="W340">
        <v>0.9480012059211731</v>
      </c>
      <c r="X340">
        <v>1.0119715929031372</v>
      </c>
      <c r="Y340">
        <v>1.0818626880645752</v>
      </c>
      <c r="Z340">
        <v>1.1918890476226807</v>
      </c>
      <c r="AA340">
        <v>1.2184097766876221</v>
      </c>
      <c r="AB340">
        <v>1.2471522092819214</v>
      </c>
      <c r="AC340">
        <v>1.2723089456558228</v>
      </c>
      <c r="AD340">
        <v>1.2823939323425293</v>
      </c>
      <c r="AE340">
        <v>1.1183428764343262</v>
      </c>
      <c r="AF340">
        <v>0.92924642562866211</v>
      </c>
      <c r="AG340">
        <v>-0.26985672116279602</v>
      </c>
      <c r="AH340">
        <v>-0.23751085996627808</v>
      </c>
      <c r="AI340">
        <v>-0.21581324934959412</v>
      </c>
      <c r="AJ340">
        <v>-0.20203879475593567</v>
      </c>
      <c r="AK340">
        <v>-0.18757323920726776</v>
      </c>
      <c r="AL340">
        <v>-0.17469468712806702</v>
      </c>
      <c r="AM340">
        <v>-0.21075953543186188</v>
      </c>
      <c r="AN340">
        <v>-0.25101622939109802</v>
      </c>
      <c r="AO340">
        <v>-0.25533738732337952</v>
      </c>
      <c r="AP340">
        <v>-0.22076311707496643</v>
      </c>
      <c r="AQ340">
        <v>-0.15648423135280609</v>
      </c>
      <c r="AR340">
        <v>-0.15210253000259399</v>
      </c>
      <c r="AS340">
        <v>-9.8414011299610138E-2</v>
      </c>
      <c r="AT340">
        <v>-7.0705652236938477E-2</v>
      </c>
      <c r="AU340">
        <v>-8.1405840814113617E-2</v>
      </c>
      <c r="AV340">
        <v>-7.1828171610832214E-2</v>
      </c>
      <c r="AW340">
        <v>-6.637004017829895E-2</v>
      </c>
      <c r="AX340">
        <v>-4.5302972197532654E-2</v>
      </c>
      <c r="AY340">
        <v>-9.0903066098690033E-2</v>
      </c>
      <c r="AZ340">
        <v>-0.14915500581264496</v>
      </c>
      <c r="BA340">
        <v>-0.18668150901794434</v>
      </c>
      <c r="BB340">
        <v>-0.27318662405014038</v>
      </c>
      <c r="BC340">
        <v>-0.28417381644248962</v>
      </c>
      <c r="BD340">
        <v>-0.25681224465370178</v>
      </c>
      <c r="BE340">
        <v>-0.16280099749565125</v>
      </c>
      <c r="BF340">
        <v>-0.13652412593364716</v>
      </c>
      <c r="BG340">
        <v>-0.12129790335893631</v>
      </c>
      <c r="BH340">
        <v>-0.11026331782341003</v>
      </c>
      <c r="BI340">
        <v>-9.8171748220920563E-2</v>
      </c>
      <c r="BJ340">
        <v>-8.2314744591712952E-2</v>
      </c>
      <c r="BK340">
        <v>-0.11138850450515747</v>
      </c>
      <c r="BL340">
        <v>-0.14596152305603027</v>
      </c>
      <c r="BM340">
        <v>-0.14618702232837677</v>
      </c>
      <c r="BN340">
        <v>-0.10944139212369919</v>
      </c>
      <c r="BO340">
        <v>-4.2180988937616348E-2</v>
      </c>
      <c r="BP340">
        <v>-3.4085862338542938E-2</v>
      </c>
      <c r="BQ340">
        <v>2.1614549681544304E-2</v>
      </c>
      <c r="BR340">
        <v>5.2626732736825943E-2</v>
      </c>
      <c r="BS340">
        <v>4.1896555572748184E-2</v>
      </c>
      <c r="BT340">
        <v>5.3248073905706406E-2</v>
      </c>
      <c r="BU340">
        <v>6.0736745595932007E-2</v>
      </c>
      <c r="BV340">
        <v>8.4430664777755737E-2</v>
      </c>
      <c r="BW340">
        <v>4.0597397834062576E-2</v>
      </c>
      <c r="BX340">
        <v>-1.6589729115366936E-2</v>
      </c>
      <c r="BY340">
        <v>-5.4127279669046402E-2</v>
      </c>
      <c r="BZ340">
        <v>-0.14136599004268646</v>
      </c>
      <c r="CA340">
        <v>-0.15966542065143585</v>
      </c>
      <c r="CB340">
        <v>-0.14172439277172089</v>
      </c>
      <c r="CC340">
        <v>-8.86545330286026E-2</v>
      </c>
      <c r="CD340">
        <v>-6.6581025719642639E-2</v>
      </c>
      <c r="CE340">
        <v>-5.5836871266365051E-2</v>
      </c>
      <c r="CF340">
        <v>-4.6699915081262589E-2</v>
      </c>
      <c r="CG340">
        <v>-3.6252532154321671E-2</v>
      </c>
      <c r="CH340">
        <v>-1.8332667648792267E-2</v>
      </c>
      <c r="CI340">
        <v>-4.2564436793327332E-2</v>
      </c>
      <c r="CJ340">
        <v>-7.320096343755722E-2</v>
      </c>
      <c r="CK340">
        <v>-7.0589810609817505E-2</v>
      </c>
      <c r="CL340">
        <v>-3.2340295612812042E-2</v>
      </c>
      <c r="CM340">
        <v>3.6985091865062714E-2</v>
      </c>
      <c r="CN340">
        <v>4.7652125358581543E-2</v>
      </c>
      <c r="CO340">
        <v>0.10474596917629242</v>
      </c>
      <c r="CP340">
        <v>0.13804636895656586</v>
      </c>
      <c r="CQ340">
        <v>0.12729540467262268</v>
      </c>
      <c r="CR340">
        <v>0.13987550139427185</v>
      </c>
      <c r="CS340">
        <v>0.14877051115036011</v>
      </c>
      <c r="CT340">
        <v>0.17428377270698547</v>
      </c>
      <c r="CU340">
        <v>0.13167421519756317</v>
      </c>
      <c r="CV340">
        <v>7.522457093000412E-2</v>
      </c>
      <c r="CW340">
        <v>3.7679381668567657E-2</v>
      </c>
      <c r="CX340">
        <v>-5.0067413598299026E-2</v>
      </c>
      <c r="CY340">
        <v>-7.3431268334388733E-2</v>
      </c>
      <c r="CZ340">
        <v>-6.2014900147914886E-2</v>
      </c>
      <c r="DA340">
        <v>-1.4508072286844254E-2</v>
      </c>
      <c r="DB340">
        <v>3.3620814792811871E-3</v>
      </c>
      <c r="DC340">
        <v>9.6241617575287819E-3</v>
      </c>
      <c r="DD340">
        <v>1.6863489523530006E-2</v>
      </c>
      <c r="DE340">
        <v>2.5666674599051476E-2</v>
      </c>
      <c r="DF340">
        <v>4.5649409294128418E-2</v>
      </c>
      <c r="DG340">
        <v>2.6259636506438255E-2</v>
      </c>
      <c r="DH340">
        <v>-4.403961356729269E-4</v>
      </c>
      <c r="DI340">
        <v>5.0074085593223572E-3</v>
      </c>
      <c r="DJ340">
        <v>4.4760800898075104E-2</v>
      </c>
      <c r="DK340">
        <v>0.11615117639303207</v>
      </c>
      <c r="DL340">
        <v>0.12939010560512543</v>
      </c>
      <c r="DM340">
        <v>0.18787738680839539</v>
      </c>
      <c r="DN340">
        <v>0.22346602380275726</v>
      </c>
      <c r="DO340">
        <v>0.21269428730010986</v>
      </c>
      <c r="DP340">
        <v>0.226502925157547</v>
      </c>
      <c r="DQ340">
        <v>0.2368042916059494</v>
      </c>
      <c r="DR340">
        <v>0.2641369104385376</v>
      </c>
      <c r="DS340">
        <v>0.22275103628635406</v>
      </c>
      <c r="DT340">
        <v>0.16703888773918152</v>
      </c>
      <c r="DU340">
        <v>0.12948603928089142</v>
      </c>
      <c r="DV340">
        <v>4.1231162846088409E-2</v>
      </c>
      <c r="DW340">
        <v>1.2802872806787491E-2</v>
      </c>
      <c r="DX340">
        <v>1.7694605514407158E-2</v>
      </c>
      <c r="DY340">
        <v>9.254763275384903E-2</v>
      </c>
      <c r="DZ340">
        <v>0.1043488085269928</v>
      </c>
      <c r="EA340">
        <v>0.10413949191570282</v>
      </c>
      <c r="EB340">
        <v>0.1086389422416687</v>
      </c>
      <c r="EC340">
        <v>0.11506816744804382</v>
      </c>
      <c r="ED340">
        <v>0.13802935183048248</v>
      </c>
      <c r="EE340">
        <v>0.12563067674636841</v>
      </c>
      <c r="EF340">
        <v>0.10461430996656418</v>
      </c>
      <c r="EG340">
        <v>0.1141577884554863</v>
      </c>
      <c r="EH340">
        <v>0.15608252584934235</v>
      </c>
      <c r="EI340">
        <v>0.23045442998409271</v>
      </c>
      <c r="EJ340">
        <v>0.24740678071975708</v>
      </c>
      <c r="EK340">
        <v>0.30790594220161438</v>
      </c>
      <c r="EL340">
        <v>0.34679841995239258</v>
      </c>
      <c r="EM340">
        <v>0.33599668741226196</v>
      </c>
      <c r="EN340">
        <v>0.35157918930053711</v>
      </c>
      <c r="EO340">
        <v>0.36391106247901917</v>
      </c>
      <c r="EP340">
        <v>0.39387056231498718</v>
      </c>
      <c r="EQ340">
        <v>0.35425150394439697</v>
      </c>
      <c r="ER340">
        <v>0.2996041476726532</v>
      </c>
      <c r="ES340">
        <v>0.26204025745391846</v>
      </c>
      <c r="ET340">
        <v>0.17305181920528412</v>
      </c>
      <c r="EU340">
        <v>0.13731127977371216</v>
      </c>
      <c r="EV340">
        <v>0.1327824741601944</v>
      </c>
      <c r="EW340">
        <v>67.971466064453125</v>
      </c>
      <c r="EX340">
        <v>66.786979675292969</v>
      </c>
      <c r="EY340">
        <v>65.728675842285156</v>
      </c>
      <c r="EZ340">
        <v>64.958702087402344</v>
      </c>
      <c r="FA340">
        <v>64.152290344238281</v>
      </c>
      <c r="FB340">
        <v>63.574359893798828</v>
      </c>
      <c r="FC340">
        <v>63.553268432617188</v>
      </c>
      <c r="FD340">
        <v>65.545684814453125</v>
      </c>
      <c r="FE340">
        <v>68.105499267578125</v>
      </c>
      <c r="FF340">
        <v>71.246833801269531</v>
      </c>
      <c r="FG340">
        <v>74.595085144042969</v>
      </c>
      <c r="FH340">
        <v>77.986862182617188</v>
      </c>
      <c r="FI340">
        <v>80.871406555175781</v>
      </c>
      <c r="FJ340">
        <v>83.438491821289063</v>
      </c>
      <c r="FK340">
        <v>85.187286376953125</v>
      </c>
      <c r="FL340">
        <v>85.964599609375</v>
      </c>
      <c r="FM340">
        <v>86.172500610351563</v>
      </c>
      <c r="FN340">
        <v>84.912773132324219</v>
      </c>
      <c r="FO340">
        <v>82.668930053710938</v>
      </c>
      <c r="FP340">
        <v>79.71649169921875</v>
      </c>
      <c r="FQ340">
        <v>75.707839965820313</v>
      </c>
      <c r="FR340">
        <v>72.52972412109375</v>
      </c>
      <c r="FS340">
        <v>70.533218383789063</v>
      </c>
      <c r="FT340">
        <v>69.043006896972656</v>
      </c>
      <c r="FU340">
        <v>7.567276805639267E-2</v>
      </c>
      <c r="FV340">
        <v>0.10837415605783463</v>
      </c>
      <c r="FW340">
        <v>0.11501269787549973</v>
      </c>
      <c r="FX340">
        <v>8.0615602433681488E-2</v>
      </c>
      <c r="FY340" s="60">
        <v>5.9499998092651367</v>
      </c>
      <c r="FZ340" s="38">
        <v>268.74</v>
      </c>
      <c r="GA340">
        <v>1</v>
      </c>
    </row>
    <row r="341" spans="1:183" x14ac:dyDescent="0.2">
      <c r="A341" t="s">
        <v>186</v>
      </c>
      <c r="B341" t="s">
        <v>222</v>
      </c>
      <c r="C341" t="s">
        <v>194</v>
      </c>
      <c r="D341" t="s">
        <v>202</v>
      </c>
      <c r="E341" t="s">
        <v>210</v>
      </c>
      <c r="F341" t="s">
        <v>184</v>
      </c>
      <c r="G341" t="s">
        <v>1</v>
      </c>
      <c r="H341">
        <v>257</v>
      </c>
      <c r="I341">
        <v>1.1256222724914551</v>
      </c>
      <c r="J341">
        <v>0.98987305164337158</v>
      </c>
      <c r="K341">
        <v>0.92357462644577026</v>
      </c>
      <c r="L341">
        <v>0.85655868053436279</v>
      </c>
      <c r="M341">
        <v>0.90292608737945557</v>
      </c>
      <c r="N341">
        <v>0.9308430552482605</v>
      </c>
      <c r="O341">
        <v>0.98488223552703857</v>
      </c>
      <c r="P341">
        <v>0.97065794467926025</v>
      </c>
      <c r="Q341">
        <v>0.95943582057952881</v>
      </c>
      <c r="R341">
        <v>1.0671639442443848</v>
      </c>
      <c r="S341">
        <v>1.0431466102600098</v>
      </c>
      <c r="T341">
        <v>1.1558624505996704</v>
      </c>
      <c r="U341">
        <v>1.2445167303085327</v>
      </c>
      <c r="V341">
        <v>1.3288394212722778</v>
      </c>
      <c r="W341">
        <v>1.3778390884399414</v>
      </c>
      <c r="X341">
        <v>1.4810775518417358</v>
      </c>
      <c r="Y341">
        <v>1.6663414239883423</v>
      </c>
      <c r="Z341">
        <v>1.7967668771743774</v>
      </c>
      <c r="AA341">
        <v>1.8609827756881714</v>
      </c>
      <c r="AB341">
        <v>1.8944377899169922</v>
      </c>
      <c r="AC341">
        <v>1.7821674346923828</v>
      </c>
      <c r="AD341">
        <v>1.7083262205123901</v>
      </c>
      <c r="AE341">
        <v>1.5457595586776733</v>
      </c>
      <c r="AF341">
        <v>1.2892417907714844</v>
      </c>
      <c r="AG341">
        <v>-0.67146158218383789</v>
      </c>
      <c r="AH341">
        <v>-0.60832512378692627</v>
      </c>
      <c r="AI341">
        <v>-0.55807846784591675</v>
      </c>
      <c r="AJ341">
        <v>-0.56029760837554932</v>
      </c>
      <c r="AK341">
        <v>-0.51009345054626465</v>
      </c>
      <c r="AL341">
        <v>-0.5507393479347229</v>
      </c>
      <c r="AM341">
        <v>-0.51877892017364502</v>
      </c>
      <c r="AN341">
        <v>-0.58920806646347046</v>
      </c>
      <c r="AO341">
        <v>-0.60383397340774536</v>
      </c>
      <c r="AP341">
        <v>-0.51827406883239746</v>
      </c>
      <c r="AQ341">
        <v>-0.53271317481994629</v>
      </c>
      <c r="AR341">
        <v>-0.47663825750350952</v>
      </c>
      <c r="AS341">
        <v>-0.42702701687812805</v>
      </c>
      <c r="AT341">
        <v>-0.41869038343429565</v>
      </c>
      <c r="AU341">
        <v>-0.43425688147544861</v>
      </c>
      <c r="AV341">
        <v>-0.45610052347183228</v>
      </c>
      <c r="AW341">
        <v>-0.42842727899551392</v>
      </c>
      <c r="AX341">
        <v>-0.43645653128623962</v>
      </c>
      <c r="AY341">
        <v>-0.52257657051086426</v>
      </c>
      <c r="AZ341">
        <v>-0.628711998462677</v>
      </c>
      <c r="BA341">
        <v>-0.70141357183456421</v>
      </c>
      <c r="BB341">
        <v>-0.70749747753143311</v>
      </c>
      <c r="BC341">
        <v>-0.6914713978767395</v>
      </c>
      <c r="BD341">
        <v>-0.68071430921554565</v>
      </c>
      <c r="BE341">
        <v>-0.35231131315231323</v>
      </c>
      <c r="BF341">
        <v>-0.30906999111175537</v>
      </c>
      <c r="BG341">
        <v>-0.27143487334251404</v>
      </c>
      <c r="BH341">
        <v>-0.28391021490097046</v>
      </c>
      <c r="BI341">
        <v>-0.23796878755092621</v>
      </c>
      <c r="BJ341">
        <v>-0.27651256322860718</v>
      </c>
      <c r="BK341">
        <v>-0.25066417455673218</v>
      </c>
      <c r="BL341">
        <v>-0.30376175045967102</v>
      </c>
      <c r="BM341">
        <v>-0.31480392813682556</v>
      </c>
      <c r="BN341">
        <v>-0.21490147709846497</v>
      </c>
      <c r="BO341">
        <v>-0.22390376031398773</v>
      </c>
      <c r="BP341">
        <v>-0.15342694520950317</v>
      </c>
      <c r="BQ341">
        <v>-9.6482165157794952E-2</v>
      </c>
      <c r="BR341">
        <v>-7.7477633953094482E-2</v>
      </c>
      <c r="BS341">
        <v>-8.9023187756538391E-2</v>
      </c>
      <c r="BT341">
        <v>-0.10242825746536255</v>
      </c>
      <c r="BU341">
        <v>-6.3416548073291779E-2</v>
      </c>
      <c r="BV341">
        <v>-6.2969416379928589E-2</v>
      </c>
      <c r="BW341">
        <v>-0.13993500173091888</v>
      </c>
      <c r="BX341">
        <v>-0.24712428450584412</v>
      </c>
      <c r="BY341">
        <v>-0.33275583386421204</v>
      </c>
      <c r="BZ341">
        <v>-0.34730097651481628</v>
      </c>
      <c r="CA341">
        <v>-0.3347226083278656</v>
      </c>
      <c r="CB341">
        <v>-0.34143874049186707</v>
      </c>
      <c r="CC341">
        <v>-0.13126881420612335</v>
      </c>
      <c r="CD341">
        <v>-0.10180680453777313</v>
      </c>
      <c r="CE341">
        <v>-7.2906374931335449E-2</v>
      </c>
      <c r="CF341">
        <v>-9.2485181987285614E-2</v>
      </c>
      <c r="CG341">
        <v>-4.9496054649353027E-2</v>
      </c>
      <c r="CH341">
        <v>-8.6583949625492096E-2</v>
      </c>
      <c r="CI341">
        <v>-6.4968690276145935E-2</v>
      </c>
      <c r="CJ341">
        <v>-0.10606246441602707</v>
      </c>
      <c r="CK341">
        <v>-0.11462260037660599</v>
      </c>
      <c r="CL341">
        <v>-4.7865230590105057E-3</v>
      </c>
      <c r="CM341">
        <v>-1.0023290291428566E-2</v>
      </c>
      <c r="CN341">
        <v>7.0428244769573212E-2</v>
      </c>
      <c r="CO341">
        <v>0.13245221972465515</v>
      </c>
      <c r="CP341">
        <v>0.15884527564048767</v>
      </c>
      <c r="CQ341">
        <v>0.15008462965488434</v>
      </c>
      <c r="CR341">
        <v>0.14252407848834991</v>
      </c>
      <c r="CS341">
        <v>0.18938878178596497</v>
      </c>
      <c r="CT341">
        <v>0.19570660591125488</v>
      </c>
      <c r="CU341">
        <v>0.1250813901424408</v>
      </c>
      <c r="CV341">
        <v>1.7162201926112175E-2</v>
      </c>
      <c r="CW341">
        <v>-7.7424630522727966E-2</v>
      </c>
      <c r="CX341">
        <v>-9.7830004990100861E-2</v>
      </c>
      <c r="CY341">
        <v>-8.7639503180980682E-2</v>
      </c>
      <c r="CZ341">
        <v>-0.10645752400159836</v>
      </c>
      <c r="DA341">
        <v>8.9773692190647125E-2</v>
      </c>
      <c r="DB341">
        <v>0.10545638203620911</v>
      </c>
      <c r="DC341">
        <v>0.12562210857868195</v>
      </c>
      <c r="DD341">
        <v>9.8939865827560425E-2</v>
      </c>
      <c r="DE341">
        <v>0.13897667825222015</v>
      </c>
      <c r="DF341">
        <v>0.10334467887878418</v>
      </c>
      <c r="DG341">
        <v>0.12072677165269852</v>
      </c>
      <c r="DH341">
        <v>9.1636806726455688E-2</v>
      </c>
      <c r="DI341">
        <v>8.5558734834194183E-2</v>
      </c>
      <c r="DJ341">
        <v>0.20532843470573425</v>
      </c>
      <c r="DK341">
        <v>0.2038571834564209</v>
      </c>
      <c r="DL341">
        <v>0.2942834198474884</v>
      </c>
      <c r="DM341">
        <v>0.36138659715652466</v>
      </c>
      <c r="DN341">
        <v>0.39516818523406982</v>
      </c>
      <c r="DO341">
        <v>0.38919243216514587</v>
      </c>
      <c r="DP341">
        <v>0.38747644424438477</v>
      </c>
      <c r="DQ341">
        <v>0.4421941339969635</v>
      </c>
      <c r="DR341">
        <v>0.45438265800476074</v>
      </c>
      <c r="DS341">
        <v>0.39009779691696167</v>
      </c>
      <c r="DT341">
        <v>0.28144872188568115</v>
      </c>
      <c r="DU341">
        <v>0.1779065728187561</v>
      </c>
      <c r="DV341">
        <v>0.15164096653461456</v>
      </c>
      <c r="DW341">
        <v>0.15944360196590424</v>
      </c>
      <c r="DX341">
        <v>0.12852370738983154</v>
      </c>
      <c r="DY341">
        <v>0.40892395377159119</v>
      </c>
      <c r="DZ341">
        <v>0.40471151471138</v>
      </c>
      <c r="EA341">
        <v>0.41226571798324585</v>
      </c>
      <c r="EB341">
        <v>0.37532722949981689</v>
      </c>
      <c r="EC341">
        <v>0.41110137104988098</v>
      </c>
      <c r="ED341">
        <v>0.37757143378257751</v>
      </c>
      <c r="EE341">
        <v>0.38884153962135315</v>
      </c>
      <c r="EF341">
        <v>0.3770831823348999</v>
      </c>
      <c r="EG341">
        <v>0.37458881735801697</v>
      </c>
      <c r="EH341">
        <v>0.50870108604431152</v>
      </c>
      <c r="EI341">
        <v>0.51266664266586304</v>
      </c>
      <c r="EJ341">
        <v>0.61749476194381714</v>
      </c>
      <c r="EK341">
        <v>0.69193148612976074</v>
      </c>
      <c r="EL341">
        <v>0.736380934715271</v>
      </c>
      <c r="EM341">
        <v>0.73442614078521729</v>
      </c>
      <c r="EN341">
        <v>0.74114871025085449</v>
      </c>
      <c r="EO341">
        <v>0.80720484256744385</v>
      </c>
      <c r="EP341">
        <v>0.82786977291107178</v>
      </c>
      <c r="EQ341">
        <v>0.77273935079574585</v>
      </c>
      <c r="ER341">
        <v>0.66303634643554688</v>
      </c>
      <c r="ES341">
        <v>0.54656428098678589</v>
      </c>
      <c r="ET341">
        <v>0.5118374228477478</v>
      </c>
      <c r="EU341">
        <v>0.51619237661361694</v>
      </c>
      <c r="EV341">
        <v>0.46779927611351013</v>
      </c>
      <c r="EW341">
        <v>69.154403686523438</v>
      </c>
      <c r="EX341">
        <v>67.957672119140625</v>
      </c>
      <c r="EY341">
        <v>66.50933837890625</v>
      </c>
      <c r="EZ341">
        <v>65.460464477539063</v>
      </c>
      <c r="FA341">
        <v>64.638587951660156</v>
      </c>
      <c r="FB341">
        <v>64.026397705078125</v>
      </c>
      <c r="FC341">
        <v>64.258872985839844</v>
      </c>
      <c r="FD341">
        <v>68.135940551757813</v>
      </c>
      <c r="FE341">
        <v>73.55047607421875</v>
      </c>
      <c r="FF341">
        <v>78.13043212890625</v>
      </c>
      <c r="FG341">
        <v>81.115425109863281</v>
      </c>
      <c r="FH341">
        <v>83.398651123046875</v>
      </c>
      <c r="FI341">
        <v>86.391059875488281</v>
      </c>
      <c r="FJ341">
        <v>88.535682678222656</v>
      </c>
      <c r="FK341">
        <v>89.956947326660156</v>
      </c>
      <c r="FL341">
        <v>91.150344848632813</v>
      </c>
      <c r="FM341">
        <v>91.802093505859375</v>
      </c>
      <c r="FN341">
        <v>91.775466918945313</v>
      </c>
      <c r="FO341">
        <v>90.217674255371094</v>
      </c>
      <c r="FP341">
        <v>86.545158386230469</v>
      </c>
      <c r="FQ341">
        <v>79.811958312988281</v>
      </c>
      <c r="FR341">
        <v>75.010543823242188</v>
      </c>
      <c r="FS341">
        <v>71.832054138183594</v>
      </c>
      <c r="FT341">
        <v>70.110076904296875</v>
      </c>
      <c r="FU341">
        <v>0.2155374139547348</v>
      </c>
      <c r="FV341">
        <v>0.31178358197212219</v>
      </c>
      <c r="FW341">
        <v>0.32648473978042603</v>
      </c>
      <c r="FX341">
        <v>0.22819527983665466</v>
      </c>
      <c r="FY341" s="60">
        <v>5.9600000381469727</v>
      </c>
      <c r="FZ341" s="38">
        <v>124.28</v>
      </c>
      <c r="GA341">
        <v>1</v>
      </c>
    </row>
    <row r="342" spans="1:183" x14ac:dyDescent="0.2">
      <c r="A342" t="s">
        <v>186</v>
      </c>
      <c r="B342" t="s">
        <v>222</v>
      </c>
      <c r="C342" t="s">
        <v>194</v>
      </c>
      <c r="D342" t="s">
        <v>202</v>
      </c>
      <c r="E342" t="s">
        <v>210</v>
      </c>
      <c r="F342" t="s">
        <v>185</v>
      </c>
      <c r="G342" t="s">
        <v>1</v>
      </c>
      <c r="H342">
        <v>131</v>
      </c>
      <c r="I342">
        <v>1.1067980527877808</v>
      </c>
      <c r="J342">
        <v>0.9781455397605896</v>
      </c>
      <c r="K342">
        <v>0.87328135967254639</v>
      </c>
      <c r="L342">
        <v>0.7906528115272522</v>
      </c>
      <c r="M342">
        <v>0.70431303977966309</v>
      </c>
      <c r="N342">
        <v>0.75777256488800049</v>
      </c>
      <c r="O342">
        <v>0.80341470241546631</v>
      </c>
      <c r="P342">
        <v>0.91627901792526245</v>
      </c>
      <c r="Q342">
        <v>0.99194562435150146</v>
      </c>
      <c r="R342">
        <v>1.0436249971389771</v>
      </c>
      <c r="S342">
        <v>1.0760172605514526</v>
      </c>
      <c r="T342">
        <v>1.0927037000656128</v>
      </c>
      <c r="U342">
        <v>1.2587548494338989</v>
      </c>
      <c r="V342">
        <v>1.5045353174209595</v>
      </c>
      <c r="W342">
        <v>1.7075972557067871</v>
      </c>
      <c r="X342">
        <v>2.076399564743042</v>
      </c>
      <c r="Y342">
        <v>2.2735714912414551</v>
      </c>
      <c r="Z342">
        <v>2.3519160747528076</v>
      </c>
      <c r="AA342">
        <v>2.2428383827209473</v>
      </c>
      <c r="AB342">
        <v>2.0356786251068115</v>
      </c>
      <c r="AC342">
        <v>1.826818585395813</v>
      </c>
      <c r="AD342">
        <v>1.7548562288284302</v>
      </c>
      <c r="AE342">
        <v>1.493842601776123</v>
      </c>
      <c r="AF342">
        <v>1.2438585758209229</v>
      </c>
      <c r="AG342">
        <v>-0.738811194896698</v>
      </c>
      <c r="AH342">
        <v>-0.6674191951751709</v>
      </c>
      <c r="AI342">
        <v>-0.64533823728561401</v>
      </c>
      <c r="AJ342">
        <v>-0.66062748432159424</v>
      </c>
      <c r="AK342">
        <v>-0.68097686767578125</v>
      </c>
      <c r="AL342">
        <v>-0.72728562355041504</v>
      </c>
      <c r="AM342">
        <v>-0.79524588584899902</v>
      </c>
      <c r="AN342">
        <v>-0.91333466768264771</v>
      </c>
      <c r="AO342">
        <v>-0.92339801788330078</v>
      </c>
      <c r="AP342">
        <v>-0.92924946546554565</v>
      </c>
      <c r="AQ342">
        <v>-1.0048573017120361</v>
      </c>
      <c r="AR342">
        <v>-1.1041704416275024</v>
      </c>
      <c r="AS342">
        <v>-1.1124048233032227</v>
      </c>
      <c r="AT342">
        <v>-1.106969952583313</v>
      </c>
      <c r="AU342">
        <v>-1.0235536098480225</v>
      </c>
      <c r="AV342">
        <v>-0.8758428692817688</v>
      </c>
      <c r="AW342">
        <v>-0.87535953521728516</v>
      </c>
      <c r="AX342">
        <v>-0.82618534564971924</v>
      </c>
      <c r="AY342">
        <v>-0.86539936065673828</v>
      </c>
      <c r="AZ342">
        <v>-0.93558013439178467</v>
      </c>
      <c r="BA342">
        <v>-0.96817827224731445</v>
      </c>
      <c r="BB342">
        <v>-0.95304888486862183</v>
      </c>
      <c r="BC342">
        <v>-0.93571597337722778</v>
      </c>
      <c r="BD342">
        <v>-0.91364908218383789</v>
      </c>
      <c r="BE342">
        <v>-0.25502470135688782</v>
      </c>
      <c r="BF342">
        <v>-0.21842029690742493</v>
      </c>
      <c r="BG342">
        <v>-0.21278044581413269</v>
      </c>
      <c r="BH342">
        <v>-0.24733909964561462</v>
      </c>
      <c r="BI342">
        <v>-0.28292524814605713</v>
      </c>
      <c r="BJ342">
        <v>-0.32841742038726807</v>
      </c>
      <c r="BK342">
        <v>-0.37620863318443298</v>
      </c>
      <c r="BL342">
        <v>-0.4273982048034668</v>
      </c>
      <c r="BM342">
        <v>-0.41838598251342773</v>
      </c>
      <c r="BN342">
        <v>-0.40747323632240295</v>
      </c>
      <c r="BO342">
        <v>-0.45225277543067932</v>
      </c>
      <c r="BP342">
        <v>-0.54368788003921509</v>
      </c>
      <c r="BQ342">
        <v>-0.52638840675354004</v>
      </c>
      <c r="BR342">
        <v>-0.48645591735839844</v>
      </c>
      <c r="BS342">
        <v>-0.39647781848907471</v>
      </c>
      <c r="BT342">
        <v>-0.2274269163608551</v>
      </c>
      <c r="BU342">
        <v>-0.21200719475746155</v>
      </c>
      <c r="BV342">
        <v>-0.1637374609708786</v>
      </c>
      <c r="BW342">
        <v>-0.20709818601608276</v>
      </c>
      <c r="BX342">
        <v>-0.29177483916282654</v>
      </c>
      <c r="BY342">
        <v>-0.33960253000259399</v>
      </c>
      <c r="BZ342">
        <v>-0.34887057542800903</v>
      </c>
      <c r="CA342">
        <v>-0.37599346041679382</v>
      </c>
      <c r="CB342">
        <v>-0.38214588165283203</v>
      </c>
      <c r="CC342">
        <v>8.0044396221637726E-2</v>
      </c>
      <c r="CD342">
        <v>9.2554941773414612E-2</v>
      </c>
      <c r="CE342">
        <v>8.6807779967784882E-2</v>
      </c>
      <c r="CF342">
        <v>3.8903173059225082E-2</v>
      </c>
      <c r="CG342">
        <v>-7.2359144687652588E-3</v>
      </c>
      <c r="CH342">
        <v>-5.2162524312734604E-2</v>
      </c>
      <c r="CI342">
        <v>-8.5984751582145691E-2</v>
      </c>
      <c r="CJ342">
        <v>-9.0840160846710205E-2</v>
      </c>
      <c r="CK342">
        <v>-6.8616196513175964E-2</v>
      </c>
      <c r="CL342">
        <v>-4.6092670410871506E-2</v>
      </c>
      <c r="CM342">
        <v>-6.9520607590675354E-2</v>
      </c>
      <c r="CN342">
        <v>-0.15549939870834351</v>
      </c>
      <c r="CO342">
        <v>-0.12051522731781006</v>
      </c>
      <c r="CP342">
        <v>-5.6689824908971786E-2</v>
      </c>
      <c r="CQ342">
        <v>3.7833038717508316E-2</v>
      </c>
      <c r="CR342">
        <v>0.22166399657726288</v>
      </c>
      <c r="CS342">
        <v>0.2474285364151001</v>
      </c>
      <c r="CT342">
        <v>0.29507192969322205</v>
      </c>
      <c r="CU342">
        <v>0.24883919954299927</v>
      </c>
      <c r="CV342">
        <v>0.15412275493144989</v>
      </c>
      <c r="CW342">
        <v>9.5747105777263641E-2</v>
      </c>
      <c r="CX342">
        <v>6.958143413066864E-2</v>
      </c>
      <c r="CY342">
        <v>1.1668629944324493E-2</v>
      </c>
      <c r="CZ342">
        <v>-1.4028323814272881E-2</v>
      </c>
      <c r="DA342">
        <v>0.41511344909667969</v>
      </c>
      <c r="DB342">
        <v>0.40353021025657654</v>
      </c>
      <c r="DC342">
        <v>0.38639599084854126</v>
      </c>
      <c r="DD342">
        <v>0.32514545321464539</v>
      </c>
      <c r="DE342">
        <v>0.26845341920852661</v>
      </c>
      <c r="DF342">
        <v>0.22409237921237946</v>
      </c>
      <c r="DG342">
        <v>0.2042391449213028</v>
      </c>
      <c r="DH342">
        <v>0.24571791291236877</v>
      </c>
      <c r="DI342">
        <v>0.28115358948707581</v>
      </c>
      <c r="DJ342">
        <v>0.31528794765472412</v>
      </c>
      <c r="DK342">
        <v>0.31321156024932861</v>
      </c>
      <c r="DL342">
        <v>0.23268912732601166</v>
      </c>
      <c r="DM342">
        <v>0.28535792231559753</v>
      </c>
      <c r="DN342">
        <v>0.37307623028755188</v>
      </c>
      <c r="DO342">
        <v>0.47214391827583313</v>
      </c>
      <c r="DP342">
        <v>0.67075490951538086</v>
      </c>
      <c r="DQ342">
        <v>0.70686435699462891</v>
      </c>
      <c r="DR342">
        <v>0.75388127565383911</v>
      </c>
      <c r="DS342">
        <v>0.7047765851020813</v>
      </c>
      <c r="DT342">
        <v>0.60002034902572632</v>
      </c>
      <c r="DU342">
        <v>0.5310966968536377</v>
      </c>
      <c r="DV342">
        <v>0.4880334734916687</v>
      </c>
      <c r="DW342">
        <v>0.39933070540428162</v>
      </c>
      <c r="DX342">
        <v>0.35408923029899597</v>
      </c>
      <c r="DY342">
        <v>0.89890003204345703</v>
      </c>
      <c r="DZ342">
        <v>0.85252898931503296</v>
      </c>
      <c r="EA342">
        <v>0.81895387172698975</v>
      </c>
      <c r="EB342">
        <v>0.738433837890625</v>
      </c>
      <c r="EC342">
        <v>0.66650503873825073</v>
      </c>
      <c r="ED342">
        <v>0.62296062707901001</v>
      </c>
      <c r="EE342">
        <v>0.62327635288238525</v>
      </c>
      <c r="EF342">
        <v>0.73165428638458252</v>
      </c>
      <c r="EG342">
        <v>0.78616565465927124</v>
      </c>
      <c r="EH342">
        <v>0.83706402778625488</v>
      </c>
      <c r="EI342">
        <v>0.86581593751907349</v>
      </c>
      <c r="EJ342">
        <v>0.79317170381546021</v>
      </c>
      <c r="EK342">
        <v>0.87137436866760254</v>
      </c>
      <c r="EL342">
        <v>0.99359023571014404</v>
      </c>
      <c r="EM342">
        <v>1.099219799041748</v>
      </c>
      <c r="EN342">
        <v>1.3191709518432617</v>
      </c>
      <c r="EO342">
        <v>1.3702166080474854</v>
      </c>
      <c r="EP342">
        <v>1.4163291454315186</v>
      </c>
      <c r="EQ342">
        <v>1.3630777597427368</v>
      </c>
      <c r="ER342">
        <v>1.2438256740570068</v>
      </c>
      <c r="ES342">
        <v>1.1596724987030029</v>
      </c>
      <c r="ET342">
        <v>1.0922117233276367</v>
      </c>
      <c r="EU342">
        <v>0.95905327796936035</v>
      </c>
      <c r="EV342">
        <v>0.88559240102767944</v>
      </c>
      <c r="EW342">
        <v>72.261711120605469</v>
      </c>
      <c r="EX342">
        <v>71.077049255371094</v>
      </c>
      <c r="EY342">
        <v>69.967643737792969</v>
      </c>
      <c r="EZ342">
        <v>68.803306579589844</v>
      </c>
      <c r="FA342">
        <v>68.008049011230469</v>
      </c>
      <c r="FB342">
        <v>66.943138122558594</v>
      </c>
      <c r="FC342">
        <v>66.873298645019531</v>
      </c>
      <c r="FD342">
        <v>69.536933898925781</v>
      </c>
      <c r="FE342">
        <v>73.4713134765625</v>
      </c>
      <c r="FF342">
        <v>77.102989196777344</v>
      </c>
      <c r="FG342">
        <v>80.70391845703125</v>
      </c>
      <c r="FH342">
        <v>83.775489807128906</v>
      </c>
      <c r="FI342">
        <v>86.51531982421875</v>
      </c>
      <c r="FJ342">
        <v>89.016151428222656</v>
      </c>
      <c r="FK342">
        <v>90.7554931640625</v>
      </c>
      <c r="FL342">
        <v>91.858169555664063</v>
      </c>
      <c r="FM342">
        <v>92.158866882324219</v>
      </c>
      <c r="FN342">
        <v>91.1405029296875</v>
      </c>
      <c r="FO342">
        <v>89.028182983398438</v>
      </c>
      <c r="FP342">
        <v>85.429191589355469</v>
      </c>
      <c r="FQ342">
        <v>80.9405517578125</v>
      </c>
      <c r="FR342">
        <v>77.327949523925781</v>
      </c>
      <c r="FS342">
        <v>74.501380920410156</v>
      </c>
      <c r="FT342">
        <v>72.640182495117188</v>
      </c>
      <c r="FU342">
        <v>0.37589314579963684</v>
      </c>
      <c r="FV342">
        <v>0.55491095781326294</v>
      </c>
      <c r="FW342">
        <v>0.55488038063049316</v>
      </c>
      <c r="FX342">
        <v>0.36899653077125549</v>
      </c>
      <c r="FY342" s="60">
        <v>3.6099998950958252</v>
      </c>
      <c r="FZ342" s="38">
        <v>60.89</v>
      </c>
      <c r="GA342">
        <v>1</v>
      </c>
    </row>
    <row r="343" spans="1:183" x14ac:dyDescent="0.2">
      <c r="A343" t="s">
        <v>186</v>
      </c>
      <c r="B343" t="s">
        <v>222</v>
      </c>
      <c r="C343" t="s">
        <v>194</v>
      </c>
      <c r="D343" t="s">
        <v>202</v>
      </c>
      <c r="E343" t="s">
        <v>211</v>
      </c>
      <c r="F343" t="s">
        <v>1</v>
      </c>
      <c r="G343" t="s">
        <v>198</v>
      </c>
      <c r="H343">
        <v>5822</v>
      </c>
      <c r="I343">
        <v>0.60847997665405273</v>
      </c>
      <c r="J343">
        <v>0.52517956495285034</v>
      </c>
      <c r="K343">
        <v>0.47933575510978699</v>
      </c>
      <c r="L343">
        <v>0.45540553331375122</v>
      </c>
      <c r="M343">
        <v>0.4539768397808075</v>
      </c>
      <c r="N343">
        <v>0.48168084025382996</v>
      </c>
      <c r="O343">
        <v>0.55274868011474609</v>
      </c>
      <c r="P343">
        <v>0.61014372110366821</v>
      </c>
      <c r="Q343">
        <v>0.59407168626785278</v>
      </c>
      <c r="R343">
        <v>0.58234667778015137</v>
      </c>
      <c r="S343">
        <v>0.58633625507354736</v>
      </c>
      <c r="T343">
        <v>0.59088099002838135</v>
      </c>
      <c r="U343">
        <v>0.6144568920135498</v>
      </c>
      <c r="V343">
        <v>0.64034116268157959</v>
      </c>
      <c r="W343">
        <v>0.66178768873214722</v>
      </c>
      <c r="X343">
        <v>0.72004586458206177</v>
      </c>
      <c r="Y343">
        <v>0.77820754051208496</v>
      </c>
      <c r="Z343">
        <v>0.85557550191879272</v>
      </c>
      <c r="AA343">
        <v>0.91490042209625244</v>
      </c>
      <c r="AB343">
        <v>0.95752036571502686</v>
      </c>
      <c r="AC343">
        <v>1.0278542041778564</v>
      </c>
      <c r="AD343">
        <v>1.0127420425415039</v>
      </c>
      <c r="AE343">
        <v>0.88338452577590942</v>
      </c>
      <c r="AF343">
        <v>0.73443329334259033</v>
      </c>
      <c r="AG343">
        <v>-0.17006102204322815</v>
      </c>
      <c r="AH343">
        <v>-0.15433268249034882</v>
      </c>
      <c r="AI343">
        <v>-0.13067926466464996</v>
      </c>
      <c r="AJ343">
        <v>-0.10932208597660065</v>
      </c>
      <c r="AK343">
        <v>-8.9855492115020752E-2</v>
      </c>
      <c r="AL343">
        <v>-8.0781020224094391E-2</v>
      </c>
      <c r="AM343">
        <v>-8.1465721130371094E-2</v>
      </c>
      <c r="AN343">
        <v>-8.3553686738014221E-2</v>
      </c>
      <c r="AO343">
        <v>-8.3355724811553955E-2</v>
      </c>
      <c r="AP343">
        <v>-6.8052396178245544E-2</v>
      </c>
      <c r="AQ343">
        <v>-2.7781525626778603E-2</v>
      </c>
      <c r="AR343">
        <v>-2.2231116890907288E-2</v>
      </c>
      <c r="AS343">
        <v>-1.0990681126713753E-2</v>
      </c>
      <c r="AT343">
        <v>7.6521728187799454E-3</v>
      </c>
      <c r="AU343">
        <v>1.463526114821434E-2</v>
      </c>
      <c r="AV343">
        <v>3.1071282923221588E-2</v>
      </c>
      <c r="AW343">
        <v>3.4467179328203201E-2</v>
      </c>
      <c r="AX343">
        <v>3.2686769962310791E-2</v>
      </c>
      <c r="AY343">
        <v>8.7826261296868324E-3</v>
      </c>
      <c r="AZ343">
        <v>-3.0921325087547302E-2</v>
      </c>
      <c r="BA343">
        <v>-5.2194859832525253E-2</v>
      </c>
      <c r="BB343">
        <v>-0.10743380337953568</v>
      </c>
      <c r="BC343">
        <v>-0.14372809231281281</v>
      </c>
      <c r="BD343">
        <v>-0.15563489496707916</v>
      </c>
      <c r="BE343">
        <v>-0.13859803974628448</v>
      </c>
      <c r="BF343">
        <v>-0.1249345988035202</v>
      </c>
      <c r="BG343">
        <v>-0.10324733704328537</v>
      </c>
      <c r="BH343">
        <v>-8.3331964910030365E-2</v>
      </c>
      <c r="BI343">
        <v>-6.4427092671394348E-2</v>
      </c>
      <c r="BJ343">
        <v>-5.5025260895490646E-2</v>
      </c>
      <c r="BK343">
        <v>-5.4234307259321213E-2</v>
      </c>
      <c r="BL343">
        <v>-5.4470561444759369E-2</v>
      </c>
      <c r="BM343">
        <v>-5.3457994014024734E-2</v>
      </c>
      <c r="BN343">
        <v>-3.7438411265611649E-2</v>
      </c>
      <c r="BO343">
        <v>3.2770102843642235E-3</v>
      </c>
      <c r="BP343">
        <v>9.6286702901124954E-3</v>
      </c>
      <c r="BQ343">
        <v>2.161036990582943E-2</v>
      </c>
      <c r="BR343">
        <v>4.1106328368186951E-2</v>
      </c>
      <c r="BS343">
        <v>4.8971757292747498E-2</v>
      </c>
      <c r="BT343">
        <v>6.6466853022575378E-2</v>
      </c>
      <c r="BU343">
        <v>7.0858344435691833E-2</v>
      </c>
      <c r="BV343">
        <v>7.0193886756896973E-2</v>
      </c>
      <c r="BW343">
        <v>4.6739071607589722E-2</v>
      </c>
      <c r="BX343">
        <v>6.9198007695376873E-3</v>
      </c>
      <c r="BY343">
        <v>-1.4612516388297081E-2</v>
      </c>
      <c r="BZ343">
        <v>-7.024788111448288E-2</v>
      </c>
      <c r="CA343">
        <v>-0.10795561224222183</v>
      </c>
      <c r="CB343">
        <v>-0.121734619140625</v>
      </c>
      <c r="CC343">
        <v>-0.11680689454078674</v>
      </c>
      <c r="CD343">
        <v>-0.1045735776424408</v>
      </c>
      <c r="CE343">
        <v>-8.4248073399066925E-2</v>
      </c>
      <c r="CF343">
        <v>-6.533128023147583E-2</v>
      </c>
      <c r="CG343">
        <v>-4.6815454959869385E-2</v>
      </c>
      <c r="CH343">
        <v>-3.7186905741691589E-2</v>
      </c>
      <c r="CI343">
        <v>-3.537391871213913E-2</v>
      </c>
      <c r="CJ343">
        <v>-3.4327685832977295E-2</v>
      </c>
      <c r="CK343">
        <v>-3.2750919461250305E-2</v>
      </c>
      <c r="CL343">
        <v>-1.6235264018177986E-2</v>
      </c>
      <c r="CM343">
        <v>2.4788057431578636E-2</v>
      </c>
      <c r="CN343">
        <v>3.1694661825895309E-2</v>
      </c>
      <c r="CO343">
        <v>4.4189762324094772E-2</v>
      </c>
      <c r="CP343">
        <v>6.4276576042175293E-2</v>
      </c>
      <c r="CQ343">
        <v>7.2753109037876129E-2</v>
      </c>
      <c r="CR343">
        <v>9.0981714427471161E-2</v>
      </c>
      <c r="CS343">
        <v>9.6062749624252319E-2</v>
      </c>
      <c r="CT343">
        <v>9.6171192824840546E-2</v>
      </c>
      <c r="CU343">
        <v>7.3027588427066803E-2</v>
      </c>
      <c r="CV343">
        <v>3.3128451555967331E-2</v>
      </c>
      <c r="CW343">
        <v>1.1416902765631676E-2</v>
      </c>
      <c r="CX343">
        <v>-4.4493034482002258E-2</v>
      </c>
      <c r="CY343">
        <v>-8.317970484495163E-2</v>
      </c>
      <c r="CZ343">
        <v>-9.825538843870163E-2</v>
      </c>
      <c r="DA343">
        <v>-9.5015741884708405E-2</v>
      </c>
      <c r="DB343">
        <v>-8.4212549030780792E-2</v>
      </c>
      <c r="DC343">
        <v>-6.524880975484848E-2</v>
      </c>
      <c r="DD343">
        <v>-4.7330603003501892E-2</v>
      </c>
      <c r="DE343">
        <v>-2.9203819110989571E-2</v>
      </c>
      <c r="DF343">
        <v>-1.9348548725247383E-2</v>
      </c>
      <c r="DG343">
        <v>-1.6513528302311897E-2</v>
      </c>
      <c r="DH343">
        <v>-1.4184804633259773E-2</v>
      </c>
      <c r="DI343">
        <v>-1.2043838389217854E-2</v>
      </c>
      <c r="DJ343">
        <v>4.9678850919008255E-3</v>
      </c>
      <c r="DK343">
        <v>4.6299103647470474E-2</v>
      </c>
      <c r="DL343">
        <v>5.3760658949613571E-2</v>
      </c>
      <c r="DM343">
        <v>6.6769152879714966E-2</v>
      </c>
      <c r="DN343">
        <v>8.7446823716163635E-2</v>
      </c>
      <c r="DO343">
        <v>9.6534460783004761E-2</v>
      </c>
      <c r="DP343">
        <v>0.11549657583236694</v>
      </c>
      <c r="DQ343">
        <v>0.1212671622633934</v>
      </c>
      <c r="DR343">
        <v>0.12214851379394531</v>
      </c>
      <c r="DS343">
        <v>9.9316097795963287E-2</v>
      </c>
      <c r="DT343">
        <v>5.9337101876735687E-2</v>
      </c>
      <c r="DU343">
        <v>3.7446320056915283E-2</v>
      </c>
      <c r="DV343">
        <v>-1.8738184124231339E-2</v>
      </c>
      <c r="DW343">
        <v>-5.8403797447681427E-2</v>
      </c>
      <c r="DX343">
        <v>-7.4776157736778259E-2</v>
      </c>
      <c r="DY343">
        <v>-6.3552774488925934E-2</v>
      </c>
      <c r="DZ343">
        <v>-5.4814465343952179E-2</v>
      </c>
      <c r="EA343">
        <v>-3.7816885858774185E-2</v>
      </c>
      <c r="EB343">
        <v>-2.1340478211641312E-2</v>
      </c>
      <c r="EC343">
        <v>-3.7754112854599953E-3</v>
      </c>
      <c r="ED343">
        <v>6.4072073437273502E-3</v>
      </c>
      <c r="EE343">
        <v>1.0717883706092834E-2</v>
      </c>
      <c r="EF343">
        <v>1.4898312278091908E-2</v>
      </c>
      <c r="EG343">
        <v>1.7853895202279091E-2</v>
      </c>
      <c r="EH343">
        <v>3.5581864416599274E-2</v>
      </c>
      <c r="EI343">
        <v>7.7357649803161621E-2</v>
      </c>
      <c r="EJ343">
        <v>8.5620440542697906E-2</v>
      </c>
      <c r="EK343">
        <v>9.9370196461677551E-2</v>
      </c>
      <c r="EL343">
        <v>0.12090098112821579</v>
      </c>
      <c r="EM343">
        <v>0.13087096810340881</v>
      </c>
      <c r="EN343">
        <v>0.15089215338230133</v>
      </c>
      <c r="EO343">
        <v>0.15765832364559174</v>
      </c>
      <c r="EP343">
        <v>0.1596556156873703</v>
      </c>
      <c r="EQ343">
        <v>0.13727255165576935</v>
      </c>
      <c r="ER343">
        <v>9.7178228199481964E-2</v>
      </c>
      <c r="ES343">
        <v>7.5028672814369202E-2</v>
      </c>
      <c r="ET343">
        <v>1.8447726964950562E-2</v>
      </c>
      <c r="EU343">
        <v>-2.2631319239735603E-2</v>
      </c>
      <c r="EV343">
        <v>-4.08758744597435E-2</v>
      </c>
      <c r="EW343">
        <v>66.027290344238281</v>
      </c>
      <c r="EX343">
        <v>65.269081115722656</v>
      </c>
      <c r="EY343">
        <v>64.517005920410156</v>
      </c>
      <c r="EZ343">
        <v>63.798469543457031</v>
      </c>
      <c r="FA343">
        <v>63.165328979492188</v>
      </c>
      <c r="FB343">
        <v>62.6473388671875</v>
      </c>
      <c r="FC343">
        <v>62.434116363525391</v>
      </c>
      <c r="FD343">
        <v>63.93890380859375</v>
      </c>
      <c r="FE343">
        <v>66.719009399414063</v>
      </c>
      <c r="FF343">
        <v>69.702529907226563</v>
      </c>
      <c r="FG343">
        <v>72.63787841796875</v>
      </c>
      <c r="FH343">
        <v>75.723770141601563</v>
      </c>
      <c r="FI343">
        <v>78.603584289550781</v>
      </c>
      <c r="FJ343">
        <v>80.894729614257813</v>
      </c>
      <c r="FK343">
        <v>82.395431518554688</v>
      </c>
      <c r="FL343">
        <v>83.250938415527344</v>
      </c>
      <c r="FM343">
        <v>82.979759216308594</v>
      </c>
      <c r="FN343">
        <v>81.571586608886719</v>
      </c>
      <c r="FO343">
        <v>78.967247009277344</v>
      </c>
      <c r="FP343">
        <v>75.228401184082031</v>
      </c>
      <c r="FQ343">
        <v>71.419479370117188</v>
      </c>
      <c r="FR343">
        <v>69.174140930175781</v>
      </c>
      <c r="FS343">
        <v>67.617935180664063</v>
      </c>
      <c r="FT343">
        <v>66.553123474121094</v>
      </c>
      <c r="FU343">
        <v>2.1599533036351204E-2</v>
      </c>
      <c r="FV343">
        <v>3.1081845983862877E-2</v>
      </c>
      <c r="FW343">
        <v>3.2594140619039536E-2</v>
      </c>
      <c r="FX343">
        <v>2.3126643151044846E-2</v>
      </c>
      <c r="FY343" s="60">
        <v>9.1899995803833008</v>
      </c>
      <c r="FZ343" s="38">
        <v>1510.8</v>
      </c>
      <c r="GA343">
        <v>1</v>
      </c>
    </row>
    <row r="344" spans="1:183" x14ac:dyDescent="0.2">
      <c r="A344" t="s">
        <v>186</v>
      </c>
      <c r="B344" t="s">
        <v>222</v>
      </c>
      <c r="C344" t="s">
        <v>194</v>
      </c>
      <c r="D344" t="s">
        <v>202</v>
      </c>
      <c r="E344" t="s">
        <v>211</v>
      </c>
      <c r="F344" t="s">
        <v>1</v>
      </c>
      <c r="G344" t="s">
        <v>200</v>
      </c>
      <c r="H344">
        <v>647</v>
      </c>
      <c r="I344">
        <v>0.83974236249923706</v>
      </c>
      <c r="J344">
        <v>0.73053610324859619</v>
      </c>
      <c r="K344">
        <v>0.65391653776168823</v>
      </c>
      <c r="L344">
        <v>0.61569315195083618</v>
      </c>
      <c r="M344">
        <v>0.59228658676147461</v>
      </c>
      <c r="N344">
        <v>0.6021314263343811</v>
      </c>
      <c r="O344">
        <v>0.66062849760055542</v>
      </c>
      <c r="P344">
        <v>0.69603556394577026</v>
      </c>
      <c r="Q344">
        <v>0.71651315689086914</v>
      </c>
      <c r="R344">
        <v>0.73881006240844727</v>
      </c>
      <c r="S344">
        <v>0.77470338344573975</v>
      </c>
      <c r="T344">
        <v>0.82683801651000977</v>
      </c>
      <c r="U344">
        <v>0.88260155916213989</v>
      </c>
      <c r="V344">
        <v>0.95122736692428589</v>
      </c>
      <c r="W344">
        <v>1.0369130373001099</v>
      </c>
      <c r="X344">
        <v>1.123729944229126</v>
      </c>
      <c r="Y344">
        <v>1.1973898410797119</v>
      </c>
      <c r="Z344">
        <v>1.2680304050445557</v>
      </c>
      <c r="AA344">
        <v>1.3286672830581665</v>
      </c>
      <c r="AB344">
        <v>1.3358900547027588</v>
      </c>
      <c r="AC344">
        <v>1.3620723485946655</v>
      </c>
      <c r="AD344">
        <v>1.2918940782546997</v>
      </c>
      <c r="AE344">
        <v>1.143506646156311</v>
      </c>
      <c r="AF344">
        <v>0.98141491413116455</v>
      </c>
      <c r="AG344">
        <v>-0.3351726233959198</v>
      </c>
      <c r="AH344">
        <v>-0.31855234503746033</v>
      </c>
      <c r="AI344">
        <v>-0.30612891912460327</v>
      </c>
      <c r="AJ344">
        <v>-0.29183205962181091</v>
      </c>
      <c r="AK344">
        <v>-0.28629252314567566</v>
      </c>
      <c r="AL344">
        <v>-0.27963778376579285</v>
      </c>
      <c r="AM344">
        <v>-0.29073646664619446</v>
      </c>
      <c r="AN344">
        <v>-0.3083251416683197</v>
      </c>
      <c r="AO344">
        <v>-0.27221882343292236</v>
      </c>
      <c r="AP344">
        <v>-0.27163749933242798</v>
      </c>
      <c r="AQ344">
        <v>-0.27866098284721375</v>
      </c>
      <c r="AR344">
        <v>-0.27693617343902588</v>
      </c>
      <c r="AS344">
        <v>-0.28922790288925171</v>
      </c>
      <c r="AT344">
        <v>-0.29043182730674744</v>
      </c>
      <c r="AU344">
        <v>-0.26093143224716187</v>
      </c>
      <c r="AV344">
        <v>-0.25431466102600098</v>
      </c>
      <c r="AW344">
        <v>-0.26562637090682983</v>
      </c>
      <c r="AX344">
        <v>-0.27110293507575989</v>
      </c>
      <c r="AY344">
        <v>-0.26094475388526917</v>
      </c>
      <c r="AZ344">
        <v>-0.30055102705955505</v>
      </c>
      <c r="BA344">
        <v>-0.32778066396713257</v>
      </c>
      <c r="BB344">
        <v>-0.38423678278923035</v>
      </c>
      <c r="BC344">
        <v>-0.36142703890800476</v>
      </c>
      <c r="BD344">
        <v>-0.32654798030853271</v>
      </c>
      <c r="BE344">
        <v>-0.17079953849315643</v>
      </c>
      <c r="BF344">
        <v>-0.16386337578296661</v>
      </c>
      <c r="BG344">
        <v>-0.16033089160919189</v>
      </c>
      <c r="BH344">
        <v>-0.15097713470458984</v>
      </c>
      <c r="BI344">
        <v>-0.14911404252052307</v>
      </c>
      <c r="BJ344">
        <v>-0.1417929083108902</v>
      </c>
      <c r="BK344">
        <v>-0.14385049045085907</v>
      </c>
      <c r="BL344">
        <v>-0.15457731485366821</v>
      </c>
      <c r="BM344">
        <v>-0.11765862256288528</v>
      </c>
      <c r="BN344">
        <v>-0.11094873398542404</v>
      </c>
      <c r="BO344">
        <v>-0.1085762232542038</v>
      </c>
      <c r="BP344">
        <v>-0.10188346356153488</v>
      </c>
      <c r="BQ344">
        <v>-0.1084294393658638</v>
      </c>
      <c r="BR344">
        <v>-0.10485278069972992</v>
      </c>
      <c r="BS344">
        <v>-7.2295866906642914E-2</v>
      </c>
      <c r="BT344">
        <v>-6.2027379870414734E-2</v>
      </c>
      <c r="BU344">
        <v>-7.0424497127532959E-2</v>
      </c>
      <c r="BV344">
        <v>-7.5176775455474854E-2</v>
      </c>
      <c r="BW344">
        <v>-6.2615282833576202E-2</v>
      </c>
      <c r="BX344">
        <v>-0.10276192426681519</v>
      </c>
      <c r="BY344">
        <v>-0.13049571216106415</v>
      </c>
      <c r="BZ344">
        <v>-0.19143949449062347</v>
      </c>
      <c r="CA344">
        <v>-0.17702659964561462</v>
      </c>
      <c r="CB344">
        <v>-0.15338337421417236</v>
      </c>
      <c r="CC344">
        <v>-5.6955240666866302E-2</v>
      </c>
      <c r="CD344">
        <v>-5.6726273149251938E-2</v>
      </c>
      <c r="CE344">
        <v>-5.9351634234189987E-2</v>
      </c>
      <c r="CF344">
        <v>-5.3421445190906525E-2</v>
      </c>
      <c r="CG344">
        <v>-5.4104641079902649E-2</v>
      </c>
      <c r="CH344">
        <v>-4.6321935951709747E-2</v>
      </c>
      <c r="CI344">
        <v>-4.2117688804864883E-2</v>
      </c>
      <c r="CJ344">
        <v>-4.8092026263475418E-2</v>
      </c>
      <c r="CK344">
        <v>-1.061069592833519E-2</v>
      </c>
      <c r="CL344">
        <v>3.438135317992419E-4</v>
      </c>
      <c r="CM344">
        <v>9.2239640653133392E-3</v>
      </c>
      <c r="CN344">
        <v>1.9357500597834587E-2</v>
      </c>
      <c r="CO344">
        <v>1.6791027039289474E-2</v>
      </c>
      <c r="CP344">
        <v>2.3678706958889961E-2</v>
      </c>
      <c r="CQ344">
        <v>5.8352559804916382E-2</v>
      </c>
      <c r="CR344">
        <v>7.1150213479995728E-2</v>
      </c>
      <c r="CS344">
        <v>6.4771741628646851E-2</v>
      </c>
      <c r="CT344">
        <v>6.0521099716424942E-2</v>
      </c>
      <c r="CU344">
        <v>7.4747085571289063E-2</v>
      </c>
      <c r="CV344">
        <v>3.4226212650537491E-2</v>
      </c>
      <c r="CW344">
        <v>6.1432421207427979E-3</v>
      </c>
      <c r="CX344">
        <v>-5.7908717542886734E-2</v>
      </c>
      <c r="CY344">
        <v>-4.9311410635709763E-2</v>
      </c>
      <c r="CZ344">
        <v>-3.3450081944465637E-2</v>
      </c>
      <c r="DA344">
        <v>5.6889064610004425E-2</v>
      </c>
      <c r="DB344">
        <v>5.041082575917244E-2</v>
      </c>
      <c r="DC344">
        <v>4.1627626866102219E-2</v>
      </c>
      <c r="DD344">
        <v>4.4134240597486496E-2</v>
      </c>
      <c r="DE344">
        <v>4.0904756635427475E-2</v>
      </c>
      <c r="DF344">
        <v>4.9149021506309509E-2</v>
      </c>
      <c r="DG344">
        <v>5.9615101665258408E-2</v>
      </c>
      <c r="DH344">
        <v>5.839325487613678E-2</v>
      </c>
      <c r="DI344">
        <v>9.6437230706214905E-2</v>
      </c>
      <c r="DJ344">
        <v>0.11163635551929474</v>
      </c>
      <c r="DK344">
        <v>0.12702414393424988</v>
      </c>
      <c r="DL344">
        <v>0.14059844613075256</v>
      </c>
      <c r="DM344">
        <v>0.14201149344444275</v>
      </c>
      <c r="DN344">
        <v>0.15221019089221954</v>
      </c>
      <c r="DO344">
        <v>0.18900100886821747</v>
      </c>
      <c r="DP344">
        <v>0.20432780683040619</v>
      </c>
      <c r="DQ344">
        <v>0.19996796548366547</v>
      </c>
      <c r="DR344">
        <v>0.19621896743774414</v>
      </c>
      <c r="DS344">
        <v>0.21210944652557373</v>
      </c>
      <c r="DT344">
        <v>0.17121434211730957</v>
      </c>
      <c r="DU344">
        <v>0.14278219640254974</v>
      </c>
      <c r="DV344">
        <v>7.5622066855430603E-2</v>
      </c>
      <c r="DW344">
        <v>7.8403785824775696E-2</v>
      </c>
      <c r="DX344">
        <v>8.6483210325241089E-2</v>
      </c>
      <c r="DY344">
        <v>0.22126215696334839</v>
      </c>
      <c r="DZ344">
        <v>0.20509977638721466</v>
      </c>
      <c r="EA344">
        <v>0.18742565810680389</v>
      </c>
      <c r="EB344">
        <v>0.18498916923999786</v>
      </c>
      <c r="EC344">
        <v>0.17808324098587036</v>
      </c>
      <c r="ED344">
        <v>0.18699392676353455</v>
      </c>
      <c r="EE344">
        <v>0.20650109648704529</v>
      </c>
      <c r="EF344">
        <v>0.21214108169078827</v>
      </c>
      <c r="EG344">
        <v>0.25099742412567139</v>
      </c>
      <c r="EH344">
        <v>0.27232512831687927</v>
      </c>
      <c r="EI344">
        <v>0.29710888862609863</v>
      </c>
      <c r="EJ344">
        <v>0.31565111875534058</v>
      </c>
      <c r="EK344">
        <v>0.32280996441841125</v>
      </c>
      <c r="EL344">
        <v>0.33778926730155945</v>
      </c>
      <c r="EM344">
        <v>0.37763658165931702</v>
      </c>
      <c r="EN344">
        <v>0.39661508798599243</v>
      </c>
      <c r="EO344">
        <v>0.39516985416412354</v>
      </c>
      <c r="EP344">
        <v>0.39214518666267395</v>
      </c>
      <c r="EQ344">
        <v>0.41043886542320251</v>
      </c>
      <c r="ER344">
        <v>0.36900344491004944</v>
      </c>
      <c r="ES344">
        <v>0.34006717801094055</v>
      </c>
      <c r="ET344">
        <v>0.2684192955493927</v>
      </c>
      <c r="EU344">
        <v>0.26280421018600464</v>
      </c>
      <c r="EV344">
        <v>0.25964781641960144</v>
      </c>
      <c r="EW344">
        <v>68.303916931152344</v>
      </c>
      <c r="EX344">
        <v>67.147201538085938</v>
      </c>
      <c r="EY344">
        <v>66.218528747558594</v>
      </c>
      <c r="EZ344">
        <v>65.3043212890625</v>
      </c>
      <c r="FA344">
        <v>64.464065551757813</v>
      </c>
      <c r="FB344">
        <v>63.695636749267578</v>
      </c>
      <c r="FC344">
        <v>63.210453033447266</v>
      </c>
      <c r="FD344">
        <v>64.717109680175781</v>
      </c>
      <c r="FE344">
        <v>67.867202758789063</v>
      </c>
      <c r="FF344">
        <v>71.213836669921875</v>
      </c>
      <c r="FG344">
        <v>74.909812927246094</v>
      </c>
      <c r="FH344">
        <v>78.517524719238281</v>
      </c>
      <c r="FI344">
        <v>81.667831420898438</v>
      </c>
      <c r="FJ344">
        <v>84.421791076660156</v>
      </c>
      <c r="FK344">
        <v>86.375190734863281</v>
      </c>
      <c r="FL344">
        <v>87.584083557128906</v>
      </c>
      <c r="FM344">
        <v>87.587905883789063</v>
      </c>
      <c r="FN344">
        <v>86.535202026367188</v>
      </c>
      <c r="FO344">
        <v>84.289901733398438</v>
      </c>
      <c r="FP344">
        <v>80.061393737792969</v>
      </c>
      <c r="FQ344">
        <v>76.090057373046875</v>
      </c>
      <c r="FR344">
        <v>73.244277954101563</v>
      </c>
      <c r="FS344">
        <v>71.007476806640625</v>
      </c>
      <c r="FT344">
        <v>69.464927673339844</v>
      </c>
      <c r="FU344">
        <v>0.11606895923614502</v>
      </c>
      <c r="FV344">
        <v>0.16558302938938141</v>
      </c>
      <c r="FW344">
        <v>0.1743660569190979</v>
      </c>
      <c r="FX344">
        <v>0.12082348018884659</v>
      </c>
      <c r="FY344" s="60">
        <v>5.3400001525878906</v>
      </c>
      <c r="FZ344" s="38">
        <v>402.28000000000003</v>
      </c>
      <c r="GA344">
        <v>1</v>
      </c>
    </row>
    <row r="345" spans="1:183" x14ac:dyDescent="0.2">
      <c r="A345" t="s">
        <v>186</v>
      </c>
      <c r="B345" t="s">
        <v>222</v>
      </c>
      <c r="C345" t="s">
        <v>194</v>
      </c>
      <c r="D345" t="s">
        <v>202</v>
      </c>
      <c r="E345" t="s">
        <v>211</v>
      </c>
      <c r="F345" t="s">
        <v>1</v>
      </c>
      <c r="G345" t="s">
        <v>1</v>
      </c>
      <c r="H345">
        <v>6469</v>
      </c>
      <c r="I345">
        <v>0.64625513553619385</v>
      </c>
      <c r="J345">
        <v>0.55872315168380737</v>
      </c>
      <c r="K345">
        <v>0.50785237550735474</v>
      </c>
      <c r="L345">
        <v>0.48158743977546692</v>
      </c>
      <c r="M345">
        <v>0.47656881809234619</v>
      </c>
      <c r="N345">
        <v>0.50135564804077148</v>
      </c>
      <c r="O345">
        <v>0.5703701376914978</v>
      </c>
      <c r="P345">
        <v>0.62417358160018921</v>
      </c>
      <c r="Q345">
        <v>0.61407166719436646</v>
      </c>
      <c r="R345">
        <v>0.60790395736694336</v>
      </c>
      <c r="S345">
        <v>0.61710476875305176</v>
      </c>
      <c r="T345">
        <v>0.62942302227020264</v>
      </c>
      <c r="U345">
        <v>0.65825647115707397</v>
      </c>
      <c r="V345">
        <v>0.69112235307693481</v>
      </c>
      <c r="W345">
        <v>0.72306191921234131</v>
      </c>
      <c r="X345">
        <v>0.78598493337631226</v>
      </c>
      <c r="Y345">
        <v>0.84667819738388062</v>
      </c>
      <c r="Z345">
        <v>0.9229472279548645</v>
      </c>
      <c r="AA345">
        <v>0.9824865460395813</v>
      </c>
      <c r="AB345">
        <v>1.0193245410919189</v>
      </c>
      <c r="AC345">
        <v>1.0824464559555054</v>
      </c>
      <c r="AD345">
        <v>1.0583397150039673</v>
      </c>
      <c r="AE345">
        <v>0.92587375640869141</v>
      </c>
      <c r="AF345">
        <v>0.7747761607170105</v>
      </c>
      <c r="AG345">
        <v>-0.16534003615379333</v>
      </c>
      <c r="AH345">
        <v>-0.15138669312000275</v>
      </c>
      <c r="AI345">
        <v>-0.1313498467206955</v>
      </c>
      <c r="AJ345">
        <v>-0.11222989857196808</v>
      </c>
      <c r="AK345">
        <v>-9.5709249377250671E-2</v>
      </c>
      <c r="AL345">
        <v>-8.6848676204681396E-2</v>
      </c>
      <c r="AM345">
        <v>-8.7558440864086151E-2</v>
      </c>
      <c r="AN345">
        <v>-9.0714417397975922E-2</v>
      </c>
      <c r="AO345">
        <v>-8.4328092634677887E-2</v>
      </c>
      <c r="AP345">
        <v>-7.0362530648708344E-2</v>
      </c>
      <c r="AQ345">
        <v>-3.6361932754516602E-2</v>
      </c>
      <c r="AR345">
        <v>-3.0519070103764534E-2</v>
      </c>
      <c r="AS345">
        <v>-2.2113107144832611E-2</v>
      </c>
      <c r="AT345">
        <v>-5.8069466613233089E-3</v>
      </c>
      <c r="AU345">
        <v>5.5260872468352318E-3</v>
      </c>
      <c r="AV345">
        <v>2.1160436794161797E-2</v>
      </c>
      <c r="AW345">
        <v>2.2832643240690231E-2</v>
      </c>
      <c r="AX345">
        <v>2.084011398255825E-2</v>
      </c>
      <c r="AY345">
        <v>2.9604856390506029E-3</v>
      </c>
      <c r="AZ345">
        <v>-3.6834686994552612E-2</v>
      </c>
      <c r="BA345">
        <v>-5.9219416230916977E-2</v>
      </c>
      <c r="BB345">
        <v>-0.11540603637695313</v>
      </c>
      <c r="BC345">
        <v>-0.14361703395843506</v>
      </c>
      <c r="BD345">
        <v>-0.14997999370098114</v>
      </c>
      <c r="BE345">
        <v>-0.13089029490947723</v>
      </c>
      <c r="BF345">
        <v>-0.11911164224147797</v>
      </c>
      <c r="BG345">
        <v>-0.10111912339925766</v>
      </c>
      <c r="BH345">
        <v>-8.3372458815574646E-2</v>
      </c>
      <c r="BI345">
        <v>-6.7525841295719147E-2</v>
      </c>
      <c r="BJ345">
        <v>-5.8389667421579361E-2</v>
      </c>
      <c r="BK345">
        <v>-5.737820640206337E-2</v>
      </c>
      <c r="BL345">
        <v>-5.872899666428566E-2</v>
      </c>
      <c r="BM345">
        <v>-5.1719244569540024E-2</v>
      </c>
      <c r="BN345">
        <v>-3.6783747375011444E-2</v>
      </c>
      <c r="BO345">
        <v>-1.7360277706757188E-3</v>
      </c>
      <c r="BP345">
        <v>5.0467154942452908E-3</v>
      </c>
      <c r="BQ345">
        <v>1.4415062963962555E-2</v>
      </c>
      <c r="BR345">
        <v>3.1681086868047714E-2</v>
      </c>
      <c r="BS345">
        <v>4.3854642659425735E-2</v>
      </c>
      <c r="BT345">
        <v>6.049758568406105E-2</v>
      </c>
      <c r="BU345">
        <v>6.3077859580516815E-2</v>
      </c>
      <c r="BV345">
        <v>6.1905920505523682E-2</v>
      </c>
      <c r="BW345">
        <v>4.4522631913423538E-2</v>
      </c>
      <c r="BX345">
        <v>4.6060392633080482E-3</v>
      </c>
      <c r="BY345">
        <v>-1.7995838075876236E-2</v>
      </c>
      <c r="BZ345">
        <v>-7.4804730713367462E-2</v>
      </c>
      <c r="CA345">
        <v>-0.10464172065258026</v>
      </c>
      <c r="CB345">
        <v>-0.11316667497158051</v>
      </c>
      <c r="CC345">
        <v>-0.10703053325414658</v>
      </c>
      <c r="CD345">
        <v>-9.6758037805557251E-2</v>
      </c>
      <c r="CE345">
        <v>-8.0181404948234558E-2</v>
      </c>
      <c r="CF345">
        <v>-6.3385896384716034E-2</v>
      </c>
      <c r="CG345">
        <v>-4.8006094992160797E-2</v>
      </c>
      <c r="CH345">
        <v>-3.8679052144289017E-2</v>
      </c>
      <c r="CI345">
        <v>-3.6475468426942825E-2</v>
      </c>
      <c r="CJ345">
        <v>-3.6575999110937119E-2</v>
      </c>
      <c r="CK345">
        <v>-2.9134459793567657E-2</v>
      </c>
      <c r="CL345">
        <v>-1.352718286216259E-2</v>
      </c>
      <c r="CM345">
        <v>2.2245766595005989E-2</v>
      </c>
      <c r="CN345">
        <v>2.9679469764232635E-2</v>
      </c>
      <c r="CO345">
        <v>3.9714358747005463E-2</v>
      </c>
      <c r="CP345">
        <v>5.764518678188324E-2</v>
      </c>
      <c r="CQ345">
        <v>7.040087878704071E-2</v>
      </c>
      <c r="CR345">
        <v>8.774237334728241E-2</v>
      </c>
      <c r="CS345">
        <v>9.0951569378376007E-2</v>
      </c>
      <c r="CT345">
        <v>9.0347982943058014E-2</v>
      </c>
      <c r="CU345">
        <v>7.3308452963829041E-2</v>
      </c>
      <c r="CV345">
        <v>3.3307760953903198E-2</v>
      </c>
      <c r="CW345">
        <v>1.055548619478941E-2</v>
      </c>
      <c r="CX345">
        <v>-4.6684395521879196E-2</v>
      </c>
      <c r="CY345">
        <v>-7.7647551894187927E-2</v>
      </c>
      <c r="CZ345">
        <v>-8.7669879198074341E-2</v>
      </c>
      <c r="DA345">
        <v>-8.3170749247074127E-2</v>
      </c>
      <c r="DB345">
        <v>-7.4404440820217133E-2</v>
      </c>
      <c r="DC345">
        <v>-5.9243690222501755E-2</v>
      </c>
      <c r="DD345">
        <v>-4.3399319052696228E-2</v>
      </c>
      <c r="DE345">
        <v>-2.8486352413892746E-2</v>
      </c>
      <c r="DF345">
        <v>-1.8968433141708374E-2</v>
      </c>
      <c r="DG345">
        <v>-1.5572728589177132E-2</v>
      </c>
      <c r="DH345">
        <v>-1.4422996900975704E-2</v>
      </c>
      <c r="DI345">
        <v>-6.5496736206114292E-3</v>
      </c>
      <c r="DJ345">
        <v>9.729381650686264E-3</v>
      </c>
      <c r="DK345">
        <v>4.6227563172578812E-2</v>
      </c>
      <c r="DL345">
        <v>5.4312221705913544E-2</v>
      </c>
      <c r="DM345">
        <v>6.501365453004837E-2</v>
      </c>
      <c r="DN345">
        <v>8.3609290421009064E-2</v>
      </c>
      <c r="DO345">
        <v>9.6947111189365387E-2</v>
      </c>
      <c r="DP345">
        <v>0.11498715728521347</v>
      </c>
      <c r="DQ345">
        <v>0.11882529407739639</v>
      </c>
      <c r="DR345">
        <v>0.11879003793001175</v>
      </c>
      <c r="DS345">
        <v>0.10209427028894424</v>
      </c>
      <c r="DT345">
        <v>6.2009487301111221E-2</v>
      </c>
      <c r="DU345">
        <v>3.9106808602809906E-2</v>
      </c>
      <c r="DV345">
        <v>-1.8564056605100632E-2</v>
      </c>
      <c r="DW345">
        <v>-5.0653368234634399E-2</v>
      </c>
      <c r="DX345">
        <v>-6.2173072248697281E-2</v>
      </c>
      <c r="DY345">
        <v>-4.8721015453338623E-2</v>
      </c>
      <c r="DZ345">
        <v>-4.2129389941692352E-2</v>
      </c>
      <c r="EA345">
        <v>-2.9012955725193024E-2</v>
      </c>
      <c r="EB345">
        <v>-1.4541883952915668E-2</v>
      </c>
      <c r="EC345">
        <v>-3.0294718453660607E-4</v>
      </c>
      <c r="ED345">
        <v>9.490571916103363E-3</v>
      </c>
      <c r="EE345">
        <v>1.4607503078877926E-2</v>
      </c>
      <c r="EF345">
        <v>1.7562417313456535E-2</v>
      </c>
      <c r="EG345">
        <v>2.6059171184897423E-2</v>
      </c>
      <c r="EH345">
        <v>4.3308168649673462E-2</v>
      </c>
      <c r="EI345">
        <v>8.0853469669818878E-2</v>
      </c>
      <c r="EJ345">
        <v>8.9878007769584656E-2</v>
      </c>
      <c r="EK345">
        <v>0.10154182463884354</v>
      </c>
      <c r="EL345">
        <v>0.12109731137752533</v>
      </c>
      <c r="EM345">
        <v>0.13527566194534302</v>
      </c>
      <c r="EN345">
        <v>0.15432432293891907</v>
      </c>
      <c r="EO345">
        <v>0.15907050669193268</v>
      </c>
      <c r="EP345">
        <v>0.15985584259033203</v>
      </c>
      <c r="EQ345">
        <v>0.1436564177274704</v>
      </c>
      <c r="ER345">
        <v>0.10345021635293961</v>
      </c>
      <c r="ES345">
        <v>8.0330386757850647E-2</v>
      </c>
      <c r="ET345">
        <v>2.2037243470549583E-2</v>
      </c>
      <c r="EU345">
        <v>-1.1678068898618221E-2</v>
      </c>
      <c r="EV345">
        <v>-2.53597442060709E-2</v>
      </c>
      <c r="EW345">
        <v>66.469955444335938</v>
      </c>
      <c r="EX345">
        <v>65.637535095214844</v>
      </c>
      <c r="EY345">
        <v>64.854133605957031</v>
      </c>
      <c r="EZ345">
        <v>64.100471496582031</v>
      </c>
      <c r="FA345">
        <v>63.426731109619141</v>
      </c>
      <c r="FB345">
        <v>62.852951049804688</v>
      </c>
      <c r="FC345">
        <v>62.580966949462891</v>
      </c>
      <c r="FD345">
        <v>64.082061767578125</v>
      </c>
      <c r="FE345">
        <v>66.9310302734375</v>
      </c>
      <c r="FF345">
        <v>69.995887756347656</v>
      </c>
      <c r="FG345">
        <v>73.115425109863281</v>
      </c>
      <c r="FH345">
        <v>76.338172912597656</v>
      </c>
      <c r="FI345">
        <v>79.30419921875</v>
      </c>
      <c r="FJ345">
        <v>81.738296508789063</v>
      </c>
      <c r="FK345">
        <v>83.370101928710938</v>
      </c>
      <c r="FL345">
        <v>84.317916870117188</v>
      </c>
      <c r="FM345">
        <v>84.107856750488281</v>
      </c>
      <c r="FN345">
        <v>82.747444152832031</v>
      </c>
      <c r="FO345">
        <v>80.166336059570313</v>
      </c>
      <c r="FP345">
        <v>76.270553588867188</v>
      </c>
      <c r="FQ345">
        <v>72.384544372558594</v>
      </c>
      <c r="FR345">
        <v>69.986244201660156</v>
      </c>
      <c r="FS345">
        <v>68.276031494140625</v>
      </c>
      <c r="FT345">
        <v>67.112800598144531</v>
      </c>
      <c r="FU345">
        <v>2.3903645575046539E-2</v>
      </c>
      <c r="FV345">
        <v>3.4283485263586044E-2</v>
      </c>
      <c r="FW345">
        <v>3.6008961498737335E-2</v>
      </c>
      <c r="FX345">
        <v>2.5322213768959045E-2</v>
      </c>
      <c r="FY345" s="60">
        <v>9.1899995803833008</v>
      </c>
      <c r="FZ345" s="38">
        <v>1913.08</v>
      </c>
      <c r="GA345">
        <v>1</v>
      </c>
    </row>
    <row r="346" spans="1:183" x14ac:dyDescent="0.2">
      <c r="A346" t="s">
        <v>186</v>
      </c>
      <c r="B346" t="s">
        <v>222</v>
      </c>
      <c r="C346" t="s">
        <v>194</v>
      </c>
      <c r="D346" t="s">
        <v>202</v>
      </c>
      <c r="E346" t="s">
        <v>211</v>
      </c>
      <c r="F346" t="s">
        <v>178</v>
      </c>
      <c r="G346" t="s">
        <v>1</v>
      </c>
      <c r="H346">
        <v>4231</v>
      </c>
      <c r="I346">
        <v>0.55703401565551758</v>
      </c>
      <c r="J346">
        <v>0.47799903154373169</v>
      </c>
      <c r="K346">
        <v>0.43605637550354004</v>
      </c>
      <c r="L346">
        <v>0.41263943910598755</v>
      </c>
      <c r="M346">
        <v>0.40349790453910828</v>
      </c>
      <c r="N346">
        <v>0.42188501358032227</v>
      </c>
      <c r="O346">
        <v>0.48269674181938171</v>
      </c>
      <c r="P346">
        <v>0.5349956750869751</v>
      </c>
      <c r="Q346">
        <v>0.52734678983688354</v>
      </c>
      <c r="R346">
        <v>0.51015841960906982</v>
      </c>
      <c r="S346">
        <v>0.51318550109863281</v>
      </c>
      <c r="T346">
        <v>0.51426190137863159</v>
      </c>
      <c r="U346">
        <v>0.53257131576538086</v>
      </c>
      <c r="V346">
        <v>0.54555290937423706</v>
      </c>
      <c r="W346">
        <v>0.554496169090271</v>
      </c>
      <c r="X346">
        <v>0.59228986501693726</v>
      </c>
      <c r="Y346">
        <v>0.63302212953567505</v>
      </c>
      <c r="Z346">
        <v>0.69205862283706665</v>
      </c>
      <c r="AA346">
        <v>0.74976259469985962</v>
      </c>
      <c r="AB346">
        <v>0.80871504545211792</v>
      </c>
      <c r="AC346">
        <v>0.89000040292739868</v>
      </c>
      <c r="AD346">
        <v>0.90243208408355713</v>
      </c>
      <c r="AE346">
        <v>0.80522143840789795</v>
      </c>
      <c r="AF346">
        <v>0.67908090353012085</v>
      </c>
      <c r="AG346">
        <v>-0.16570593416690826</v>
      </c>
      <c r="AH346">
        <v>-0.15282753109931946</v>
      </c>
      <c r="AI346">
        <v>-0.12480930238962173</v>
      </c>
      <c r="AJ346">
        <v>-9.8636128008365631E-2</v>
      </c>
      <c r="AK346">
        <v>-8.1323646008968353E-2</v>
      </c>
      <c r="AL346">
        <v>-6.7419148981571198E-2</v>
      </c>
      <c r="AM346">
        <v>-6.4968757331371307E-2</v>
      </c>
      <c r="AN346">
        <v>-6.9439694285392761E-2</v>
      </c>
      <c r="AO346">
        <v>-5.9552006423473358E-2</v>
      </c>
      <c r="AP346">
        <v>-5.4152831435203552E-2</v>
      </c>
      <c r="AQ346">
        <v>-2.6497848331928253E-2</v>
      </c>
      <c r="AR346">
        <v>-2.0474430173635483E-2</v>
      </c>
      <c r="AS346">
        <v>-1.5645764768123627E-2</v>
      </c>
      <c r="AT346">
        <v>-4.8368470743298531E-3</v>
      </c>
      <c r="AU346">
        <v>-2.985780593007803E-3</v>
      </c>
      <c r="AV346">
        <v>4.7702635638415813E-3</v>
      </c>
      <c r="AW346">
        <v>3.7133167497813702E-3</v>
      </c>
      <c r="AX346">
        <v>-7.7115511521697044E-4</v>
      </c>
      <c r="AY346">
        <v>-1.7684066668152809E-2</v>
      </c>
      <c r="AZ346">
        <v>-3.513137623667717E-2</v>
      </c>
      <c r="BA346">
        <v>-5.3362380713224411E-2</v>
      </c>
      <c r="BB346">
        <v>-9.8258443176746368E-2</v>
      </c>
      <c r="BC346">
        <v>-0.12859421968460083</v>
      </c>
      <c r="BD346">
        <v>-0.13732393085956573</v>
      </c>
      <c r="BE346">
        <v>-0.13674652576446533</v>
      </c>
      <c r="BF346">
        <v>-0.12563835084438324</v>
      </c>
      <c r="BG346">
        <v>-9.968913346529007E-2</v>
      </c>
      <c r="BH346">
        <v>-7.5330205261707306E-2</v>
      </c>
      <c r="BI346">
        <v>-5.8921258896589279E-2</v>
      </c>
      <c r="BJ346">
        <v>-4.5327663421630859E-2</v>
      </c>
      <c r="BK346">
        <v>-4.2161855846643448E-2</v>
      </c>
      <c r="BL346">
        <v>-4.5233014971017838E-2</v>
      </c>
      <c r="BM346">
        <v>-3.4706287086009979E-2</v>
      </c>
      <c r="BN346">
        <v>-2.8731120750308037E-2</v>
      </c>
      <c r="BO346">
        <v>-2.8739319532178342E-4</v>
      </c>
      <c r="BP346">
        <v>6.1025056056678295E-3</v>
      </c>
      <c r="BQ346">
        <v>1.1839598417282104E-2</v>
      </c>
      <c r="BR346">
        <v>2.3400295525789261E-2</v>
      </c>
      <c r="BS346">
        <v>2.5784771889448166E-2</v>
      </c>
      <c r="BT346">
        <v>3.4649718552827835E-2</v>
      </c>
      <c r="BU346">
        <v>3.4491322934627533E-2</v>
      </c>
      <c r="BV346">
        <v>3.0830539762973785E-2</v>
      </c>
      <c r="BW346">
        <v>1.4406777918338776E-2</v>
      </c>
      <c r="BX346">
        <v>-3.0757079366594553E-3</v>
      </c>
      <c r="BY346">
        <v>-2.1599482744932175E-2</v>
      </c>
      <c r="BZ346">
        <v>-6.6347561776638031E-2</v>
      </c>
      <c r="CA346">
        <v>-9.7726643085479736E-2</v>
      </c>
      <c r="CB346">
        <v>-0.10792461782693863</v>
      </c>
      <c r="CC346">
        <v>-0.11668936163187027</v>
      </c>
      <c r="CD346">
        <v>-0.10680720955133438</v>
      </c>
      <c r="CE346">
        <v>-8.2290969789028168E-2</v>
      </c>
      <c r="CF346">
        <v>-5.9188593178987503E-2</v>
      </c>
      <c r="CG346">
        <v>-4.3405428528785706E-2</v>
      </c>
      <c r="CH346">
        <v>-3.0027175322175026E-2</v>
      </c>
      <c r="CI346">
        <v>-2.6365866884589195E-2</v>
      </c>
      <c r="CJ346">
        <v>-2.8467537835240364E-2</v>
      </c>
      <c r="CK346">
        <v>-1.749822124838829E-2</v>
      </c>
      <c r="CL346">
        <v>-1.1124121956527233E-2</v>
      </c>
      <c r="CM346">
        <v>1.7865888774394989E-2</v>
      </c>
      <c r="CN346">
        <v>2.45096106082201E-2</v>
      </c>
      <c r="CO346">
        <v>3.0875878408551216E-2</v>
      </c>
      <c r="CP346">
        <v>4.2957250028848648E-2</v>
      </c>
      <c r="CQ346">
        <v>4.571116715669632E-2</v>
      </c>
      <c r="CR346">
        <v>5.5344134569168091E-2</v>
      </c>
      <c r="CS346">
        <v>5.5808078497648239E-2</v>
      </c>
      <c r="CT346">
        <v>5.2717775106430054E-2</v>
      </c>
      <c r="CU346">
        <v>3.6632798612117767E-2</v>
      </c>
      <c r="CV346">
        <v>1.9125949591398239E-2</v>
      </c>
      <c r="CW346">
        <v>3.9940798887982965E-4</v>
      </c>
      <c r="CX346">
        <v>-4.4246174395084381E-2</v>
      </c>
      <c r="CY346">
        <v>-7.6347865164279938E-2</v>
      </c>
      <c r="CZ346">
        <v>-8.7562747299671173E-2</v>
      </c>
      <c r="DA346">
        <v>-9.6632182598114014E-2</v>
      </c>
      <c r="DB346">
        <v>-8.7976060807704926E-2</v>
      </c>
      <c r="DC346">
        <v>-6.4892813563346863E-2</v>
      </c>
      <c r="DD346">
        <v>-4.3046984821557999E-2</v>
      </c>
      <c r="DE346">
        <v>-2.7889596298336983E-2</v>
      </c>
      <c r="DF346">
        <v>-1.4726685360074043E-2</v>
      </c>
      <c r="DG346">
        <v>-1.0569876059889793E-2</v>
      </c>
      <c r="DH346">
        <v>-1.1702063493430614E-2</v>
      </c>
      <c r="DI346">
        <v>-2.901540428865701E-4</v>
      </c>
      <c r="DJ346">
        <v>6.4828763715922832E-3</v>
      </c>
      <c r="DK346">
        <v>3.6019168794155121E-2</v>
      </c>
      <c r="DL346">
        <v>4.2916715145111084E-2</v>
      </c>
      <c r="DM346">
        <v>4.9912158399820328E-2</v>
      </c>
      <c r="DN346">
        <v>6.2514208257198334E-2</v>
      </c>
      <c r="DO346">
        <v>6.5637566149234772E-2</v>
      </c>
      <c r="DP346">
        <v>7.6038554310798645E-2</v>
      </c>
      <c r="DQ346">
        <v>7.7124834060668945E-2</v>
      </c>
      <c r="DR346">
        <v>7.4605010449886322E-2</v>
      </c>
      <c r="DS346">
        <v>5.8858819305896759E-2</v>
      </c>
      <c r="DT346">
        <v>4.132760688662529E-2</v>
      </c>
      <c r="DU346">
        <v>2.2398294880986214E-2</v>
      </c>
      <c r="DV346">
        <v>-2.2144792601466179E-2</v>
      </c>
      <c r="DW346">
        <v>-5.4969083517789841E-2</v>
      </c>
      <c r="DX346">
        <v>-6.720086932182312E-2</v>
      </c>
      <c r="DY346">
        <v>-6.7672803997993469E-2</v>
      </c>
      <c r="DZ346">
        <v>-6.0786880552768707E-2</v>
      </c>
      <c r="EA346">
        <v>-3.9772640913724899E-2</v>
      </c>
      <c r="EB346">
        <v>-1.9741063937544823E-2</v>
      </c>
      <c r="EC346">
        <v>-5.4872040636837482E-3</v>
      </c>
      <c r="ED346">
        <v>7.364791352301836E-3</v>
      </c>
      <c r="EE346">
        <v>1.2237025424838066E-2</v>
      </c>
      <c r="EF346">
        <v>1.2504616752266884E-2</v>
      </c>
      <c r="EG346">
        <v>2.4555562064051628E-2</v>
      </c>
      <c r="EH346">
        <v>3.1904585659503937E-2</v>
      </c>
      <c r="EI346">
        <v>6.2229622155427933E-2</v>
      </c>
      <c r="EJ346">
        <v>6.9493643939495087E-2</v>
      </c>
      <c r="EK346">
        <v>7.7397525310516357E-2</v>
      </c>
      <c r="EL346">
        <v>9.0751342475414276E-2</v>
      </c>
      <c r="EM346">
        <v>9.4408117234706879E-2</v>
      </c>
      <c r="EN346">
        <v>0.10591800510883331</v>
      </c>
      <c r="EO346">
        <v>0.10790283977985382</v>
      </c>
      <c r="EP346">
        <v>0.10620670765638351</v>
      </c>
      <c r="EQ346">
        <v>9.0949669480323792E-2</v>
      </c>
      <c r="ER346">
        <v>7.3383279144763947E-2</v>
      </c>
      <c r="ES346">
        <v>5.4161198437213898E-2</v>
      </c>
      <c r="ET346">
        <v>9.7660962492227554E-3</v>
      </c>
      <c r="EU346">
        <v>-2.4101521819829941E-2</v>
      </c>
      <c r="EV346">
        <v>-3.7801548838615417E-2</v>
      </c>
      <c r="EW346">
        <v>65.318534851074219</v>
      </c>
      <c r="EX346">
        <v>64.784416198730469</v>
      </c>
      <c r="EY346">
        <v>64.245040893554688</v>
      </c>
      <c r="EZ346">
        <v>63.671298980712891</v>
      </c>
      <c r="FA346">
        <v>63.174568176269531</v>
      </c>
      <c r="FB346">
        <v>62.75433349609375</v>
      </c>
      <c r="FC346">
        <v>62.606006622314453</v>
      </c>
      <c r="FD346">
        <v>63.824291229248047</v>
      </c>
      <c r="FE346">
        <v>66.023551940917969</v>
      </c>
      <c r="FF346">
        <v>68.505126953125</v>
      </c>
      <c r="FG346">
        <v>71.067108154296875</v>
      </c>
      <c r="FH346">
        <v>73.736076354980469</v>
      </c>
      <c r="FI346">
        <v>76.357322692871094</v>
      </c>
      <c r="FJ346">
        <v>78.424972534179688</v>
      </c>
      <c r="FK346">
        <v>79.672821044921875</v>
      </c>
      <c r="FL346">
        <v>80.159164428710938</v>
      </c>
      <c r="FM346">
        <v>79.524566650390625</v>
      </c>
      <c r="FN346">
        <v>77.956657409667969</v>
      </c>
      <c r="FO346">
        <v>75.410606384277344</v>
      </c>
      <c r="FP346">
        <v>71.930519104003906</v>
      </c>
      <c r="FQ346">
        <v>68.783660888671875</v>
      </c>
      <c r="FR346">
        <v>67.116806030273438</v>
      </c>
      <c r="FS346">
        <v>66.025352478027344</v>
      </c>
      <c r="FT346">
        <v>65.362777709960938</v>
      </c>
      <c r="FU346">
        <v>1.8191490322351456E-2</v>
      </c>
      <c r="FV346">
        <v>2.6055701076984406E-2</v>
      </c>
      <c r="FW346">
        <v>2.7340235188603401E-2</v>
      </c>
      <c r="FX346">
        <v>2.0029148086905479E-2</v>
      </c>
      <c r="FY346" s="60">
        <v>5.3400001525878906</v>
      </c>
      <c r="FZ346" s="38">
        <v>1100.21</v>
      </c>
      <c r="GA346">
        <v>1</v>
      </c>
    </row>
    <row r="347" spans="1:183" x14ac:dyDescent="0.2">
      <c r="A347" t="s">
        <v>186</v>
      </c>
      <c r="B347" t="s">
        <v>222</v>
      </c>
      <c r="C347" t="s">
        <v>194</v>
      </c>
      <c r="D347" t="s">
        <v>202</v>
      </c>
      <c r="E347" t="s">
        <v>211</v>
      </c>
      <c r="F347" t="s">
        <v>179</v>
      </c>
      <c r="G347" t="s">
        <v>1</v>
      </c>
      <c r="H347">
        <v>218</v>
      </c>
      <c r="I347">
        <v>1.4713814258575439</v>
      </c>
      <c r="J347">
        <v>1.219643235206604</v>
      </c>
      <c r="K347">
        <v>1.0672447681427002</v>
      </c>
      <c r="L347">
        <v>0.96374517679214478</v>
      </c>
      <c r="M347">
        <v>0.92542284727096558</v>
      </c>
      <c r="N347">
        <v>0.92692297697067261</v>
      </c>
      <c r="O347">
        <v>1.0289877653121948</v>
      </c>
      <c r="P347">
        <v>0.98752182722091675</v>
      </c>
      <c r="Q347">
        <v>0.93695998191833496</v>
      </c>
      <c r="R347">
        <v>1.0493094921112061</v>
      </c>
      <c r="S347">
        <v>1.082252025604248</v>
      </c>
      <c r="T347">
        <v>1.2004598379135132</v>
      </c>
      <c r="U347">
        <v>1.4486845731735229</v>
      </c>
      <c r="V347">
        <v>1.6579301357269287</v>
      </c>
      <c r="W347">
        <v>1.7751530408859253</v>
      </c>
      <c r="X347">
        <v>2.0873861312866211</v>
      </c>
      <c r="Y347">
        <v>2.3177282810211182</v>
      </c>
      <c r="Z347">
        <v>2.5232908725738525</v>
      </c>
      <c r="AA347">
        <v>2.6974368095397949</v>
      </c>
      <c r="AB347">
        <v>2.6872451305389404</v>
      </c>
      <c r="AC347">
        <v>2.6827049255371094</v>
      </c>
      <c r="AD347">
        <v>2.437821626663208</v>
      </c>
      <c r="AE347">
        <v>2.0856916904449463</v>
      </c>
      <c r="AF347">
        <v>1.7309087514877319</v>
      </c>
      <c r="AG347">
        <v>-0.71084737777709961</v>
      </c>
      <c r="AH347">
        <v>-0.70211458206176758</v>
      </c>
      <c r="AI347">
        <v>-0.69219028949737549</v>
      </c>
      <c r="AJ347">
        <v>-0.61624491214752197</v>
      </c>
      <c r="AK347">
        <v>-0.60561919212341309</v>
      </c>
      <c r="AL347">
        <v>-0.68157678842544556</v>
      </c>
      <c r="AM347">
        <v>-0.66867423057556152</v>
      </c>
      <c r="AN347">
        <v>-0.56728947162628174</v>
      </c>
      <c r="AO347">
        <v>-0.62526774406433105</v>
      </c>
      <c r="AP347">
        <v>-0.58282315731048584</v>
      </c>
      <c r="AQ347">
        <v>-0.62073498964309692</v>
      </c>
      <c r="AR347">
        <v>-0.71657651662826538</v>
      </c>
      <c r="AS347">
        <v>-0.71398484706878662</v>
      </c>
      <c r="AT347">
        <v>-0.74957394599914551</v>
      </c>
      <c r="AU347">
        <v>-0.78148919343948364</v>
      </c>
      <c r="AV347">
        <v>-0.78320956230163574</v>
      </c>
      <c r="AW347">
        <v>-0.74524271488189697</v>
      </c>
      <c r="AX347">
        <v>-0.88928866386413574</v>
      </c>
      <c r="AY347">
        <v>-0.82206583023071289</v>
      </c>
      <c r="AZ347">
        <v>-0.9376446008682251</v>
      </c>
      <c r="BA347">
        <v>-0.92909145355224609</v>
      </c>
      <c r="BB347">
        <v>-1.037498950958252</v>
      </c>
      <c r="BC347">
        <v>-0.88544535636901855</v>
      </c>
      <c r="BD347">
        <v>-0.85277420282363892</v>
      </c>
      <c r="BE347">
        <v>-0.2998889684677124</v>
      </c>
      <c r="BF347">
        <v>-0.31692808866500854</v>
      </c>
      <c r="BG347">
        <v>-0.32206088304519653</v>
      </c>
      <c r="BH347">
        <v>-0.27748194336891174</v>
      </c>
      <c r="BI347">
        <v>-0.27768853306770325</v>
      </c>
      <c r="BJ347">
        <v>-0.32978278398513794</v>
      </c>
      <c r="BK347">
        <v>-0.31062051653862</v>
      </c>
      <c r="BL347">
        <v>-0.2242264598608017</v>
      </c>
      <c r="BM347">
        <v>-0.27458465099334717</v>
      </c>
      <c r="BN347">
        <v>-0.20329846441745758</v>
      </c>
      <c r="BO347">
        <v>-0.22268827259540558</v>
      </c>
      <c r="BP347">
        <v>-0.28721421957015991</v>
      </c>
      <c r="BQ347">
        <v>-0.2662695050239563</v>
      </c>
      <c r="BR347">
        <v>-0.28779119253158569</v>
      </c>
      <c r="BS347">
        <v>-0.30546751618385315</v>
      </c>
      <c r="BT347">
        <v>-0.294697105884552</v>
      </c>
      <c r="BU347">
        <v>-0.24826705455780029</v>
      </c>
      <c r="BV347">
        <v>-0.38856232166290283</v>
      </c>
      <c r="BW347">
        <v>-0.31894692778587341</v>
      </c>
      <c r="BX347">
        <v>-0.43981018662452698</v>
      </c>
      <c r="BY347">
        <v>-0.44179099798202515</v>
      </c>
      <c r="BZ347">
        <v>-0.54783046245574951</v>
      </c>
      <c r="CA347">
        <v>-0.41049644351005554</v>
      </c>
      <c r="CB347">
        <v>-0.40235838294029236</v>
      </c>
      <c r="CC347">
        <v>-1.5260453335940838E-2</v>
      </c>
      <c r="CD347">
        <v>-5.0149090588092804E-2</v>
      </c>
      <c r="CE347">
        <v>-6.5710335969924927E-2</v>
      </c>
      <c r="CF347">
        <v>-4.2855732142925262E-2</v>
      </c>
      <c r="CG347">
        <v>-5.0564717501401901E-2</v>
      </c>
      <c r="CH347">
        <v>-8.6131319403648376E-2</v>
      </c>
      <c r="CI347">
        <v>-6.2633611261844635E-2</v>
      </c>
      <c r="CJ347">
        <v>1.3377954252064228E-2</v>
      </c>
      <c r="CK347">
        <v>-3.170260414481163E-2</v>
      </c>
      <c r="CL347">
        <v>5.9559181332588196E-2</v>
      </c>
      <c r="CM347">
        <v>5.2997678518295288E-2</v>
      </c>
      <c r="CN347">
        <v>1.0160874575376511E-2</v>
      </c>
      <c r="CO347">
        <v>4.3816749006509781E-2</v>
      </c>
      <c r="CP347">
        <v>3.203810378909111E-2</v>
      </c>
      <c r="CQ347">
        <v>2.4223625659942627E-2</v>
      </c>
      <c r="CR347">
        <v>4.364515095949173E-2</v>
      </c>
      <c r="CS347">
        <v>9.5936782658100128E-2</v>
      </c>
      <c r="CT347">
        <v>-4.1760839521884918E-2</v>
      </c>
      <c r="CU347">
        <v>2.9511705040931702E-2</v>
      </c>
      <c r="CV347">
        <v>-9.5011606812477112E-2</v>
      </c>
      <c r="CW347">
        <v>-0.10428813099861145</v>
      </c>
      <c r="CX347">
        <v>-0.20868755877017975</v>
      </c>
      <c r="CY347">
        <v>-8.1548325717449188E-2</v>
      </c>
      <c r="CZ347">
        <v>-9.0401753783226013E-2</v>
      </c>
      <c r="DA347">
        <v>0.26936808228492737</v>
      </c>
      <c r="DB347">
        <v>0.21662990748882294</v>
      </c>
      <c r="DC347">
        <v>0.19064018130302429</v>
      </c>
      <c r="DD347">
        <v>0.19177047908306122</v>
      </c>
      <c r="DE347">
        <v>0.17655909061431885</v>
      </c>
      <c r="DF347">
        <v>0.15752016007900238</v>
      </c>
      <c r="DG347">
        <v>0.18535329401493073</v>
      </c>
      <c r="DH347">
        <v>0.25098234415054321</v>
      </c>
      <c r="DI347">
        <v>0.2111794650554657</v>
      </c>
      <c r="DJ347">
        <v>0.32241684198379517</v>
      </c>
      <c r="DK347">
        <v>0.32868361473083496</v>
      </c>
      <c r="DL347">
        <v>0.30753591656684875</v>
      </c>
      <c r="DM347">
        <v>0.35390302538871765</v>
      </c>
      <c r="DN347">
        <v>0.35186740756034851</v>
      </c>
      <c r="DO347">
        <v>0.3539147675037384</v>
      </c>
      <c r="DP347">
        <v>0.38198736310005188</v>
      </c>
      <c r="DQ347">
        <v>0.44014063477516174</v>
      </c>
      <c r="DR347">
        <v>0.30504068732261658</v>
      </c>
      <c r="DS347">
        <v>0.37797030806541443</v>
      </c>
      <c r="DT347">
        <v>0.24978700280189514</v>
      </c>
      <c r="DU347">
        <v>0.23321472108364105</v>
      </c>
      <c r="DV347">
        <v>0.13045533001422882</v>
      </c>
      <c r="DW347">
        <v>0.24739979207515717</v>
      </c>
      <c r="DX347">
        <v>0.22155487537384033</v>
      </c>
      <c r="DY347">
        <v>0.68032646179199219</v>
      </c>
      <c r="DZ347">
        <v>0.60181641578674316</v>
      </c>
      <c r="EA347">
        <v>0.56076961755752563</v>
      </c>
      <c r="EB347">
        <v>0.53053343296051025</v>
      </c>
      <c r="EC347">
        <v>0.50448977947235107</v>
      </c>
      <c r="ED347">
        <v>0.50931417942047119</v>
      </c>
      <c r="EE347">
        <v>0.54340696334838867</v>
      </c>
      <c r="EF347">
        <v>0.59404540061950684</v>
      </c>
      <c r="EG347">
        <v>0.56186258792877197</v>
      </c>
      <c r="EH347">
        <v>0.70194154977798462</v>
      </c>
      <c r="EI347">
        <v>0.72673040628433228</v>
      </c>
      <c r="EJ347">
        <v>0.73689836263656616</v>
      </c>
      <c r="EK347">
        <v>0.80161833763122559</v>
      </c>
      <c r="EL347">
        <v>0.81365007162094116</v>
      </c>
      <c r="EM347">
        <v>0.82993638515472412</v>
      </c>
      <c r="EN347">
        <v>0.87049984931945801</v>
      </c>
      <c r="EO347">
        <v>0.93711626529693604</v>
      </c>
      <c r="EP347">
        <v>0.80576694011688232</v>
      </c>
      <c r="EQ347">
        <v>0.88108921051025391</v>
      </c>
      <c r="ER347">
        <v>0.74762141704559326</v>
      </c>
      <c r="ES347">
        <v>0.72051519155502319</v>
      </c>
      <c r="ET347">
        <v>0.62012380361557007</v>
      </c>
      <c r="EU347">
        <v>0.72234863042831421</v>
      </c>
      <c r="EV347">
        <v>0.6719706654548645</v>
      </c>
      <c r="EW347">
        <v>79.389663696289063</v>
      </c>
      <c r="EX347">
        <v>77.4100341796875</v>
      </c>
      <c r="EY347">
        <v>75.825996398925781</v>
      </c>
      <c r="EZ347">
        <v>74.172508239746094</v>
      </c>
      <c r="FA347">
        <v>72.856742858886719</v>
      </c>
      <c r="FB347">
        <v>71.455177307128906</v>
      </c>
      <c r="FC347">
        <v>70.775230407714844</v>
      </c>
      <c r="FD347">
        <v>71.807746887207031</v>
      </c>
      <c r="FE347">
        <v>75.339675903320313</v>
      </c>
      <c r="FF347">
        <v>79.46099853515625</v>
      </c>
      <c r="FG347">
        <v>83.324836730957031</v>
      </c>
      <c r="FH347">
        <v>87.036720275878906</v>
      </c>
      <c r="FI347">
        <v>90.657951354980469</v>
      </c>
      <c r="FJ347">
        <v>93.861282348632813</v>
      </c>
      <c r="FK347">
        <v>95.945457458496094</v>
      </c>
      <c r="FL347">
        <v>97.585884094238281</v>
      </c>
      <c r="FM347">
        <v>98.43658447265625</v>
      </c>
      <c r="FN347">
        <v>98.194511413574219</v>
      </c>
      <c r="FO347">
        <v>96.756233215332031</v>
      </c>
      <c r="FP347">
        <v>94.711769104003906</v>
      </c>
      <c r="FQ347">
        <v>91.67034912109375</v>
      </c>
      <c r="FR347">
        <v>88.527168273925781</v>
      </c>
      <c r="FS347">
        <v>85.322280883789063</v>
      </c>
      <c r="FT347">
        <v>82.06536865234375</v>
      </c>
      <c r="FU347">
        <v>0.30668014287948608</v>
      </c>
      <c r="FV347">
        <v>0.42713603377342224</v>
      </c>
      <c r="FW347">
        <v>0.45317533612251282</v>
      </c>
      <c r="FX347">
        <v>0.31376701593399048</v>
      </c>
      <c r="FY347" s="60">
        <v>3.7699999809265137</v>
      </c>
      <c r="FZ347" s="38">
        <v>92.51</v>
      </c>
      <c r="GA347">
        <v>1</v>
      </c>
    </row>
    <row r="348" spans="1:183" x14ac:dyDescent="0.2">
      <c r="A348" t="s">
        <v>186</v>
      </c>
      <c r="B348" t="s">
        <v>222</v>
      </c>
      <c r="C348" t="s">
        <v>194</v>
      </c>
      <c r="D348" t="s">
        <v>202</v>
      </c>
      <c r="E348" t="s">
        <v>211</v>
      </c>
      <c r="F348" t="s">
        <v>180</v>
      </c>
      <c r="G348" t="s">
        <v>1</v>
      </c>
      <c r="H348">
        <v>187</v>
      </c>
      <c r="I348">
        <v>0.56533163785934448</v>
      </c>
      <c r="J348">
        <v>0.45456728339195251</v>
      </c>
      <c r="K348">
        <v>0.4097018837928772</v>
      </c>
      <c r="L348">
        <v>0.40884691476821899</v>
      </c>
      <c r="M348">
        <v>0.44628050923347473</v>
      </c>
      <c r="N348">
        <v>0.49252575635910034</v>
      </c>
      <c r="O348">
        <v>0.58493584394454956</v>
      </c>
      <c r="P348">
        <v>0.75353485345840454</v>
      </c>
      <c r="Q348">
        <v>0.82253932952880859</v>
      </c>
      <c r="R348">
        <v>0.8354761004447937</v>
      </c>
      <c r="S348">
        <v>0.8487018346786499</v>
      </c>
      <c r="T348">
        <v>0.88277649879455566</v>
      </c>
      <c r="U348">
        <v>0.88410961627960205</v>
      </c>
      <c r="V348">
        <v>0.78321582078933716</v>
      </c>
      <c r="W348">
        <v>0.81732070446014404</v>
      </c>
      <c r="X348">
        <v>0.80537247657775879</v>
      </c>
      <c r="Y348">
        <v>0.89669597148895264</v>
      </c>
      <c r="Z348">
        <v>0.96704363822937012</v>
      </c>
      <c r="AA348">
        <v>1.0155624151229858</v>
      </c>
      <c r="AB348">
        <v>1.0755883455276489</v>
      </c>
      <c r="AC348">
        <v>1.1143462657928467</v>
      </c>
      <c r="AD348">
        <v>0.94093269109725952</v>
      </c>
      <c r="AE348">
        <v>0.80350154638290405</v>
      </c>
      <c r="AF348">
        <v>0.69554436206817627</v>
      </c>
      <c r="AG348">
        <v>-0.55948305130004883</v>
      </c>
      <c r="AH348">
        <v>-0.56505775451660156</v>
      </c>
      <c r="AI348">
        <v>-0.53235948085784912</v>
      </c>
      <c r="AJ348">
        <v>-0.5355755090713501</v>
      </c>
      <c r="AK348">
        <v>-0.49529421329498291</v>
      </c>
      <c r="AL348">
        <v>-0.51206421852111816</v>
      </c>
      <c r="AM348">
        <v>-0.5877004861831665</v>
      </c>
      <c r="AN348">
        <v>-0.60220217704772949</v>
      </c>
      <c r="AO348">
        <v>-0.58863002061843872</v>
      </c>
      <c r="AP348">
        <v>-0.59496819972991943</v>
      </c>
      <c r="AQ348">
        <v>-0.57981830835342407</v>
      </c>
      <c r="AR348">
        <v>-0.49664893746376038</v>
      </c>
      <c r="AS348">
        <v>-0.54195183515548706</v>
      </c>
      <c r="AT348">
        <v>-0.58387452363967896</v>
      </c>
      <c r="AU348">
        <v>-0.57370835542678833</v>
      </c>
      <c r="AV348">
        <v>-0.53332942724227905</v>
      </c>
      <c r="AW348">
        <v>-0.48667448759078979</v>
      </c>
      <c r="AX348">
        <v>-0.55864739418029785</v>
      </c>
      <c r="AY348">
        <v>-0.53824758529663086</v>
      </c>
      <c r="AZ348">
        <v>-0.66291683912277222</v>
      </c>
      <c r="BA348">
        <v>-0.70141381025314331</v>
      </c>
      <c r="BB348">
        <v>-0.83252954483032227</v>
      </c>
      <c r="BC348">
        <v>-0.74464279413223267</v>
      </c>
      <c r="BD348">
        <v>-0.6575285792350769</v>
      </c>
      <c r="BE348">
        <v>-0.21198296546936035</v>
      </c>
      <c r="BF348">
        <v>-0.25192344188690186</v>
      </c>
      <c r="BG348">
        <v>-0.24507506191730499</v>
      </c>
      <c r="BH348">
        <v>-0.24324221909046173</v>
      </c>
      <c r="BI348">
        <v>-0.212320476770401</v>
      </c>
      <c r="BJ348">
        <v>-0.21682354807853699</v>
      </c>
      <c r="BK348">
        <v>-0.24692946672439575</v>
      </c>
      <c r="BL348">
        <v>-0.23101425170898438</v>
      </c>
      <c r="BM348">
        <v>-0.18571344017982483</v>
      </c>
      <c r="BN348">
        <v>-0.18862704932689667</v>
      </c>
      <c r="BO348">
        <v>-0.16354730725288391</v>
      </c>
      <c r="BP348">
        <v>-8.4355615079402924E-2</v>
      </c>
      <c r="BQ348">
        <v>-0.11524104326963425</v>
      </c>
      <c r="BR348">
        <v>-0.17609967291355133</v>
      </c>
      <c r="BS348">
        <v>-0.15615326166152954</v>
      </c>
      <c r="BT348">
        <v>-0.1285918802022934</v>
      </c>
      <c r="BU348">
        <v>-7.5500249862670898E-2</v>
      </c>
      <c r="BV348">
        <v>-0.12677748501300812</v>
      </c>
      <c r="BW348">
        <v>-0.10465192049741745</v>
      </c>
      <c r="BX348">
        <v>-0.21432647109031677</v>
      </c>
      <c r="BY348">
        <v>-0.23300351202487946</v>
      </c>
      <c r="BZ348">
        <v>-0.37703478336334229</v>
      </c>
      <c r="CA348">
        <v>-0.30970263481140137</v>
      </c>
      <c r="CB348">
        <v>-0.23714496195316315</v>
      </c>
      <c r="CC348">
        <v>2.8694560751318932E-2</v>
      </c>
      <c r="CD348">
        <v>-3.5047609359025955E-2</v>
      </c>
      <c r="CE348">
        <v>-4.610278457403183E-2</v>
      </c>
      <c r="CF348">
        <v>-4.0773071348667145E-2</v>
      </c>
      <c r="CG348">
        <v>-1.6333736479282379E-2</v>
      </c>
      <c r="CH348">
        <v>-1.234079897403717E-2</v>
      </c>
      <c r="CI348">
        <v>-1.0912506841123104E-2</v>
      </c>
      <c r="CJ348">
        <v>2.6069382205605507E-2</v>
      </c>
      <c r="CK348">
        <v>9.3345381319522858E-2</v>
      </c>
      <c r="CL348">
        <v>9.2803649604320526E-2</v>
      </c>
      <c r="CM348">
        <v>0.12476073205471039</v>
      </c>
      <c r="CN348">
        <v>0.20119749009609222</v>
      </c>
      <c r="CO348">
        <v>0.18029755353927612</v>
      </c>
      <c r="CP348">
        <v>0.1063239723443985</v>
      </c>
      <c r="CQ348">
        <v>0.13304415345191956</v>
      </c>
      <c r="CR348">
        <v>0.15172810852527618</v>
      </c>
      <c r="CS348">
        <v>0.20927776396274567</v>
      </c>
      <c r="CT348">
        <v>0.17233428359031677</v>
      </c>
      <c r="CU348">
        <v>0.19565509259700775</v>
      </c>
      <c r="CV348">
        <v>9.636591374874115E-2</v>
      </c>
      <c r="CW348">
        <v>9.1416060924530029E-2</v>
      </c>
      <c r="CX348">
        <v>-6.1560429632663727E-2</v>
      </c>
      <c r="CY348">
        <v>-8.4644090384244919E-3</v>
      </c>
      <c r="CZ348">
        <v>5.4011441767215729E-2</v>
      </c>
      <c r="DA348">
        <v>0.26937207579612732</v>
      </c>
      <c r="DB348">
        <v>0.18182823061943054</v>
      </c>
      <c r="DC348">
        <v>0.15286950767040253</v>
      </c>
      <c r="DD348">
        <v>0.16169606149196625</v>
      </c>
      <c r="DE348">
        <v>0.17965300381183624</v>
      </c>
      <c r="DF348">
        <v>0.19214195013046265</v>
      </c>
      <c r="DG348">
        <v>0.22510445117950439</v>
      </c>
      <c r="DH348">
        <v>0.28315302729606628</v>
      </c>
      <c r="DI348">
        <v>0.37240421772003174</v>
      </c>
      <c r="DJ348">
        <v>0.37423434853553772</v>
      </c>
      <c r="DK348">
        <v>0.4130687415599823</v>
      </c>
      <c r="DL348">
        <v>0.48675057291984558</v>
      </c>
      <c r="DM348">
        <v>0.47583615779876709</v>
      </c>
      <c r="DN348">
        <v>0.38874763250350952</v>
      </c>
      <c r="DO348">
        <v>0.42224156856536865</v>
      </c>
      <c r="DP348">
        <v>0.43204808235168457</v>
      </c>
      <c r="DQ348">
        <v>0.49405574798583984</v>
      </c>
      <c r="DR348">
        <v>0.47144603729248047</v>
      </c>
      <c r="DS348">
        <v>0.49596211314201355</v>
      </c>
      <c r="DT348">
        <v>0.40705826878547668</v>
      </c>
      <c r="DU348">
        <v>0.41583561897277832</v>
      </c>
      <c r="DV348">
        <v>0.25391390919685364</v>
      </c>
      <c r="DW348">
        <v>0.29277381300926208</v>
      </c>
      <c r="DX348">
        <v>0.34516781568527222</v>
      </c>
      <c r="DY348">
        <v>0.61687213182449341</v>
      </c>
      <c r="DZ348">
        <v>0.49496251344680786</v>
      </c>
      <c r="EA348">
        <v>0.44015386700630188</v>
      </c>
      <c r="EB348">
        <v>0.45402932167053223</v>
      </c>
      <c r="EC348">
        <v>0.46262672543525696</v>
      </c>
      <c r="ED348">
        <v>0.48738256096839905</v>
      </c>
      <c r="EE348">
        <v>0.56587541103363037</v>
      </c>
      <c r="EF348">
        <v>0.65434098243713379</v>
      </c>
      <c r="EG348">
        <v>0.77532082796096802</v>
      </c>
      <c r="EH348">
        <v>0.78057551383972168</v>
      </c>
      <c r="EI348">
        <v>0.82933974266052246</v>
      </c>
      <c r="EJ348">
        <v>0.89904391765594482</v>
      </c>
      <c r="EK348">
        <v>0.90254694223403931</v>
      </c>
      <c r="EL348">
        <v>0.79652255773544312</v>
      </c>
      <c r="EM348">
        <v>0.83979666233062744</v>
      </c>
      <c r="EN348">
        <v>0.83678567409515381</v>
      </c>
      <c r="EO348">
        <v>0.90522998571395874</v>
      </c>
      <c r="EP348">
        <v>0.90331590175628662</v>
      </c>
      <c r="EQ348">
        <v>0.92955780029296875</v>
      </c>
      <c r="ER348">
        <v>0.8556486964225769</v>
      </c>
      <c r="ES348">
        <v>0.88424599170684814</v>
      </c>
      <c r="ET348">
        <v>0.70940864086151123</v>
      </c>
      <c r="EU348">
        <v>0.72771400213241577</v>
      </c>
      <c r="EV348">
        <v>0.76555144786834717</v>
      </c>
      <c r="EW348">
        <v>59.100456237792969</v>
      </c>
      <c r="EX348">
        <v>58.344699859619141</v>
      </c>
      <c r="EY348">
        <v>57.717269897460938</v>
      </c>
      <c r="EZ348">
        <v>57.240501403808594</v>
      </c>
      <c r="FA348">
        <v>56.584468841552734</v>
      </c>
      <c r="FB348">
        <v>56.418739318847656</v>
      </c>
      <c r="FC348">
        <v>56.23822021484375</v>
      </c>
      <c r="FD348">
        <v>57.008628845214844</v>
      </c>
      <c r="FE348">
        <v>58.896282196044922</v>
      </c>
      <c r="FF348">
        <v>61.022026062011719</v>
      </c>
      <c r="FG348">
        <v>63.522354125976563</v>
      </c>
      <c r="FH348">
        <v>65.83154296875</v>
      </c>
      <c r="FI348">
        <v>68.099151611328125</v>
      </c>
      <c r="FJ348">
        <v>69.440162658691406</v>
      </c>
      <c r="FK348">
        <v>71.653556823730469</v>
      </c>
      <c r="FL348">
        <v>72.454681396484375</v>
      </c>
      <c r="FM348">
        <v>71.747428894042969</v>
      </c>
      <c r="FN348">
        <v>70.014060974121094</v>
      </c>
      <c r="FO348">
        <v>68.843528747558594</v>
      </c>
      <c r="FP348">
        <v>66.224998474121094</v>
      </c>
      <c r="FQ348">
        <v>64.080421447753906</v>
      </c>
      <c r="FR348">
        <v>62.262451171875</v>
      </c>
      <c r="FS348">
        <v>61.200965881347656</v>
      </c>
      <c r="FT348">
        <v>60.371307373046875</v>
      </c>
      <c r="FU348">
        <v>0.25167378783226013</v>
      </c>
      <c r="FV348">
        <v>0.35564330220222473</v>
      </c>
      <c r="FW348">
        <v>0.39472207427024841</v>
      </c>
      <c r="FX348">
        <v>0.27259537577629089</v>
      </c>
      <c r="FY348" s="60">
        <v>1.6799999475479126</v>
      </c>
      <c r="FZ348" s="38">
        <v>32.47</v>
      </c>
      <c r="GA348">
        <v>1</v>
      </c>
    </row>
    <row r="349" spans="1:183" x14ac:dyDescent="0.2">
      <c r="A349" t="s">
        <v>186</v>
      </c>
      <c r="B349" t="s">
        <v>222</v>
      </c>
      <c r="C349" t="s">
        <v>194</v>
      </c>
      <c r="D349" t="s">
        <v>202</v>
      </c>
      <c r="E349" t="s">
        <v>211</v>
      </c>
      <c r="F349" t="s">
        <v>181</v>
      </c>
      <c r="G349" t="s">
        <v>1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 s="60">
        <v>7.0300002098083496</v>
      </c>
      <c r="FZ349" s="38">
        <v>43.97</v>
      </c>
      <c r="GA349">
        <v>0</v>
      </c>
    </row>
    <row r="350" spans="1:183" x14ac:dyDescent="0.2">
      <c r="A350" t="s">
        <v>186</v>
      </c>
      <c r="B350" t="s">
        <v>222</v>
      </c>
      <c r="C350" t="s">
        <v>194</v>
      </c>
      <c r="D350" t="s">
        <v>202</v>
      </c>
      <c r="E350" t="s">
        <v>211</v>
      </c>
      <c r="F350" t="s">
        <v>182</v>
      </c>
      <c r="G350" t="s">
        <v>1</v>
      </c>
      <c r="H350">
        <v>330</v>
      </c>
      <c r="I350">
        <v>0.67592424154281616</v>
      </c>
      <c r="J350">
        <v>0.62610995769500732</v>
      </c>
      <c r="K350">
        <v>0.57156652212142944</v>
      </c>
      <c r="L350">
        <v>0.54453849792480469</v>
      </c>
      <c r="M350">
        <v>0.53526091575622559</v>
      </c>
      <c r="N350">
        <v>0.58389157056808472</v>
      </c>
      <c r="O350">
        <v>0.63055944442749023</v>
      </c>
      <c r="P350">
        <v>0.70796066522598267</v>
      </c>
      <c r="Q350">
        <v>0.7136763334274292</v>
      </c>
      <c r="R350">
        <v>0.73832201957702637</v>
      </c>
      <c r="S350">
        <v>0.76475459337234497</v>
      </c>
      <c r="T350">
        <v>0.75537961721420288</v>
      </c>
      <c r="U350">
        <v>0.73914909362792969</v>
      </c>
      <c r="V350">
        <v>0.74748808145523071</v>
      </c>
      <c r="W350">
        <v>0.85075873136520386</v>
      </c>
      <c r="X350">
        <v>0.92216259241104126</v>
      </c>
      <c r="Y350">
        <v>0.96670156717300415</v>
      </c>
      <c r="Z350">
        <v>1.01725172996521</v>
      </c>
      <c r="AA350">
        <v>1.0481559038162231</v>
      </c>
      <c r="AB350">
        <v>1.1240135431289673</v>
      </c>
      <c r="AC350">
        <v>1.162463903427124</v>
      </c>
      <c r="AD350">
        <v>1.1147561073303223</v>
      </c>
      <c r="AE350">
        <v>0.98025017976760864</v>
      </c>
      <c r="AF350">
        <v>0.79680484533309937</v>
      </c>
      <c r="AG350">
        <v>-0.4216383695602417</v>
      </c>
      <c r="AH350">
        <v>-0.35300201177597046</v>
      </c>
      <c r="AI350">
        <v>-0.32587364315986633</v>
      </c>
      <c r="AJ350">
        <v>-0.28671079874038696</v>
      </c>
      <c r="AK350">
        <v>-0.26829627156257629</v>
      </c>
      <c r="AL350">
        <v>-0.26435509324073792</v>
      </c>
      <c r="AM350">
        <v>-0.31646731495857239</v>
      </c>
      <c r="AN350">
        <v>-0.37470880150794983</v>
      </c>
      <c r="AO350">
        <v>-0.35051441192626953</v>
      </c>
      <c r="AP350">
        <v>-0.32846400141716003</v>
      </c>
      <c r="AQ350">
        <v>-0.28890514373779297</v>
      </c>
      <c r="AR350">
        <v>-0.30825144052505493</v>
      </c>
      <c r="AS350">
        <v>-0.35266357660293579</v>
      </c>
      <c r="AT350">
        <v>-0.36479583382606506</v>
      </c>
      <c r="AU350">
        <v>-0.28355580568313599</v>
      </c>
      <c r="AV350">
        <v>-0.25023883581161499</v>
      </c>
      <c r="AW350">
        <v>-0.24524389207363129</v>
      </c>
      <c r="AX350">
        <v>-0.25115853548049927</v>
      </c>
      <c r="AY350">
        <v>-0.27948307991027832</v>
      </c>
      <c r="AZ350">
        <v>-0.29339808225631714</v>
      </c>
      <c r="BA350">
        <v>-0.32864868640899658</v>
      </c>
      <c r="BB350">
        <v>-0.43020486831665039</v>
      </c>
      <c r="BC350">
        <v>-0.41947391629219055</v>
      </c>
      <c r="BD350">
        <v>-0.44553220272064209</v>
      </c>
      <c r="BE350">
        <v>-0.21472692489624023</v>
      </c>
      <c r="BF350">
        <v>-0.16035303473472595</v>
      </c>
      <c r="BG350">
        <v>-0.14807708561420441</v>
      </c>
      <c r="BH350">
        <v>-0.12243520468473434</v>
      </c>
      <c r="BI350">
        <v>-0.11135011166334152</v>
      </c>
      <c r="BJ350">
        <v>-0.10294348001480103</v>
      </c>
      <c r="BK350">
        <v>-0.14009027183055878</v>
      </c>
      <c r="BL350">
        <v>-0.17303235828876495</v>
      </c>
      <c r="BM350">
        <v>-0.14701613783836365</v>
      </c>
      <c r="BN350">
        <v>-0.11491014063358307</v>
      </c>
      <c r="BO350">
        <v>-7.0617720484733582E-2</v>
      </c>
      <c r="BP350">
        <v>-8.0967627465724945E-2</v>
      </c>
      <c r="BQ350">
        <v>-0.12862351536750793</v>
      </c>
      <c r="BR350">
        <v>-0.13230113685131073</v>
      </c>
      <c r="BS350">
        <v>-4.8576153814792633E-2</v>
      </c>
      <c r="BT350">
        <v>-1.1507934890687466E-2</v>
      </c>
      <c r="BU350">
        <v>-3.7719081155955791E-3</v>
      </c>
      <c r="BV350">
        <v>-4.5699523761868477E-3</v>
      </c>
      <c r="BW350">
        <v>-3.3385943621397018E-2</v>
      </c>
      <c r="BX350">
        <v>-4.5856401324272156E-2</v>
      </c>
      <c r="BY350">
        <v>-7.9214103519916534E-2</v>
      </c>
      <c r="BZ350">
        <v>-0.17995515465736389</v>
      </c>
      <c r="CA350">
        <v>-0.1800694614648819</v>
      </c>
      <c r="CB350">
        <v>-0.21891102194786072</v>
      </c>
      <c r="CC350">
        <v>-7.142069935798645E-2</v>
      </c>
      <c r="CD350">
        <v>-2.692495658993721E-2</v>
      </c>
      <c r="CE350">
        <v>-2.4935711175203323E-2</v>
      </c>
      <c r="CF350">
        <v>-8.6584091186523438E-3</v>
      </c>
      <c r="CG350">
        <v>-2.6496660429984331E-3</v>
      </c>
      <c r="CH350">
        <v>8.8497307151556015E-3</v>
      </c>
      <c r="CI350">
        <v>-1.7932085320353508E-2</v>
      </c>
      <c r="CJ350">
        <v>-3.3351868391036987E-2</v>
      </c>
      <c r="CK350">
        <v>-6.0738641768693924E-3</v>
      </c>
      <c r="CL350">
        <v>3.2996620982885361E-2</v>
      </c>
      <c r="CM350">
        <v>8.056747168302536E-2</v>
      </c>
      <c r="CN350">
        <v>7.6448448002338409E-2</v>
      </c>
      <c r="CO350">
        <v>2.6545930653810501E-2</v>
      </c>
      <c r="CP350">
        <v>2.8723971918225288E-2</v>
      </c>
      <c r="CQ350">
        <v>0.11417003720998764</v>
      </c>
      <c r="CR350">
        <v>0.15383635461330414</v>
      </c>
      <c r="CS350">
        <v>0.16347084939479828</v>
      </c>
      <c r="CT350">
        <v>0.16621655225753784</v>
      </c>
      <c r="CU350">
        <v>0.13706019520759583</v>
      </c>
      <c r="CV350">
        <v>0.12559019029140472</v>
      </c>
      <c r="CW350">
        <v>9.3543529510498047E-2</v>
      </c>
      <c r="CX350">
        <v>-6.6329599358141422E-3</v>
      </c>
      <c r="CY350">
        <v>-1.4258663170039654E-2</v>
      </c>
      <c r="CZ350">
        <v>-6.1953883618116379E-2</v>
      </c>
      <c r="DA350">
        <v>7.1885533630847931E-2</v>
      </c>
      <c r="DB350">
        <v>0.10650312155485153</v>
      </c>
      <c r="DC350">
        <v>9.8205655813217163E-2</v>
      </c>
      <c r="DD350">
        <v>0.10511837899684906</v>
      </c>
      <c r="DE350">
        <v>0.1060507744550705</v>
      </c>
      <c r="DF350">
        <v>0.12064293771982193</v>
      </c>
      <c r="DG350">
        <v>0.10422610491514206</v>
      </c>
      <c r="DH350">
        <v>0.10632861405611038</v>
      </c>
      <c r="DI350">
        <v>0.13486841320991516</v>
      </c>
      <c r="DJ350">
        <v>0.18090339004993439</v>
      </c>
      <c r="DK350">
        <v>0.23175264894962311</v>
      </c>
      <c r="DL350">
        <v>0.23386454582214355</v>
      </c>
      <c r="DM350">
        <v>0.18171538412570953</v>
      </c>
      <c r="DN350">
        <v>0.1897490918636322</v>
      </c>
      <c r="DO350">
        <v>0.27691623568534851</v>
      </c>
      <c r="DP350">
        <v>0.31918066740036011</v>
      </c>
      <c r="DQ350">
        <v>0.33071359992027283</v>
      </c>
      <c r="DR350">
        <v>0.33700308203697205</v>
      </c>
      <c r="DS350">
        <v>0.30750632286071777</v>
      </c>
      <c r="DT350">
        <v>0.29703676700592041</v>
      </c>
      <c r="DU350">
        <v>0.26630115509033203</v>
      </c>
      <c r="DV350">
        <v>0.16668923199176788</v>
      </c>
      <c r="DW350">
        <v>0.15155212581157684</v>
      </c>
      <c r="DX350">
        <v>9.500325471162796E-2</v>
      </c>
      <c r="DY350">
        <v>0.2787969708442688</v>
      </c>
      <c r="DZ350">
        <v>0.29915207624435425</v>
      </c>
      <c r="EA350">
        <v>0.27600225806236267</v>
      </c>
      <c r="EB350">
        <v>0.26939401030540466</v>
      </c>
      <c r="EC350">
        <v>0.26299694180488586</v>
      </c>
      <c r="ED350">
        <v>0.28205457329750061</v>
      </c>
      <c r="EE350">
        <v>0.28060314059257507</v>
      </c>
      <c r="EF350">
        <v>0.30800506472587585</v>
      </c>
      <c r="EG350">
        <v>0.33836665749549866</v>
      </c>
      <c r="EH350">
        <v>0.39445725083351135</v>
      </c>
      <c r="EI350">
        <v>0.45004010200500488</v>
      </c>
      <c r="EJ350">
        <v>0.46114835143089294</v>
      </c>
      <c r="EK350">
        <v>0.4057554304599762</v>
      </c>
      <c r="EL350">
        <v>0.42224377393722534</v>
      </c>
      <c r="EM350">
        <v>0.51189589500427246</v>
      </c>
      <c r="EN350">
        <v>0.55791151523590088</v>
      </c>
      <c r="EO350">
        <v>0.57218557596206665</v>
      </c>
      <c r="EP350">
        <v>0.58359163999557495</v>
      </c>
      <c r="EQ350">
        <v>0.55360347032546997</v>
      </c>
      <c r="ER350">
        <v>0.54457849264144897</v>
      </c>
      <c r="ES350">
        <v>0.5157356858253479</v>
      </c>
      <c r="ET350">
        <v>0.41693896055221558</v>
      </c>
      <c r="EU350">
        <v>0.39095661044120789</v>
      </c>
      <c r="EV350">
        <v>0.32162442803382874</v>
      </c>
      <c r="EW350">
        <v>61.884284973144531</v>
      </c>
      <c r="EX350">
        <v>60.804462432861328</v>
      </c>
      <c r="EY350">
        <v>60.148128509521484</v>
      </c>
      <c r="EZ350">
        <v>59.557140350341797</v>
      </c>
      <c r="FA350">
        <v>59.02685546875</v>
      </c>
      <c r="FB350">
        <v>58.537727355957031</v>
      </c>
      <c r="FC350">
        <v>58.406032562255859</v>
      </c>
      <c r="FD350">
        <v>59.66912841796875</v>
      </c>
      <c r="FE350">
        <v>62.445941925048828</v>
      </c>
      <c r="FF350">
        <v>65.520851135253906</v>
      </c>
      <c r="FG350">
        <v>69.587440490722656</v>
      </c>
      <c r="FH350">
        <v>74.041755676269531</v>
      </c>
      <c r="FI350">
        <v>78.184196472167969</v>
      </c>
      <c r="FJ350">
        <v>81.512382507324219</v>
      </c>
      <c r="FK350">
        <v>83.400886535644531</v>
      </c>
      <c r="FL350">
        <v>83.469711303710938</v>
      </c>
      <c r="FM350">
        <v>82.507255554199219</v>
      </c>
      <c r="FN350">
        <v>80.136093139648438</v>
      </c>
      <c r="FO350">
        <v>76.628364562988281</v>
      </c>
      <c r="FP350">
        <v>71.649848937988281</v>
      </c>
      <c r="FQ350">
        <v>67.348609924316406</v>
      </c>
      <c r="FR350">
        <v>65.227142333984375</v>
      </c>
      <c r="FS350">
        <v>63.669044494628906</v>
      </c>
      <c r="FT350">
        <v>62.4962158203125</v>
      </c>
      <c r="FU350">
        <v>0.14247739315032959</v>
      </c>
      <c r="FV350">
        <v>0.20541001856327057</v>
      </c>
      <c r="FW350">
        <v>0.21482548117637634</v>
      </c>
      <c r="FX350">
        <v>0.15130434930324554</v>
      </c>
      <c r="FY350" s="60">
        <v>3.6700000762939453</v>
      </c>
      <c r="FZ350" s="38">
        <v>91.05</v>
      </c>
      <c r="GA350">
        <v>1</v>
      </c>
    </row>
    <row r="351" spans="1:183" x14ac:dyDescent="0.2">
      <c r="A351" t="s">
        <v>186</v>
      </c>
      <c r="B351" t="s">
        <v>222</v>
      </c>
      <c r="C351" t="s">
        <v>194</v>
      </c>
      <c r="D351" t="s">
        <v>202</v>
      </c>
      <c r="E351" t="s">
        <v>211</v>
      </c>
      <c r="F351" t="s">
        <v>183</v>
      </c>
      <c r="G351" t="s">
        <v>1</v>
      </c>
      <c r="H351">
        <v>968</v>
      </c>
      <c r="I351">
        <v>0.69734573364257813</v>
      </c>
      <c r="J351">
        <v>0.61599606275558472</v>
      </c>
      <c r="K351">
        <v>0.55581367015838623</v>
      </c>
      <c r="L351">
        <v>0.53691214323043823</v>
      </c>
      <c r="M351">
        <v>0.55107760429382324</v>
      </c>
      <c r="N351">
        <v>0.59141236543655396</v>
      </c>
      <c r="O351">
        <v>0.68179690837860107</v>
      </c>
      <c r="P351">
        <v>0.75010758638381958</v>
      </c>
      <c r="Q351">
        <v>0.7361869215965271</v>
      </c>
      <c r="R351">
        <v>0.73288160562515259</v>
      </c>
      <c r="S351">
        <v>0.73862719535827637</v>
      </c>
      <c r="T351">
        <v>0.76529204845428467</v>
      </c>
      <c r="U351">
        <v>0.79119884967803955</v>
      </c>
      <c r="V351">
        <v>0.839516282081604</v>
      </c>
      <c r="W351">
        <v>0.87516319751739502</v>
      </c>
      <c r="X351">
        <v>0.95061510801315308</v>
      </c>
      <c r="Y351">
        <v>1.0297486782073975</v>
      </c>
      <c r="Z351">
        <v>1.1535972356796265</v>
      </c>
      <c r="AA351">
        <v>1.2296634912490845</v>
      </c>
      <c r="AB351">
        <v>1.2288123369216919</v>
      </c>
      <c r="AC351">
        <v>1.2746758460998535</v>
      </c>
      <c r="AD351">
        <v>1.2015897035598755</v>
      </c>
      <c r="AE351">
        <v>1.0202759504318237</v>
      </c>
      <c r="AF351">
        <v>0.8350147008895874</v>
      </c>
      <c r="AG351">
        <v>-0.26948782801628113</v>
      </c>
      <c r="AH351">
        <v>-0.2393588125705719</v>
      </c>
      <c r="AI351">
        <v>-0.23734599351882935</v>
      </c>
      <c r="AJ351">
        <v>-0.23356893658638</v>
      </c>
      <c r="AK351">
        <v>-0.21663616597652435</v>
      </c>
      <c r="AL351">
        <v>-0.20689490437507629</v>
      </c>
      <c r="AM351">
        <v>-0.23299553990364075</v>
      </c>
      <c r="AN351">
        <v>-0.24657498300075531</v>
      </c>
      <c r="AO351">
        <v>-0.25724604725837708</v>
      </c>
      <c r="AP351">
        <v>-0.22893989086151123</v>
      </c>
      <c r="AQ351">
        <v>-0.17437301576137543</v>
      </c>
      <c r="AR351">
        <v>-0.15847548842430115</v>
      </c>
      <c r="AS351">
        <v>-0.13390344381332397</v>
      </c>
      <c r="AT351">
        <v>-0.11641340702772141</v>
      </c>
      <c r="AU351">
        <v>-0.10712792724370956</v>
      </c>
      <c r="AV351">
        <v>-8.6502373218536377E-2</v>
      </c>
      <c r="AW351">
        <v>-8.6142897605895996E-2</v>
      </c>
      <c r="AX351">
        <v>-5.1853682845830917E-2</v>
      </c>
      <c r="AY351">
        <v>-5.837264284491539E-2</v>
      </c>
      <c r="AZ351">
        <v>-0.13725171983242035</v>
      </c>
      <c r="BA351">
        <v>-0.16907735168933868</v>
      </c>
      <c r="BB351">
        <v>-0.24424038827419281</v>
      </c>
      <c r="BC351">
        <v>-0.28299805521965027</v>
      </c>
      <c r="BD351">
        <v>-0.26629552245140076</v>
      </c>
      <c r="BE351">
        <v>-0.17356595396995544</v>
      </c>
      <c r="BF351">
        <v>-0.1478259265422821</v>
      </c>
      <c r="BG351">
        <v>-0.14989443123340607</v>
      </c>
      <c r="BH351">
        <v>-0.14860181510448456</v>
      </c>
      <c r="BI351">
        <v>-0.13198035955429077</v>
      </c>
      <c r="BJ351">
        <v>-0.1211991161108017</v>
      </c>
      <c r="BK351">
        <v>-0.14096851646900177</v>
      </c>
      <c r="BL351">
        <v>-0.14861170947551727</v>
      </c>
      <c r="BM351">
        <v>-0.15791530907154083</v>
      </c>
      <c r="BN351">
        <v>-0.12741419672966003</v>
      </c>
      <c r="BO351">
        <v>-7.2236321866512299E-2</v>
      </c>
      <c r="BP351">
        <v>-5.5100690573453903E-2</v>
      </c>
      <c r="BQ351">
        <v>-3.0259856954216957E-2</v>
      </c>
      <c r="BR351">
        <v>-1.0115714743733406E-2</v>
      </c>
      <c r="BS351">
        <v>9.2758890241384506E-4</v>
      </c>
      <c r="BT351">
        <v>2.4318723008036613E-2</v>
      </c>
      <c r="BU351">
        <v>2.6981526985764503E-2</v>
      </c>
      <c r="BV351">
        <v>6.4221352338790894E-2</v>
      </c>
      <c r="BW351">
        <v>6.0238435864448547E-2</v>
      </c>
      <c r="BX351">
        <v>-1.8458869308233261E-2</v>
      </c>
      <c r="BY351">
        <v>-5.0097595900297165E-2</v>
      </c>
      <c r="BZ351">
        <v>-0.1283990740776062</v>
      </c>
      <c r="CA351">
        <v>-0.17089766263961792</v>
      </c>
      <c r="CB351">
        <v>-0.16169607639312744</v>
      </c>
      <c r="CC351">
        <v>-0.10713078081607819</v>
      </c>
      <c r="CD351">
        <v>-8.4430523216724396E-2</v>
      </c>
      <c r="CE351">
        <v>-8.9325740933418274E-2</v>
      </c>
      <c r="CF351">
        <v>-8.9753858745098114E-2</v>
      </c>
      <c r="CG351">
        <v>-7.3348015546798706E-2</v>
      </c>
      <c r="CH351">
        <v>-6.1846476048231125E-2</v>
      </c>
      <c r="CI351">
        <v>-7.723090797662735E-2</v>
      </c>
      <c r="CJ351">
        <v>-8.0762647092342377E-2</v>
      </c>
      <c r="CK351">
        <v>-8.9119128882884979E-2</v>
      </c>
      <c r="CL351">
        <v>-5.7097800076007843E-2</v>
      </c>
      <c r="CM351">
        <v>-1.4967665774747729E-3</v>
      </c>
      <c r="CN351">
        <v>1.6496386379003525E-2</v>
      </c>
      <c r="CO351">
        <v>4.1523382067680359E-2</v>
      </c>
      <c r="CP351">
        <v>6.3505746424198151E-2</v>
      </c>
      <c r="CQ351">
        <v>7.5766511261463165E-2</v>
      </c>
      <c r="CR351">
        <v>0.10107307881116867</v>
      </c>
      <c r="CS351">
        <v>0.10533116012811661</v>
      </c>
      <c r="CT351">
        <v>0.14461454749107361</v>
      </c>
      <c r="CU351">
        <v>0.14238810539245605</v>
      </c>
      <c r="CV351">
        <v>6.3816696405410767E-2</v>
      </c>
      <c r="CW351">
        <v>3.2307416200637817E-2</v>
      </c>
      <c r="CX351">
        <v>-4.8167720437049866E-2</v>
      </c>
      <c r="CY351">
        <v>-9.3257278203964233E-2</v>
      </c>
      <c r="CZ351">
        <v>-8.9250832796096802E-2</v>
      </c>
      <c r="DA351">
        <v>-4.0695592761039734E-2</v>
      </c>
      <c r="DB351">
        <v>-2.1035127341747284E-2</v>
      </c>
      <c r="DC351">
        <v>-2.8757054358720779E-2</v>
      </c>
      <c r="DD351">
        <v>-3.0905896797776222E-2</v>
      </c>
      <c r="DE351">
        <v>-1.4715660363435745E-2</v>
      </c>
      <c r="DF351">
        <v>-2.4938262067735195E-3</v>
      </c>
      <c r="DG351">
        <v>-1.349328737705946E-2</v>
      </c>
      <c r="DH351">
        <v>-1.2913580983877182E-2</v>
      </c>
      <c r="DI351">
        <v>-2.0322946831583977E-2</v>
      </c>
      <c r="DJ351">
        <v>1.32185909897089E-2</v>
      </c>
      <c r="DK351">
        <v>6.9242782890796661E-2</v>
      </c>
      <c r="DL351">
        <v>8.8093459606170654E-2</v>
      </c>
      <c r="DM351">
        <v>0.11330661922693253</v>
      </c>
      <c r="DN351">
        <v>0.13712719082832336</v>
      </c>
      <c r="DO351">
        <v>0.15060544013977051</v>
      </c>
      <c r="DP351">
        <v>0.17782743275165558</v>
      </c>
      <c r="DQ351">
        <v>0.18368078768253326</v>
      </c>
      <c r="DR351">
        <v>0.22500777244567871</v>
      </c>
      <c r="DS351">
        <v>0.22453778982162476</v>
      </c>
      <c r="DT351">
        <v>0.14609226584434509</v>
      </c>
      <c r="DU351">
        <v>0.1147124245762825</v>
      </c>
      <c r="DV351">
        <v>3.2063629478216171E-2</v>
      </c>
      <c r="DW351">
        <v>-1.561688631772995E-2</v>
      </c>
      <c r="DX351">
        <v>-1.6805589199066162E-2</v>
      </c>
      <c r="DY351">
        <v>5.5226266384124756E-2</v>
      </c>
      <c r="DZ351">
        <v>7.0497758686542511E-2</v>
      </c>
      <c r="EA351">
        <v>5.8694511651992798E-2</v>
      </c>
      <c r="EB351">
        <v>5.4061215370893478E-2</v>
      </c>
      <c r="EC351">
        <v>6.9940142333507538E-2</v>
      </c>
      <c r="ED351">
        <v>8.3201974630355835E-2</v>
      </c>
      <c r="EE351">
        <v>7.853371649980545E-2</v>
      </c>
      <c r="EF351">
        <v>8.5049696266651154E-2</v>
      </c>
      <c r="EG351">
        <v>7.9007811844348907E-2</v>
      </c>
      <c r="EH351">
        <v>0.11474429070949554</v>
      </c>
      <c r="EI351">
        <v>0.17137947678565979</v>
      </c>
      <c r="EJ351">
        <v>0.19146826863288879</v>
      </c>
      <c r="EK351">
        <v>0.21695020794868469</v>
      </c>
      <c r="EL351">
        <v>0.24342489242553711</v>
      </c>
      <c r="EM351">
        <v>0.2586609423160553</v>
      </c>
      <c r="EN351">
        <v>0.28864851593971252</v>
      </c>
      <c r="EO351">
        <v>0.29680520296096802</v>
      </c>
      <c r="EP351">
        <v>0.34108278155326843</v>
      </c>
      <c r="EQ351">
        <v>0.3431488573551178</v>
      </c>
      <c r="ER351">
        <v>0.26488509774208069</v>
      </c>
      <c r="ES351">
        <v>0.23369216918945313</v>
      </c>
      <c r="ET351">
        <v>0.14790494740009308</v>
      </c>
      <c r="EU351">
        <v>9.6483513712882996E-2</v>
      </c>
      <c r="EV351">
        <v>8.7793834507465363E-2</v>
      </c>
      <c r="EW351">
        <v>67.050872802734375</v>
      </c>
      <c r="EX351">
        <v>65.862640380859375</v>
      </c>
      <c r="EY351">
        <v>64.573127746582031</v>
      </c>
      <c r="EZ351">
        <v>63.701805114746094</v>
      </c>
      <c r="FA351">
        <v>62.778079986572266</v>
      </c>
      <c r="FB351">
        <v>62.103618621826172</v>
      </c>
      <c r="FC351">
        <v>61.800430297851563</v>
      </c>
      <c r="FD351">
        <v>63.839302062988281</v>
      </c>
      <c r="FE351">
        <v>67.099563598632813</v>
      </c>
      <c r="FF351">
        <v>70.450103759765625</v>
      </c>
      <c r="FG351">
        <v>73.974296569824219</v>
      </c>
      <c r="FH351">
        <v>77.640892028808594</v>
      </c>
      <c r="FI351">
        <v>81.106231689453125</v>
      </c>
      <c r="FJ351">
        <v>83.738197326660156</v>
      </c>
      <c r="FK351">
        <v>85.565147399902344</v>
      </c>
      <c r="FL351">
        <v>86.785896301269531</v>
      </c>
      <c r="FM351">
        <v>86.779014587402344</v>
      </c>
      <c r="FN351">
        <v>85.338623046875</v>
      </c>
      <c r="FO351">
        <v>82.716514587402344</v>
      </c>
      <c r="FP351">
        <v>78.810714721679688</v>
      </c>
      <c r="FQ351">
        <v>74.7452392578125</v>
      </c>
      <c r="FR351">
        <v>72.091110229492188</v>
      </c>
      <c r="FS351">
        <v>69.921966552734375</v>
      </c>
      <c r="FT351">
        <v>68.374259948730469</v>
      </c>
      <c r="FU351">
        <v>6.7881315946578979E-2</v>
      </c>
      <c r="FV351">
        <v>9.6771456301212311E-2</v>
      </c>
      <c r="FW351">
        <v>0.10308792442083359</v>
      </c>
      <c r="FX351">
        <v>7.2865627706050873E-2</v>
      </c>
      <c r="FY351" s="60">
        <v>9.1899995803833008</v>
      </c>
      <c r="FZ351" s="38">
        <v>330.83</v>
      </c>
      <c r="GA351">
        <v>1</v>
      </c>
    </row>
    <row r="352" spans="1:183" x14ac:dyDescent="0.2">
      <c r="A352" t="s">
        <v>186</v>
      </c>
      <c r="B352" t="s">
        <v>222</v>
      </c>
      <c r="C352" t="s">
        <v>194</v>
      </c>
      <c r="D352" t="s">
        <v>202</v>
      </c>
      <c r="E352" t="s">
        <v>211</v>
      </c>
      <c r="F352" t="s">
        <v>184</v>
      </c>
      <c r="G352" t="s">
        <v>1</v>
      </c>
      <c r="H352">
        <v>279</v>
      </c>
      <c r="I352">
        <v>1.0433270931243896</v>
      </c>
      <c r="J352">
        <v>0.92488300800323486</v>
      </c>
      <c r="K352">
        <v>0.86673212051391602</v>
      </c>
      <c r="L352">
        <v>0.83132493495941162</v>
      </c>
      <c r="M352">
        <v>0.85080349445343018</v>
      </c>
      <c r="N352">
        <v>0.88785034418106079</v>
      </c>
      <c r="O352">
        <v>0.96518158912658691</v>
      </c>
      <c r="P352">
        <v>0.9695935845375061</v>
      </c>
      <c r="Q352">
        <v>0.93436115980148315</v>
      </c>
      <c r="R352">
        <v>0.96621662378311157</v>
      </c>
      <c r="S352">
        <v>1.006560206413269</v>
      </c>
      <c r="T352">
        <v>1.0645722150802612</v>
      </c>
      <c r="U352">
        <v>1.1448342800140381</v>
      </c>
      <c r="V352">
        <v>1.2839034795761108</v>
      </c>
      <c r="W352">
        <v>1.4185881614685059</v>
      </c>
      <c r="X352">
        <v>1.5663433074951172</v>
      </c>
      <c r="Y352">
        <v>1.7593251466751099</v>
      </c>
      <c r="Z352">
        <v>1.9025239944458008</v>
      </c>
      <c r="AA352">
        <v>1.909595251083374</v>
      </c>
      <c r="AB352">
        <v>1.8553513288497925</v>
      </c>
      <c r="AC352">
        <v>1.8253366947174072</v>
      </c>
      <c r="AD352">
        <v>1.6591033935546875</v>
      </c>
      <c r="AE352">
        <v>1.4036968946456909</v>
      </c>
      <c r="AF352">
        <v>1.1613259315490723</v>
      </c>
      <c r="AG352">
        <v>-0.5403255820274353</v>
      </c>
      <c r="AH352">
        <v>-0.51045453548431396</v>
      </c>
      <c r="AI352">
        <v>-0.46413597464561462</v>
      </c>
      <c r="AJ352">
        <v>-0.45973408222198486</v>
      </c>
      <c r="AK352">
        <v>-0.42788249254226685</v>
      </c>
      <c r="AL352">
        <v>-0.45294636487960815</v>
      </c>
      <c r="AM352">
        <v>-0.46704244613647461</v>
      </c>
      <c r="AN352">
        <v>-0.49249130487442017</v>
      </c>
      <c r="AO352">
        <v>-0.50794076919555664</v>
      </c>
      <c r="AP352">
        <v>-0.45354548096656799</v>
      </c>
      <c r="AQ352">
        <v>-0.40616852045059204</v>
      </c>
      <c r="AR352">
        <v>-0.39642190933227539</v>
      </c>
      <c r="AS352">
        <v>-0.38054373860359192</v>
      </c>
      <c r="AT352">
        <v>-0.30744895339012146</v>
      </c>
      <c r="AU352">
        <v>-0.24674472212791443</v>
      </c>
      <c r="AV352">
        <v>-0.24981072545051575</v>
      </c>
      <c r="AW352">
        <v>-0.25039437413215637</v>
      </c>
      <c r="AX352">
        <v>-0.2287476658821106</v>
      </c>
      <c r="AY352">
        <v>-0.37453687191009521</v>
      </c>
      <c r="AZ352">
        <v>-0.48981583118438721</v>
      </c>
      <c r="BA352">
        <v>-0.51334404945373535</v>
      </c>
      <c r="BB352">
        <v>-0.57043206691741943</v>
      </c>
      <c r="BC352">
        <v>-0.59213888645172119</v>
      </c>
      <c r="BD352">
        <v>-0.58721113204956055</v>
      </c>
      <c r="BE352">
        <v>-0.27912420034408569</v>
      </c>
      <c r="BF352">
        <v>-0.26768338680267334</v>
      </c>
      <c r="BG352">
        <v>-0.23501801490783691</v>
      </c>
      <c r="BH352">
        <v>-0.23567347228527069</v>
      </c>
      <c r="BI352">
        <v>-0.20572163164615631</v>
      </c>
      <c r="BJ352">
        <v>-0.22621637582778931</v>
      </c>
      <c r="BK352">
        <v>-0.22584165632724762</v>
      </c>
      <c r="BL352">
        <v>-0.23948395252227783</v>
      </c>
      <c r="BM352">
        <v>-0.24960705637931824</v>
      </c>
      <c r="BN352">
        <v>-0.18923242390155792</v>
      </c>
      <c r="BO352">
        <v>-0.12753669917583466</v>
      </c>
      <c r="BP352">
        <v>-0.10901830345392227</v>
      </c>
      <c r="BQ352">
        <v>-8.0792374908924103E-2</v>
      </c>
      <c r="BR352">
        <v>5.7777431793510914E-3</v>
      </c>
      <c r="BS352">
        <v>7.2920173406600952E-2</v>
      </c>
      <c r="BT352">
        <v>8.0100953578948975E-2</v>
      </c>
      <c r="BU352">
        <v>8.8973455131053925E-2</v>
      </c>
      <c r="BV352">
        <v>0.11359327286481857</v>
      </c>
      <c r="BW352">
        <v>-2.7748668566346169E-2</v>
      </c>
      <c r="BX352">
        <v>-0.15050214529037476</v>
      </c>
      <c r="BY352">
        <v>-0.17696481943130493</v>
      </c>
      <c r="BZ352">
        <v>-0.24864889681339264</v>
      </c>
      <c r="CA352">
        <v>-0.2915959358215332</v>
      </c>
      <c r="CB352">
        <v>-0.30837225914001465</v>
      </c>
      <c r="CC352">
        <v>-9.8216921091079712E-2</v>
      </c>
      <c r="CD352">
        <v>-9.9540814757347107E-2</v>
      </c>
      <c r="CE352">
        <v>-7.6331622898578644E-2</v>
      </c>
      <c r="CF352">
        <v>-8.0489806830883026E-2</v>
      </c>
      <c r="CG352">
        <v>-5.185370147228241E-2</v>
      </c>
      <c r="CH352">
        <v>-6.9183856248855591E-2</v>
      </c>
      <c r="CI352">
        <v>-5.8786727488040924E-2</v>
      </c>
      <c r="CJ352">
        <v>-6.4251869916915894E-2</v>
      </c>
      <c r="CK352">
        <v>-7.0685878396034241E-2</v>
      </c>
      <c r="CL352">
        <v>-6.1700106598436832E-3</v>
      </c>
      <c r="CM352">
        <v>6.5442852675914764E-2</v>
      </c>
      <c r="CN352">
        <v>9.0036541223526001E-2</v>
      </c>
      <c r="CO352">
        <v>0.12681449949741364</v>
      </c>
      <c r="CP352">
        <v>0.22271759808063507</v>
      </c>
      <c r="CQ352">
        <v>0.29431912302970886</v>
      </c>
      <c r="CR352">
        <v>0.30859676003456116</v>
      </c>
      <c r="CS352">
        <v>0.32401856780052185</v>
      </c>
      <c r="CT352">
        <v>0.35069757699966431</v>
      </c>
      <c r="CU352">
        <v>0.21243578195571899</v>
      </c>
      <c r="CV352">
        <v>8.4505483508110046E-2</v>
      </c>
      <c r="CW352">
        <v>5.601043626666069E-2</v>
      </c>
      <c r="CX352">
        <v>-2.5782844051718712E-2</v>
      </c>
      <c r="CY352">
        <v>-8.3440773189067841E-2</v>
      </c>
      <c r="CZ352">
        <v>-0.11524927616119385</v>
      </c>
      <c r="DA352">
        <v>8.2690365612506866E-2</v>
      </c>
      <c r="DB352">
        <v>6.8601764738559723E-2</v>
      </c>
      <c r="DC352">
        <v>8.2354776561260223E-2</v>
      </c>
      <c r="DD352">
        <v>7.4693866074085236E-2</v>
      </c>
      <c r="DE352">
        <v>0.10201424360275269</v>
      </c>
      <c r="DF352">
        <v>8.7848663330078125E-2</v>
      </c>
      <c r="DG352">
        <v>0.10826820135116577</v>
      </c>
      <c r="DH352">
        <v>0.11098022758960724</v>
      </c>
      <c r="DI352">
        <v>0.10823529958724976</v>
      </c>
      <c r="DJ352">
        <v>0.17689239978790283</v>
      </c>
      <c r="DK352">
        <v>0.25842240452766418</v>
      </c>
      <c r="DL352">
        <v>0.28909140825271606</v>
      </c>
      <c r="DM352">
        <v>0.33442136645317078</v>
      </c>
      <c r="DN352">
        <v>0.43965744972229004</v>
      </c>
      <c r="DO352">
        <v>0.51571798324584961</v>
      </c>
      <c r="DP352">
        <v>0.53709262609481812</v>
      </c>
      <c r="DQ352">
        <v>0.55906367301940918</v>
      </c>
      <c r="DR352">
        <v>0.58780193328857422</v>
      </c>
      <c r="DS352">
        <v>0.45262026786804199</v>
      </c>
      <c r="DT352">
        <v>0.31951311230659485</v>
      </c>
      <c r="DU352">
        <v>0.28898569941520691</v>
      </c>
      <c r="DV352">
        <v>0.19708319008350372</v>
      </c>
      <c r="DW352">
        <v>0.12471439689397812</v>
      </c>
      <c r="DX352">
        <v>7.7873677015304565E-2</v>
      </c>
      <c r="DY352">
        <v>0.34389176964759827</v>
      </c>
      <c r="DZ352">
        <v>0.31137293577194214</v>
      </c>
      <c r="EA352">
        <v>0.31147271394729614</v>
      </c>
      <c r="EB352">
        <v>0.29875445365905762</v>
      </c>
      <c r="EC352">
        <v>0.32417511940002441</v>
      </c>
      <c r="ED352">
        <v>0.31457868218421936</v>
      </c>
      <c r="EE352">
        <v>0.34946897625923157</v>
      </c>
      <c r="EF352">
        <v>0.36398756504058838</v>
      </c>
      <c r="EG352">
        <v>0.36656907200813293</v>
      </c>
      <c r="EH352">
        <v>0.44120541214942932</v>
      </c>
      <c r="EI352">
        <v>0.53705418109893799</v>
      </c>
      <c r="EJ352">
        <v>0.57649493217468262</v>
      </c>
      <c r="EK352">
        <v>0.63417273759841919</v>
      </c>
      <c r="EL352">
        <v>0.7528841495513916</v>
      </c>
      <c r="EM352">
        <v>0.83538293838500977</v>
      </c>
      <c r="EN352">
        <v>0.86700427532196045</v>
      </c>
      <c r="EO352">
        <v>0.89843153953552246</v>
      </c>
      <c r="EP352">
        <v>0.93014287948608398</v>
      </c>
      <c r="EQ352">
        <v>0.79940849542617798</v>
      </c>
      <c r="ER352">
        <v>0.65882676839828491</v>
      </c>
      <c r="ES352">
        <v>0.62536501884460449</v>
      </c>
      <c r="ET352">
        <v>0.51886641979217529</v>
      </c>
      <c r="EU352">
        <v>0.42525741457939148</v>
      </c>
      <c r="EV352">
        <v>0.35671257972717285</v>
      </c>
      <c r="EW352">
        <v>65.365020751953125</v>
      </c>
      <c r="EX352">
        <v>64.410102844238281</v>
      </c>
      <c r="EY352">
        <v>63.398681640625</v>
      </c>
      <c r="EZ352">
        <v>62.608184814453125</v>
      </c>
      <c r="FA352">
        <v>61.885765075683594</v>
      </c>
      <c r="FB352">
        <v>61.191925048828125</v>
      </c>
      <c r="FC352">
        <v>61.090988159179688</v>
      </c>
      <c r="FD352">
        <v>64.736099243164063</v>
      </c>
      <c r="FE352">
        <v>71.003791809082031</v>
      </c>
      <c r="FF352">
        <v>76.658958435058594</v>
      </c>
      <c r="FG352">
        <v>80.898353576660156</v>
      </c>
      <c r="FH352">
        <v>84.092071533203125</v>
      </c>
      <c r="FI352">
        <v>86.403694152832031</v>
      </c>
      <c r="FJ352">
        <v>87.865158081054688</v>
      </c>
      <c r="FK352">
        <v>89.179512023925781</v>
      </c>
      <c r="FL352">
        <v>90.505332946777344</v>
      </c>
      <c r="FM352">
        <v>91.0533447265625</v>
      </c>
      <c r="FN352">
        <v>90.352622985839844</v>
      </c>
      <c r="FO352">
        <v>87.913772583007813</v>
      </c>
      <c r="FP352">
        <v>82.161636352539063</v>
      </c>
      <c r="FQ352">
        <v>75.435310363769531</v>
      </c>
      <c r="FR352">
        <v>71.22705078125</v>
      </c>
      <c r="FS352">
        <v>68.946990966796875</v>
      </c>
      <c r="FT352">
        <v>66.9549560546875</v>
      </c>
      <c r="FU352">
        <v>0.19291834533214569</v>
      </c>
      <c r="FV352">
        <v>0.28747999668121338</v>
      </c>
      <c r="FW352">
        <v>0.2938348650932312</v>
      </c>
      <c r="FX352">
        <v>0.19572672247886658</v>
      </c>
      <c r="FY352" s="60">
        <v>6.0199999809265137</v>
      </c>
      <c r="FZ352" s="38">
        <v>147.13</v>
      </c>
      <c r="GA352">
        <v>1</v>
      </c>
    </row>
    <row r="353" spans="1:183" x14ac:dyDescent="0.2">
      <c r="A353" t="s">
        <v>186</v>
      </c>
      <c r="B353" t="s">
        <v>222</v>
      </c>
      <c r="C353" t="s">
        <v>194</v>
      </c>
      <c r="D353" t="s">
        <v>202</v>
      </c>
      <c r="E353" t="s">
        <v>211</v>
      </c>
      <c r="F353" t="s">
        <v>185</v>
      </c>
      <c r="G353" t="s">
        <v>1</v>
      </c>
      <c r="H353">
        <v>155</v>
      </c>
      <c r="I353">
        <v>1.0166270732879639</v>
      </c>
      <c r="J353">
        <v>0.87723028659820557</v>
      </c>
      <c r="K353">
        <v>0.78216379880905151</v>
      </c>
      <c r="L353">
        <v>0.71763783693313599</v>
      </c>
      <c r="M353">
        <v>0.70231848955154419</v>
      </c>
      <c r="N353">
        <v>0.70936679840087891</v>
      </c>
      <c r="O353">
        <v>0.8934779167175293</v>
      </c>
      <c r="P353">
        <v>0.97369277477264404</v>
      </c>
      <c r="Q353">
        <v>0.90380245447158813</v>
      </c>
      <c r="R353">
        <v>0.91997897624969482</v>
      </c>
      <c r="S353">
        <v>0.97776579856872559</v>
      </c>
      <c r="T353">
        <v>1.0132908821105957</v>
      </c>
      <c r="U353">
        <v>1.0997552871704102</v>
      </c>
      <c r="V353">
        <v>1.3310962915420532</v>
      </c>
      <c r="W353">
        <v>1.5565885305404663</v>
      </c>
      <c r="X353">
        <v>1.8542295694351196</v>
      </c>
      <c r="Y353">
        <v>1.9486273527145386</v>
      </c>
      <c r="Z353">
        <v>2.0324676036834717</v>
      </c>
      <c r="AA353">
        <v>2.0073261260986328</v>
      </c>
      <c r="AB353">
        <v>1.8828177452087402</v>
      </c>
      <c r="AC353">
        <v>1.8581216335296631</v>
      </c>
      <c r="AD353">
        <v>1.750777006149292</v>
      </c>
      <c r="AE353">
        <v>1.4309487342834473</v>
      </c>
      <c r="AF353">
        <v>1.1872832775115967</v>
      </c>
      <c r="AG353">
        <v>-0.77900475263595581</v>
      </c>
      <c r="AH353">
        <v>-0.72310382127761841</v>
      </c>
      <c r="AI353">
        <v>-0.64442729949951172</v>
      </c>
      <c r="AJ353">
        <v>-0.68010669946670532</v>
      </c>
      <c r="AK353">
        <v>-0.67070567607879639</v>
      </c>
      <c r="AL353">
        <v>-0.76106017827987671</v>
      </c>
      <c r="AM353">
        <v>-0.75997275114059448</v>
      </c>
      <c r="AN353">
        <v>-0.78663825988769531</v>
      </c>
      <c r="AO353">
        <v>-0.78581929206848145</v>
      </c>
      <c r="AP353">
        <v>-0.83497434854507446</v>
      </c>
      <c r="AQ353">
        <v>-0.76863706111907959</v>
      </c>
      <c r="AR353">
        <v>-0.81943267583847046</v>
      </c>
      <c r="AS353">
        <v>-0.81253182888031006</v>
      </c>
      <c r="AT353">
        <v>-0.76253807544708252</v>
      </c>
      <c r="AU353">
        <v>-0.7187960147857666</v>
      </c>
      <c r="AV353">
        <v>-0.65424144268035889</v>
      </c>
      <c r="AW353">
        <v>-0.73579096794128418</v>
      </c>
      <c r="AX353">
        <v>-0.79187452793121338</v>
      </c>
      <c r="AY353">
        <v>-0.84296268224716187</v>
      </c>
      <c r="AZ353">
        <v>-0.92339825630187988</v>
      </c>
      <c r="BA353">
        <v>-0.95653223991394043</v>
      </c>
      <c r="BB353">
        <v>-0.88155782222747803</v>
      </c>
      <c r="BC353">
        <v>-0.89006966352462769</v>
      </c>
      <c r="BD353">
        <v>-0.86898720264434814</v>
      </c>
      <c r="BE353">
        <v>-0.35473465919494629</v>
      </c>
      <c r="BF353">
        <v>-0.32569709420204163</v>
      </c>
      <c r="BG353">
        <v>-0.28457051515579224</v>
      </c>
      <c r="BH353">
        <v>-0.32104876637458801</v>
      </c>
      <c r="BI353">
        <v>-0.31699180603027344</v>
      </c>
      <c r="BJ353">
        <v>-0.40876850485801697</v>
      </c>
      <c r="BK353">
        <v>-0.36778542399406433</v>
      </c>
      <c r="BL353">
        <v>-0.3552020788192749</v>
      </c>
      <c r="BM353">
        <v>-0.35778754949569702</v>
      </c>
      <c r="BN353">
        <v>-0.38966408371925354</v>
      </c>
      <c r="BO353">
        <v>-0.30667081475257874</v>
      </c>
      <c r="BP353">
        <v>-0.3451308012008667</v>
      </c>
      <c r="BQ353">
        <v>-0.3194250762462616</v>
      </c>
      <c r="BR353">
        <v>-0.2502385675907135</v>
      </c>
      <c r="BS353">
        <v>-0.17827987670898438</v>
      </c>
      <c r="BT353">
        <v>-9.6648328006267548E-2</v>
      </c>
      <c r="BU353">
        <v>-0.15707938373088837</v>
      </c>
      <c r="BV353">
        <v>-0.21226039528846741</v>
      </c>
      <c r="BW353">
        <v>-0.26676619052886963</v>
      </c>
      <c r="BX353">
        <v>-0.35361871123313904</v>
      </c>
      <c r="BY353">
        <v>-0.39446929097175598</v>
      </c>
      <c r="BZ353">
        <v>-0.34469360113143921</v>
      </c>
      <c r="CA353">
        <v>-0.39034047722816467</v>
      </c>
      <c r="CB353">
        <v>-0.40097400546073914</v>
      </c>
      <c r="CC353">
        <v>-6.0886457562446594E-2</v>
      </c>
      <c r="CD353">
        <v>-5.0454430282115936E-2</v>
      </c>
      <c r="CE353">
        <v>-3.5334799438714981E-2</v>
      </c>
      <c r="CF353">
        <v>-7.2366371750831604E-2</v>
      </c>
      <c r="CG353">
        <v>-7.2010695934295654E-2</v>
      </c>
      <c r="CH353">
        <v>-0.1647723913192749</v>
      </c>
      <c r="CI353">
        <v>-9.615769237279892E-2</v>
      </c>
      <c r="CJ353">
        <v>-5.6390739977359772E-2</v>
      </c>
      <c r="CK353">
        <v>-6.133405864238739E-2</v>
      </c>
      <c r="CL353">
        <v>-8.1243589520454407E-2</v>
      </c>
      <c r="CM353">
        <v>1.3285607099533081E-2</v>
      </c>
      <c r="CN353">
        <v>-1.6630792990326881E-2</v>
      </c>
      <c r="CO353">
        <v>2.2099213674664497E-2</v>
      </c>
      <c r="CP353">
        <v>0.10457843542098999</v>
      </c>
      <c r="CQ353">
        <v>0.19607992470264435</v>
      </c>
      <c r="CR353">
        <v>0.28953889012336731</v>
      </c>
      <c r="CS353">
        <v>0.24373452365398407</v>
      </c>
      <c r="CT353">
        <v>0.18917861580848694</v>
      </c>
      <c r="CU353">
        <v>0.13230586051940918</v>
      </c>
      <c r="CV353">
        <v>4.1008889675140381E-2</v>
      </c>
      <c r="CW353">
        <v>-5.1862453110516071E-3</v>
      </c>
      <c r="CX353">
        <v>2.7136901393532753E-2</v>
      </c>
      <c r="CY353">
        <v>-4.4229596853256226E-2</v>
      </c>
      <c r="CZ353">
        <v>-7.6829530298709869E-2</v>
      </c>
      <c r="DA353">
        <v>0.23296175897121429</v>
      </c>
      <c r="DB353">
        <v>0.22478824853897095</v>
      </c>
      <c r="DC353">
        <v>0.21390089392662048</v>
      </c>
      <c r="DD353">
        <v>0.176316037774086</v>
      </c>
      <c r="DE353">
        <v>0.17297044396400452</v>
      </c>
      <c r="DF353">
        <v>7.922372967004776E-2</v>
      </c>
      <c r="DG353">
        <v>0.17547003924846649</v>
      </c>
      <c r="DH353">
        <v>0.24242061376571655</v>
      </c>
      <c r="DI353">
        <v>0.23511944711208344</v>
      </c>
      <c r="DJ353">
        <v>0.22717693448066711</v>
      </c>
      <c r="DK353">
        <v>0.3332420289516449</v>
      </c>
      <c r="DL353">
        <v>0.31186920404434204</v>
      </c>
      <c r="DM353">
        <v>0.36362349987030029</v>
      </c>
      <c r="DN353">
        <v>0.45939549803733826</v>
      </c>
      <c r="DO353">
        <v>0.57043975591659546</v>
      </c>
      <c r="DP353">
        <v>0.67572617530822754</v>
      </c>
      <c r="DQ353">
        <v>0.64454847574234009</v>
      </c>
      <c r="DR353">
        <v>0.5906175971031189</v>
      </c>
      <c r="DS353">
        <v>0.53137785196304321</v>
      </c>
      <c r="DT353">
        <v>0.43563646078109741</v>
      </c>
      <c r="DU353">
        <v>0.38409680128097534</v>
      </c>
      <c r="DV353">
        <v>0.39896741509437561</v>
      </c>
      <c r="DW353">
        <v>0.30188128352165222</v>
      </c>
      <c r="DX353">
        <v>0.24731491506099701</v>
      </c>
      <c r="DY353">
        <v>0.65723186731338501</v>
      </c>
      <c r="DZ353">
        <v>0.62219494581222534</v>
      </c>
      <c r="EA353">
        <v>0.57375770807266235</v>
      </c>
      <c r="EB353">
        <v>0.5353739857673645</v>
      </c>
      <c r="EC353">
        <v>0.52668428421020508</v>
      </c>
      <c r="ED353">
        <v>0.43151536583900452</v>
      </c>
      <c r="EE353">
        <v>0.56765735149383545</v>
      </c>
      <c r="EF353">
        <v>0.67385673522949219</v>
      </c>
      <c r="EG353">
        <v>0.66315120458602905</v>
      </c>
      <c r="EH353">
        <v>0.67248713970184326</v>
      </c>
      <c r="EI353">
        <v>0.79520833492279053</v>
      </c>
      <c r="EJ353">
        <v>0.7861710786819458</v>
      </c>
      <c r="EK353">
        <v>0.85673034191131592</v>
      </c>
      <c r="EL353">
        <v>0.9716949462890625</v>
      </c>
      <c r="EM353">
        <v>1.1109558343887329</v>
      </c>
      <c r="EN353">
        <v>1.2333191633224487</v>
      </c>
      <c r="EO353">
        <v>1.2232600450515747</v>
      </c>
      <c r="EP353">
        <v>1.170231819152832</v>
      </c>
      <c r="EQ353">
        <v>1.107574462890625</v>
      </c>
      <c r="ER353">
        <v>1.0054160356521606</v>
      </c>
      <c r="ES353">
        <v>0.9461597204208374</v>
      </c>
      <c r="ET353">
        <v>0.93583154678344727</v>
      </c>
      <c r="EU353">
        <v>0.80161041021347046</v>
      </c>
      <c r="EV353">
        <v>0.71532809734344482</v>
      </c>
      <c r="EW353">
        <v>69.689826965332031</v>
      </c>
      <c r="EX353">
        <v>68.339523315429688</v>
      </c>
      <c r="EY353">
        <v>67.179832458496094</v>
      </c>
      <c r="EZ353">
        <v>66.262115478515625</v>
      </c>
      <c r="FA353">
        <v>65.669120788574219</v>
      </c>
      <c r="FB353">
        <v>64.800636291503906</v>
      </c>
      <c r="FC353">
        <v>64.397087097167969</v>
      </c>
      <c r="FD353">
        <v>66.94873046875</v>
      </c>
      <c r="FE353">
        <v>71.289886474609375</v>
      </c>
      <c r="FF353">
        <v>75.590225219726563</v>
      </c>
      <c r="FG353">
        <v>79.644645690917969</v>
      </c>
      <c r="FH353">
        <v>82.977119445800781</v>
      </c>
      <c r="FI353">
        <v>85.777755737304688</v>
      </c>
      <c r="FJ353">
        <v>88.353874206542969</v>
      </c>
      <c r="FK353">
        <v>90.102272033691406</v>
      </c>
      <c r="FL353">
        <v>91.171493530273438</v>
      </c>
      <c r="FM353">
        <v>91.267974853515625</v>
      </c>
      <c r="FN353">
        <v>90.224441528320313</v>
      </c>
      <c r="FO353">
        <v>87.767967224121094</v>
      </c>
      <c r="FP353">
        <v>83.749160766601563</v>
      </c>
      <c r="FQ353">
        <v>79.577392578125</v>
      </c>
      <c r="FR353">
        <v>76.156593322753906</v>
      </c>
      <c r="FS353">
        <v>73.176643371582031</v>
      </c>
      <c r="FT353">
        <v>70.923965454101563</v>
      </c>
      <c r="FU353">
        <v>0.32667505741119385</v>
      </c>
      <c r="FV353">
        <v>0.48402979969978333</v>
      </c>
      <c r="FW353">
        <v>0.48880401253700256</v>
      </c>
      <c r="FX353">
        <v>0.3265417218208313</v>
      </c>
      <c r="FY353" s="60">
        <v>4.9800000190734863</v>
      </c>
      <c r="FZ353" s="38">
        <v>74.92</v>
      </c>
      <c r="GA353">
        <v>1</v>
      </c>
    </row>
    <row r="354" spans="1:183" x14ac:dyDescent="0.2">
      <c r="A354" t="s">
        <v>186</v>
      </c>
      <c r="B354" t="s">
        <v>222</v>
      </c>
      <c r="C354" t="s">
        <v>194</v>
      </c>
      <c r="D354" t="s">
        <v>202</v>
      </c>
      <c r="E354" t="s">
        <v>212</v>
      </c>
      <c r="F354" t="s">
        <v>1</v>
      </c>
      <c r="G354" t="s">
        <v>198</v>
      </c>
      <c r="H354">
        <v>5822</v>
      </c>
      <c r="I354">
        <v>0.59250169992446899</v>
      </c>
      <c r="J354">
        <v>0.51390451192855835</v>
      </c>
      <c r="K354">
        <v>0.47290685772895813</v>
      </c>
      <c r="L354">
        <v>0.45265558362007141</v>
      </c>
      <c r="M354">
        <v>0.44913029670715332</v>
      </c>
      <c r="N354">
        <v>0.48278230428695679</v>
      </c>
      <c r="O354">
        <v>0.58252555131912231</v>
      </c>
      <c r="P354">
        <v>0.65429264307022095</v>
      </c>
      <c r="Q354">
        <v>0.5957561731338501</v>
      </c>
      <c r="R354">
        <v>0.57406383752822876</v>
      </c>
      <c r="S354">
        <v>0.57746291160583496</v>
      </c>
      <c r="T354">
        <v>0.58150339126586914</v>
      </c>
      <c r="U354">
        <v>0.60377299785614014</v>
      </c>
      <c r="V354">
        <v>0.61700493097305298</v>
      </c>
      <c r="W354">
        <v>0.62393695116043091</v>
      </c>
      <c r="X354">
        <v>0.66976916790008545</v>
      </c>
      <c r="Y354">
        <v>0.71662366390228271</v>
      </c>
      <c r="Z354">
        <v>0.78633487224578857</v>
      </c>
      <c r="AA354">
        <v>0.87555778026580811</v>
      </c>
      <c r="AB354">
        <v>0.98621821403503418</v>
      </c>
      <c r="AC354">
        <v>1.0327296257019043</v>
      </c>
      <c r="AD354">
        <v>0.97997134923934937</v>
      </c>
      <c r="AE354">
        <v>0.85499680042266846</v>
      </c>
      <c r="AF354">
        <v>0.70722317695617676</v>
      </c>
      <c r="AG354">
        <v>-0.16943171620368958</v>
      </c>
      <c r="AH354">
        <v>-0.15183438360691071</v>
      </c>
      <c r="AI354">
        <v>-0.1267985999584198</v>
      </c>
      <c r="AJ354">
        <v>-0.10082065314054489</v>
      </c>
      <c r="AK354">
        <v>-8.7924428284168243E-2</v>
      </c>
      <c r="AL354">
        <v>-7.5282610952854156E-2</v>
      </c>
      <c r="AM354">
        <v>-7.3294706642627716E-2</v>
      </c>
      <c r="AN354">
        <v>-7.0158377289772034E-2</v>
      </c>
      <c r="AO354">
        <v>-6.7193850874900818E-2</v>
      </c>
      <c r="AP354">
        <v>-5.3569875657558441E-2</v>
      </c>
      <c r="AQ354">
        <v>-1.1632504872977734E-2</v>
      </c>
      <c r="AR354">
        <v>-5.555393174290657E-3</v>
      </c>
      <c r="AS354">
        <v>7.5142406858503819E-3</v>
      </c>
      <c r="AT354">
        <v>1.4692593365907669E-2</v>
      </c>
      <c r="AU354">
        <v>8.1188445910811424E-3</v>
      </c>
      <c r="AV354">
        <v>1.1577642522752285E-2</v>
      </c>
      <c r="AW354">
        <v>5.7851928286254406E-3</v>
      </c>
      <c r="AX354">
        <v>4.5127690100343898E-6</v>
      </c>
      <c r="AY354">
        <v>-1.1939432471990585E-2</v>
      </c>
      <c r="AZ354">
        <v>-3.4143466502428055E-2</v>
      </c>
      <c r="BA354">
        <v>-5.2186958491802216E-2</v>
      </c>
      <c r="BB354">
        <v>-0.11151985824108124</v>
      </c>
      <c r="BC354">
        <v>-0.13601166009902954</v>
      </c>
      <c r="BD354">
        <v>-0.14346517622470856</v>
      </c>
      <c r="BE354">
        <v>-0.13839836418628693</v>
      </c>
      <c r="BF354">
        <v>-0.12294881045818329</v>
      </c>
      <c r="BG354">
        <v>-9.967244416475296E-2</v>
      </c>
      <c r="BH354">
        <v>-7.5132943689823151E-2</v>
      </c>
      <c r="BI354">
        <v>-6.2661916017532349E-2</v>
      </c>
      <c r="BJ354">
        <v>-4.9343552440404892E-2</v>
      </c>
      <c r="BK354">
        <v>-4.5444879680871964E-2</v>
      </c>
      <c r="BL354">
        <v>-4.0913935750722885E-2</v>
      </c>
      <c r="BM354">
        <v>-3.7512257695198059E-2</v>
      </c>
      <c r="BN354">
        <v>-2.3267731070518494E-2</v>
      </c>
      <c r="BO354">
        <v>1.891462504863739E-2</v>
      </c>
      <c r="BP354">
        <v>2.5525527074933052E-2</v>
      </c>
      <c r="BQ354">
        <v>3.927689790725708E-2</v>
      </c>
      <c r="BR354">
        <v>4.7151044011116028E-2</v>
      </c>
      <c r="BS354">
        <v>4.158666729927063E-2</v>
      </c>
      <c r="BT354">
        <v>4.6462126076221466E-2</v>
      </c>
      <c r="BU354">
        <v>4.1653778403997421E-2</v>
      </c>
      <c r="BV354">
        <v>3.6770030856132507E-2</v>
      </c>
      <c r="BW354">
        <v>2.5368819013237953E-2</v>
      </c>
      <c r="BX354">
        <v>3.0770574230700731E-3</v>
      </c>
      <c r="BY354">
        <v>-1.5153502114117146E-2</v>
      </c>
      <c r="BZ354">
        <v>-7.5348958373069763E-2</v>
      </c>
      <c r="CA354">
        <v>-0.10135879367589951</v>
      </c>
      <c r="CB354">
        <v>-0.11079694330692291</v>
      </c>
      <c r="CC354">
        <v>-0.11690475791692734</v>
      </c>
      <c r="CD354">
        <v>-0.10294274985790253</v>
      </c>
      <c r="CE354">
        <v>-8.0884940922260284E-2</v>
      </c>
      <c r="CF354">
        <v>-5.7341717183589935E-2</v>
      </c>
      <c r="CG354">
        <v>-4.5165169984102249E-2</v>
      </c>
      <c r="CH354">
        <v>-3.1378231942653656E-2</v>
      </c>
      <c r="CI354">
        <v>-2.6156166568398476E-2</v>
      </c>
      <c r="CJ354">
        <v>-2.0659325644373894E-2</v>
      </c>
      <c r="CK354">
        <v>-1.6954878345131874E-2</v>
      </c>
      <c r="CL354">
        <v>-2.2805589251220226E-3</v>
      </c>
      <c r="CM354">
        <v>4.0071472525596619E-2</v>
      </c>
      <c r="CN354">
        <v>4.7052077949047089E-2</v>
      </c>
      <c r="CO354">
        <v>6.1275620013475418E-2</v>
      </c>
      <c r="CP354">
        <v>6.9631665945053101E-2</v>
      </c>
      <c r="CQ354">
        <v>6.4766377210617065E-2</v>
      </c>
      <c r="CR354">
        <v>7.0623010396957397E-2</v>
      </c>
      <c r="CS354">
        <v>6.649625301361084E-2</v>
      </c>
      <c r="CT354">
        <v>6.2233716249465942E-2</v>
      </c>
      <c r="CU354">
        <v>5.120839923620224E-2</v>
      </c>
      <c r="CV354">
        <v>2.8855880722403526E-2</v>
      </c>
      <c r="CW354">
        <v>1.0495754890143871E-2</v>
      </c>
      <c r="CX354">
        <v>-5.0297103822231293E-2</v>
      </c>
      <c r="CY354">
        <v>-7.7358320355415344E-2</v>
      </c>
      <c r="CZ354">
        <v>-8.8171020150184631E-2</v>
      </c>
      <c r="DA354">
        <v>-9.5411166548728943E-2</v>
      </c>
      <c r="DB354">
        <v>-8.2936696708202362E-2</v>
      </c>
      <c r="DC354">
        <v>-6.2097452580928802E-2</v>
      </c>
      <c r="DD354">
        <v>-3.955049067735672E-2</v>
      </c>
      <c r="DE354">
        <v>-2.7668427675962448E-2</v>
      </c>
      <c r="DF354">
        <v>-1.3412919826805592E-2</v>
      </c>
      <c r="DG354">
        <v>-6.8674595095217228E-3</v>
      </c>
      <c r="DH354">
        <v>-4.0471347165293992E-4</v>
      </c>
      <c r="DI354">
        <v>3.60250030644238E-3</v>
      </c>
      <c r="DJ354">
        <v>1.8706614151597023E-2</v>
      </c>
      <c r="DK354">
        <v>6.1228327453136444E-2</v>
      </c>
      <c r="DL354">
        <v>6.8578630685806274E-2</v>
      </c>
      <c r="DM354">
        <v>8.3274349570274353E-2</v>
      </c>
      <c r="DN354">
        <v>9.211229532957077E-2</v>
      </c>
      <c r="DO354">
        <v>8.7946094572544098E-2</v>
      </c>
      <c r="DP354">
        <v>9.4783894717693329E-2</v>
      </c>
      <c r="DQ354">
        <v>9.1338716447353363E-2</v>
      </c>
      <c r="DR354">
        <v>8.7697401642799377E-2</v>
      </c>
      <c r="DS354">
        <v>7.7047981321811676E-2</v>
      </c>
      <c r="DT354">
        <v>5.4634708911180496E-2</v>
      </c>
      <c r="DU354">
        <v>3.6145016551017761E-2</v>
      </c>
      <c r="DV354">
        <v>-2.5245252996683121E-2</v>
      </c>
      <c r="DW354">
        <v>-5.3357861936092377E-2</v>
      </c>
      <c r="DX354">
        <v>-6.5545104444026947E-2</v>
      </c>
      <c r="DY354">
        <v>-6.4377829432487488E-2</v>
      </c>
      <c r="DZ354">
        <v>-5.4051127284765244E-2</v>
      </c>
      <c r="EA354">
        <v>-3.4971293061971664E-2</v>
      </c>
      <c r="EB354">
        <v>-1.3862784020602703E-2</v>
      </c>
      <c r="EC354">
        <v>-2.4059116840362549E-3</v>
      </c>
      <c r="ED354">
        <v>1.2526139616966248E-2</v>
      </c>
      <c r="EE354">
        <v>2.0982371643185616E-2</v>
      </c>
      <c r="EF354">
        <v>2.8839727863669395E-2</v>
      </c>
      <c r="EG354">
        <v>3.3284090459346771E-2</v>
      </c>
      <c r="EH354">
        <v>4.9008756875991821E-2</v>
      </c>
      <c r="EI354">
        <v>9.1775462031364441E-2</v>
      </c>
      <c r="EJ354">
        <v>9.9659547209739685E-2</v>
      </c>
      <c r="EK354">
        <v>0.11503700911998749</v>
      </c>
      <c r="EL354">
        <v>0.12457074224948883</v>
      </c>
      <c r="EM354">
        <v>0.12141390889883041</v>
      </c>
      <c r="EN354">
        <v>0.12966836988925934</v>
      </c>
      <c r="EO354">
        <v>0.12720730900764465</v>
      </c>
      <c r="EP354">
        <v>0.12446290999650955</v>
      </c>
      <c r="EQ354">
        <v>0.11435623466968536</v>
      </c>
      <c r="ER354">
        <v>9.1855235397815704E-2</v>
      </c>
      <c r="ES354">
        <v>7.3178470134735107E-2</v>
      </c>
      <c r="ET354">
        <v>1.0925642214715481E-2</v>
      </c>
      <c r="EU354">
        <v>-1.8704991787672043E-2</v>
      </c>
      <c r="EV354">
        <v>-3.2876867800951004E-2</v>
      </c>
      <c r="EW354">
        <v>65.185958862304688</v>
      </c>
      <c r="EX354">
        <v>64.177513122558594</v>
      </c>
      <c r="EY354">
        <v>63.255752563476563</v>
      </c>
      <c r="EZ354">
        <v>62.419422149658203</v>
      </c>
      <c r="FA354">
        <v>61.798057556152344</v>
      </c>
      <c r="FB354">
        <v>61.362079620361328</v>
      </c>
      <c r="FC354">
        <v>60.929935455322266</v>
      </c>
      <c r="FD354">
        <v>61.699966430664063</v>
      </c>
      <c r="FE354">
        <v>64.885269165039063</v>
      </c>
      <c r="FF354">
        <v>68.353813171386719</v>
      </c>
      <c r="FG354">
        <v>71.661705017089844</v>
      </c>
      <c r="FH354">
        <v>74.864616394042969</v>
      </c>
      <c r="FI354">
        <v>77.88226318359375</v>
      </c>
      <c r="FJ354">
        <v>80.198219299316406</v>
      </c>
      <c r="FK354">
        <v>81.7496337890625</v>
      </c>
      <c r="FL354">
        <v>82.676063537597656</v>
      </c>
      <c r="FM354">
        <v>82.349372863769531</v>
      </c>
      <c r="FN354">
        <v>80.569419860839844</v>
      </c>
      <c r="FO354">
        <v>77.033279418945313</v>
      </c>
      <c r="FP354">
        <v>73.036460876464844</v>
      </c>
      <c r="FQ354">
        <v>70.274307250976563</v>
      </c>
      <c r="FR354">
        <v>68.443504333496094</v>
      </c>
      <c r="FS354">
        <v>66.836090087890625</v>
      </c>
      <c r="FT354">
        <v>65.586639404296875</v>
      </c>
      <c r="FU354">
        <v>2.1095305681228638E-2</v>
      </c>
      <c r="FV354">
        <v>3.0426321551203728E-2</v>
      </c>
      <c r="FW354">
        <v>3.2069757580757141E-2</v>
      </c>
      <c r="FX354">
        <v>2.2675404325127602E-2</v>
      </c>
      <c r="FY354" s="60">
        <v>9.3100004196166992</v>
      </c>
      <c r="FZ354" s="38">
        <v>1497.48</v>
      </c>
      <c r="GA354">
        <v>1</v>
      </c>
    </row>
    <row r="355" spans="1:183" x14ac:dyDescent="0.2">
      <c r="A355" t="s">
        <v>186</v>
      </c>
      <c r="B355" t="s">
        <v>222</v>
      </c>
      <c r="C355" t="s">
        <v>194</v>
      </c>
      <c r="D355" t="s">
        <v>202</v>
      </c>
      <c r="E355" t="s">
        <v>212</v>
      </c>
      <c r="F355" t="s">
        <v>1</v>
      </c>
      <c r="G355" t="s">
        <v>200</v>
      </c>
      <c r="H355">
        <v>647</v>
      </c>
      <c r="I355">
        <v>0.79232507944107056</v>
      </c>
      <c r="J355">
        <v>0.69463217258453369</v>
      </c>
      <c r="K355">
        <v>0.63521933555603027</v>
      </c>
      <c r="L355">
        <v>0.60026878118515015</v>
      </c>
      <c r="M355">
        <v>0.58935904502868652</v>
      </c>
      <c r="N355">
        <v>0.60527950525283813</v>
      </c>
      <c r="O355">
        <v>0.70801275968551636</v>
      </c>
      <c r="P355">
        <v>0.75624692440032959</v>
      </c>
      <c r="Q355">
        <v>0.70825850963592529</v>
      </c>
      <c r="R355">
        <v>0.71264767646789551</v>
      </c>
      <c r="S355">
        <v>0.72522938251495361</v>
      </c>
      <c r="T355">
        <v>0.77855634689331055</v>
      </c>
      <c r="U355">
        <v>0.81855517625808716</v>
      </c>
      <c r="V355">
        <v>0.88387203216552734</v>
      </c>
      <c r="W355">
        <v>0.9287903904914856</v>
      </c>
      <c r="X355">
        <v>1.0096688270568848</v>
      </c>
      <c r="Y355">
        <v>1.0636476278305054</v>
      </c>
      <c r="Z355">
        <v>1.1350835561752319</v>
      </c>
      <c r="AA355">
        <v>1.1729635000228882</v>
      </c>
      <c r="AB355">
        <v>1.2626935243606567</v>
      </c>
      <c r="AC355">
        <v>1.2781707048416138</v>
      </c>
      <c r="AD355">
        <v>1.1798621416091919</v>
      </c>
      <c r="AE355">
        <v>1.0283229351043701</v>
      </c>
      <c r="AF355">
        <v>0.90566051006317139</v>
      </c>
      <c r="AG355">
        <v>-0.30323559045791626</v>
      </c>
      <c r="AH355">
        <v>-0.29208800196647644</v>
      </c>
      <c r="AI355">
        <v>-0.27968403697013855</v>
      </c>
      <c r="AJ355">
        <v>-0.26538148522377014</v>
      </c>
      <c r="AK355">
        <v>-0.2594052255153656</v>
      </c>
      <c r="AL355">
        <v>-0.25761511921882629</v>
      </c>
      <c r="AM355">
        <v>-0.25763639807701111</v>
      </c>
      <c r="AN355">
        <v>-0.27129432559013367</v>
      </c>
      <c r="AO355">
        <v>-0.26147893071174622</v>
      </c>
      <c r="AP355">
        <v>-0.25629666447639465</v>
      </c>
      <c r="AQ355">
        <v>-0.2633456289768219</v>
      </c>
      <c r="AR355">
        <v>-0.26123398542404175</v>
      </c>
      <c r="AS355">
        <v>-0.26071366667747498</v>
      </c>
      <c r="AT355">
        <v>-0.25705096125602722</v>
      </c>
      <c r="AU355">
        <v>-0.24246145784854889</v>
      </c>
      <c r="AV355">
        <v>-0.2439597100019455</v>
      </c>
      <c r="AW355">
        <v>-0.26657247543334961</v>
      </c>
      <c r="AX355">
        <v>-0.25823032855987549</v>
      </c>
      <c r="AY355">
        <v>-0.28252202272415161</v>
      </c>
      <c r="AZ355">
        <v>-0.29984641075134277</v>
      </c>
      <c r="BA355">
        <v>-0.34422853589057922</v>
      </c>
      <c r="BB355">
        <v>-0.36680132150650024</v>
      </c>
      <c r="BC355">
        <v>-0.35236209630966187</v>
      </c>
      <c r="BD355">
        <v>-0.30629360675811768</v>
      </c>
      <c r="BE355">
        <v>-0.14531072974205017</v>
      </c>
      <c r="BF355">
        <v>-0.14218460023403168</v>
      </c>
      <c r="BG355">
        <v>-0.13741971552371979</v>
      </c>
      <c r="BH355">
        <v>-0.12929099798202515</v>
      </c>
      <c r="BI355">
        <v>-0.12495811283588409</v>
      </c>
      <c r="BJ355">
        <v>-0.12115847319364548</v>
      </c>
      <c r="BK355">
        <v>-0.11126246303319931</v>
      </c>
      <c r="BL355">
        <v>-0.11875096708536148</v>
      </c>
      <c r="BM355">
        <v>-0.10967003554105759</v>
      </c>
      <c r="BN355">
        <v>-9.8448827862739563E-2</v>
      </c>
      <c r="BO355">
        <v>-9.7745902836322784E-2</v>
      </c>
      <c r="BP355">
        <v>-9.122428297996521E-2</v>
      </c>
      <c r="BQ355">
        <v>-8.6116693913936615E-2</v>
      </c>
      <c r="BR355">
        <v>-7.5653836131095886E-2</v>
      </c>
      <c r="BS355">
        <v>-5.8054585009813309E-2</v>
      </c>
      <c r="BT355">
        <v>-5.3847607225179672E-2</v>
      </c>
      <c r="BU355">
        <v>-7.1970850229263306E-2</v>
      </c>
      <c r="BV355">
        <v>-6.1081387102603912E-2</v>
      </c>
      <c r="BW355">
        <v>-8.5092045366764069E-2</v>
      </c>
      <c r="BX355">
        <v>-0.10395964980125427</v>
      </c>
      <c r="BY355">
        <v>-0.1489897221326828</v>
      </c>
      <c r="BZ355">
        <v>-0.17837536334991455</v>
      </c>
      <c r="CA355">
        <v>-0.17378665506839752</v>
      </c>
      <c r="CB355">
        <v>-0.13993279635906219</v>
      </c>
      <c r="CC355">
        <v>-3.5932444036006927E-2</v>
      </c>
      <c r="CD355">
        <v>-3.8361970335245132E-2</v>
      </c>
      <c r="CE355">
        <v>-3.8887888193130493E-2</v>
      </c>
      <c r="CF355">
        <v>-3.5035155713558197E-2</v>
      </c>
      <c r="CG355">
        <v>-3.184044361114502E-2</v>
      </c>
      <c r="CH355">
        <v>-2.6649005711078644E-2</v>
      </c>
      <c r="CI355">
        <v>-9.8843304440379143E-3</v>
      </c>
      <c r="CJ355">
        <v>-1.3099908828735352E-2</v>
      </c>
      <c r="CK355">
        <v>-4.5276409946382046E-3</v>
      </c>
      <c r="CL355">
        <v>1.0876108892261982E-2</v>
      </c>
      <c r="CM355">
        <v>1.6947958618402481E-2</v>
      </c>
      <c r="CN355">
        <v>2.6523923501372337E-2</v>
      </c>
      <c r="CO355">
        <v>3.480861708521843E-2</v>
      </c>
      <c r="CP355">
        <v>4.9981273710727692E-2</v>
      </c>
      <c r="CQ355">
        <v>6.966506689786911E-2</v>
      </c>
      <c r="CR355">
        <v>7.7823452651500702E-2</v>
      </c>
      <c r="CS355">
        <v>6.2809623777866364E-2</v>
      </c>
      <c r="CT355">
        <v>7.5463376939296722E-2</v>
      </c>
      <c r="CU355">
        <v>5.1647353917360306E-2</v>
      </c>
      <c r="CV355">
        <v>3.1710933893918991E-2</v>
      </c>
      <c r="CW355">
        <v>-1.3767914846539497E-2</v>
      </c>
      <c r="CX355">
        <v>-4.7872152179479599E-2</v>
      </c>
      <c r="CY355">
        <v>-5.0105854868888855E-2</v>
      </c>
      <c r="CZ355">
        <v>-2.4711828678846359E-2</v>
      </c>
      <c r="DA355">
        <v>7.3445834219455719E-2</v>
      </c>
      <c r="DB355">
        <v>6.5460652112960815E-2</v>
      </c>
      <c r="DC355">
        <v>5.9643946588039398E-2</v>
      </c>
      <c r="DD355">
        <v>5.9220694005489349E-2</v>
      </c>
      <c r="DE355">
        <v>6.1277233064174652E-2</v>
      </c>
      <c r="DF355">
        <v>6.7860454320907593E-2</v>
      </c>
      <c r="DG355">
        <v>9.1493807733058929E-2</v>
      </c>
      <c r="DH355">
        <v>9.2551156878471375E-2</v>
      </c>
      <c r="DI355">
        <v>0.1006147488951683</v>
      </c>
      <c r="DJ355">
        <v>0.12020104378461838</v>
      </c>
      <c r="DK355">
        <v>0.13164182007312775</v>
      </c>
      <c r="DL355">
        <v>0.14427211880683899</v>
      </c>
      <c r="DM355">
        <v>0.15573392808437347</v>
      </c>
      <c r="DN355">
        <v>0.17561639845371246</v>
      </c>
      <c r="DO355">
        <v>0.19738472998142242</v>
      </c>
      <c r="DP355">
        <v>0.20949450135231018</v>
      </c>
      <c r="DQ355">
        <v>0.19759011268615723</v>
      </c>
      <c r="DR355">
        <v>0.21200814843177795</v>
      </c>
      <c r="DS355">
        <v>0.18838676810264587</v>
      </c>
      <c r="DT355">
        <v>0.16738151013851166</v>
      </c>
      <c r="DU355">
        <v>0.12145388871431351</v>
      </c>
      <c r="DV355">
        <v>8.2631073892116547E-2</v>
      </c>
      <c r="DW355">
        <v>7.3574945330619812E-2</v>
      </c>
      <c r="DX355">
        <v>9.0509146451950073E-2</v>
      </c>
      <c r="DY355">
        <v>0.23137068748474121</v>
      </c>
      <c r="DZ355">
        <v>0.21536403894424438</v>
      </c>
      <c r="EA355">
        <v>0.20190827548503876</v>
      </c>
      <c r="EB355">
        <v>0.19531117379665375</v>
      </c>
      <c r="EC355">
        <v>0.19572435319423676</v>
      </c>
      <c r="ED355">
        <v>0.2043171226978302</v>
      </c>
      <c r="EE355">
        <v>0.23786771297454834</v>
      </c>
      <c r="EF355">
        <v>0.24509450793266296</v>
      </c>
      <c r="EG355">
        <v>0.25242367386817932</v>
      </c>
      <c r="EH355">
        <v>0.27804887294769287</v>
      </c>
      <c r="EI355">
        <v>0.29724153876304626</v>
      </c>
      <c r="EJ355">
        <v>0.31428185105323792</v>
      </c>
      <c r="EK355">
        <v>0.33033084869384766</v>
      </c>
      <c r="EL355">
        <v>0.35701355338096619</v>
      </c>
      <c r="EM355">
        <v>0.3817916214466095</v>
      </c>
      <c r="EN355">
        <v>0.3996066153049469</v>
      </c>
      <c r="EO355">
        <v>0.39219170808792114</v>
      </c>
      <c r="EP355">
        <v>0.40915709733963013</v>
      </c>
      <c r="EQ355">
        <v>0.38581672310829163</v>
      </c>
      <c r="ER355">
        <v>0.36326828598976135</v>
      </c>
      <c r="ES355">
        <v>0.31669268012046814</v>
      </c>
      <c r="ET355">
        <v>0.27105700969696045</v>
      </c>
      <c r="EU355">
        <v>0.25215038657188416</v>
      </c>
      <c r="EV355">
        <v>0.25686991214752197</v>
      </c>
      <c r="EW355">
        <v>66.675773620605469</v>
      </c>
      <c r="EX355">
        <v>65.576614379882813</v>
      </c>
      <c r="EY355">
        <v>64.559410095214844</v>
      </c>
      <c r="EZ355">
        <v>63.805862426757813</v>
      </c>
      <c r="FA355">
        <v>62.943141937255859</v>
      </c>
      <c r="FB355">
        <v>62.334430694580078</v>
      </c>
      <c r="FC355">
        <v>61.519390106201172</v>
      </c>
      <c r="FD355">
        <v>62.026962280273438</v>
      </c>
      <c r="FE355">
        <v>65.344139099121094</v>
      </c>
      <c r="FF355">
        <v>69.383354187011719</v>
      </c>
      <c r="FG355">
        <v>73.245643615722656</v>
      </c>
      <c r="FH355">
        <v>76.629104614257813</v>
      </c>
      <c r="FI355">
        <v>79.772193908691406</v>
      </c>
      <c r="FJ355">
        <v>82.532257080078125</v>
      </c>
      <c r="FK355">
        <v>84.313514709472656</v>
      </c>
      <c r="FL355">
        <v>85.343666076660156</v>
      </c>
      <c r="FM355">
        <v>84.836753845214844</v>
      </c>
      <c r="FN355">
        <v>83.276054382324219</v>
      </c>
      <c r="FO355">
        <v>80.10699462890625</v>
      </c>
      <c r="FP355">
        <v>75.730598449707031</v>
      </c>
      <c r="FQ355">
        <v>72.563392639160156</v>
      </c>
      <c r="FR355">
        <v>70.402412414550781</v>
      </c>
      <c r="FS355">
        <v>68.512161254882813</v>
      </c>
      <c r="FT355">
        <v>67.150848388671875</v>
      </c>
      <c r="FU355">
        <v>0.11268716305494308</v>
      </c>
      <c r="FV355">
        <v>0.16410332918167114</v>
      </c>
      <c r="FW355">
        <v>0.17091557383537292</v>
      </c>
      <c r="FX355">
        <v>0.11707413196563721</v>
      </c>
      <c r="FY355" s="60">
        <v>5.3899998664855957</v>
      </c>
      <c r="FZ355" s="38">
        <v>375.91</v>
      </c>
      <c r="GA355">
        <v>1</v>
      </c>
    </row>
    <row r="356" spans="1:183" x14ac:dyDescent="0.2">
      <c r="A356" t="s">
        <v>186</v>
      </c>
      <c r="B356" t="s">
        <v>222</v>
      </c>
      <c r="C356" t="s">
        <v>194</v>
      </c>
      <c r="D356" t="s">
        <v>202</v>
      </c>
      <c r="E356" t="s">
        <v>212</v>
      </c>
      <c r="F356" t="s">
        <v>1</v>
      </c>
      <c r="G356" t="s">
        <v>1</v>
      </c>
      <c r="H356">
        <v>6469</v>
      </c>
      <c r="I356">
        <v>0.6250113844871521</v>
      </c>
      <c r="J356">
        <v>0.54330742359161377</v>
      </c>
      <c r="K356">
        <v>0.49931374192237854</v>
      </c>
      <c r="L356">
        <v>0.4766710102558136</v>
      </c>
      <c r="M356">
        <v>0.47194433212280273</v>
      </c>
      <c r="N356">
        <v>0.50271159410476685</v>
      </c>
      <c r="O356">
        <v>0.60294127464294434</v>
      </c>
      <c r="P356">
        <v>0.67087972164154053</v>
      </c>
      <c r="Q356">
        <v>0.61405932903289795</v>
      </c>
      <c r="R356">
        <v>0.59661030769348145</v>
      </c>
      <c r="S356">
        <v>0.60150331258773804</v>
      </c>
      <c r="T356">
        <v>0.61356228590011597</v>
      </c>
      <c r="U356">
        <v>0.63871628046035767</v>
      </c>
      <c r="V356">
        <v>0.66042196750640869</v>
      </c>
      <c r="W356">
        <v>0.67353403568267822</v>
      </c>
      <c r="X356">
        <v>0.72506803274154663</v>
      </c>
      <c r="Y356">
        <v>0.77308160066604614</v>
      </c>
      <c r="Z356">
        <v>0.84307336807250977</v>
      </c>
      <c r="AA356">
        <v>0.92394322156906128</v>
      </c>
      <c r="AB356">
        <v>1.0311983823776245</v>
      </c>
      <c r="AC356">
        <v>1.0726609230041504</v>
      </c>
      <c r="AD356">
        <v>1.0124919414520264</v>
      </c>
      <c r="AE356">
        <v>0.88319551944732666</v>
      </c>
      <c r="AF356">
        <v>0.73950725793838501</v>
      </c>
      <c r="AG356">
        <v>-0.16066780686378479</v>
      </c>
      <c r="AH356">
        <v>-0.14581046998500824</v>
      </c>
      <c r="AI356">
        <v>-0.12437174469232559</v>
      </c>
      <c r="AJ356">
        <v>-0.10154480487108231</v>
      </c>
      <c r="AK356">
        <v>-9.0118721127510071E-2</v>
      </c>
      <c r="AL356">
        <v>-7.8781284391880035E-2</v>
      </c>
      <c r="AM356">
        <v>-7.521212100982666E-2</v>
      </c>
      <c r="AN356">
        <v>-7.3569037020206451E-2</v>
      </c>
      <c r="AO356">
        <v>-6.9488398730754852E-2</v>
      </c>
      <c r="AP356">
        <v>-5.6209824979305267E-2</v>
      </c>
      <c r="AQ356">
        <v>-2.1074168384075165E-2</v>
      </c>
      <c r="AR356">
        <v>-1.4878592453896999E-2</v>
      </c>
      <c r="AS356">
        <v>-3.0226598028093576E-3</v>
      </c>
      <c r="AT356">
        <v>4.7224969603121281E-3</v>
      </c>
      <c r="AU356">
        <v>2.2910747211426497E-3</v>
      </c>
      <c r="AV356">
        <v>6.128367967903614E-3</v>
      </c>
      <c r="AW356">
        <v>-1.5043444000184536E-3</v>
      </c>
      <c r="AX356">
        <v>-4.3891808018088341E-3</v>
      </c>
      <c r="AY356">
        <v>-1.8160780891776085E-2</v>
      </c>
      <c r="AZ356">
        <v>-3.9814174175262451E-2</v>
      </c>
      <c r="BA356">
        <v>-6.2283296138048172E-2</v>
      </c>
      <c r="BB356">
        <v>-0.11683251708745956</v>
      </c>
      <c r="BC356">
        <v>-0.13679151237010956</v>
      </c>
      <c r="BD356">
        <v>-0.13779784739017487</v>
      </c>
      <c r="BE356">
        <v>-0.12702921032905579</v>
      </c>
      <c r="BF356">
        <v>-0.11427639424800873</v>
      </c>
      <c r="BG356">
        <v>-9.4642661511898041E-2</v>
      </c>
      <c r="BH356">
        <v>-7.3285169899463654E-2</v>
      </c>
      <c r="BI356">
        <v>-6.2279030680656433E-2</v>
      </c>
      <c r="BJ356">
        <v>-5.0320606678724289E-2</v>
      </c>
      <c r="BK356">
        <v>-4.4665426015853882E-2</v>
      </c>
      <c r="BL356">
        <v>-4.1582942008972168E-2</v>
      </c>
      <c r="BM356">
        <v>-3.7256669253110886E-2</v>
      </c>
      <c r="BN356">
        <v>-2.3083362728357315E-2</v>
      </c>
      <c r="BO356">
        <v>1.2828552164137363E-2</v>
      </c>
      <c r="BP356">
        <v>1.9737394526600838E-2</v>
      </c>
      <c r="BQ356">
        <v>3.2421287149190903E-2</v>
      </c>
      <c r="BR356">
        <v>4.1182573884725571E-2</v>
      </c>
      <c r="BS356">
        <v>3.9672855287790298E-2</v>
      </c>
      <c r="BT356">
        <v>4.4924430549144745E-2</v>
      </c>
      <c r="BU356">
        <v>3.8316603749990463E-2</v>
      </c>
      <c r="BV356">
        <v>3.6243792623281479E-2</v>
      </c>
      <c r="BW356">
        <v>2.2865287959575653E-2</v>
      </c>
      <c r="BX356">
        <v>1.0310760699212551E-3</v>
      </c>
      <c r="BY356">
        <v>-2.161705493927002E-2</v>
      </c>
      <c r="BZ356">
        <v>-7.7289775013923645E-2</v>
      </c>
      <c r="CA356">
        <v>-9.9058419466018677E-2</v>
      </c>
      <c r="CB356">
        <v>-0.10237825661897659</v>
      </c>
      <c r="CC356">
        <v>-0.10373123735189438</v>
      </c>
      <c r="CD356">
        <v>-9.243600070476532E-2</v>
      </c>
      <c r="CE356">
        <v>-7.4052378535270691E-2</v>
      </c>
      <c r="CF356">
        <v>-5.3712625056505203E-2</v>
      </c>
      <c r="CG356">
        <v>-4.2997349053621292E-2</v>
      </c>
      <c r="CH356">
        <v>-3.0608829110860825E-2</v>
      </c>
      <c r="CI356">
        <v>-2.350887656211853E-2</v>
      </c>
      <c r="CJ356">
        <v>-1.9429471343755722E-2</v>
      </c>
      <c r="CK356">
        <v>-1.4933071099221706E-2</v>
      </c>
      <c r="CL356">
        <v>-1.4007864228915423E-4</v>
      </c>
      <c r="CM356">
        <v>3.6309473216533661E-2</v>
      </c>
      <c r="CN356">
        <v>4.3712317943572998E-2</v>
      </c>
      <c r="CO356">
        <v>5.6969661265611649E-2</v>
      </c>
      <c r="CP356">
        <v>6.6434711217880249E-2</v>
      </c>
      <c r="CQ356">
        <v>6.556335836648941E-2</v>
      </c>
      <c r="CR356">
        <v>7.1794465184211731E-2</v>
      </c>
      <c r="CS356">
        <v>6.5896473824977875E-2</v>
      </c>
      <c r="CT356">
        <v>6.4386069774627686E-2</v>
      </c>
      <c r="CU356">
        <v>5.1279816776514053E-2</v>
      </c>
      <c r="CV356">
        <v>2.9320374131202698E-2</v>
      </c>
      <c r="CW356">
        <v>6.5482580102980137E-3</v>
      </c>
      <c r="CX356">
        <v>-4.9902584403753281E-2</v>
      </c>
      <c r="CY356">
        <v>-7.2924576699733734E-2</v>
      </c>
      <c r="CZ356">
        <v>-7.7846743166446686E-2</v>
      </c>
      <c r="DA356">
        <v>-8.0433256924152374E-2</v>
      </c>
      <c r="DB356">
        <v>-7.0595599710941315E-2</v>
      </c>
      <c r="DC356">
        <v>-5.3462095558643341E-2</v>
      </c>
      <c r="DD356">
        <v>-3.4140083938837051E-2</v>
      </c>
      <c r="DE356">
        <v>-2.3715663701295853E-2</v>
      </c>
      <c r="DF356">
        <v>-1.0897050611674786E-2</v>
      </c>
      <c r="DG356">
        <v>-2.3523294366896152E-3</v>
      </c>
      <c r="DH356">
        <v>2.7239976916462183E-3</v>
      </c>
      <c r="DI356">
        <v>7.3905247263610363E-3</v>
      </c>
      <c r="DJ356">
        <v>2.2803205996751785E-2</v>
      </c>
      <c r="DK356">
        <v>5.9790391474962234E-2</v>
      </c>
      <c r="DL356">
        <v>6.7687243223190308E-2</v>
      </c>
      <c r="DM356">
        <v>8.1518039107322693E-2</v>
      </c>
      <c r="DN356">
        <v>9.1686852276325226E-2</v>
      </c>
      <c r="DO356">
        <v>9.1453857719898224E-2</v>
      </c>
      <c r="DP356">
        <v>9.866449236869812E-2</v>
      </c>
      <c r="DQ356">
        <v>9.3476340174674988E-2</v>
      </c>
      <c r="DR356">
        <v>9.2528335750102997E-2</v>
      </c>
      <c r="DS356">
        <v>7.9694353044033051E-2</v>
      </c>
      <c r="DT356">
        <v>5.7609673589468002E-2</v>
      </c>
      <c r="DU356">
        <v>3.4713573753833771E-2</v>
      </c>
      <c r="DV356">
        <v>-2.2515397518873215E-2</v>
      </c>
      <c r="DW356">
        <v>-4.6790748834609985E-2</v>
      </c>
      <c r="DX356">
        <v>-5.3315233439207077E-2</v>
      </c>
      <c r="DY356">
        <v>-4.6794675290584564E-2</v>
      </c>
      <c r="DZ356">
        <v>-3.9061527699232101E-2</v>
      </c>
      <c r="EA356">
        <v>-2.3733004927635193E-2</v>
      </c>
      <c r="EB356">
        <v>-5.8804410509765148E-3</v>
      </c>
      <c r="EC356">
        <v>4.1240258142352104E-3</v>
      </c>
      <c r="ED356">
        <v>1.7563622444868088E-2</v>
      </c>
      <c r="EE356">
        <v>2.8194364160299301E-2</v>
      </c>
      <c r="EF356">
        <v>3.4710090607404709E-2</v>
      </c>
      <c r="EG356">
        <v>3.962225466966629E-2</v>
      </c>
      <c r="EH356">
        <v>5.5929668247699738E-2</v>
      </c>
      <c r="EI356">
        <v>9.369310736656189E-2</v>
      </c>
      <c r="EJ356">
        <v>0.10230322182178497</v>
      </c>
      <c r="EK356">
        <v>0.11696198582649231</v>
      </c>
      <c r="EL356">
        <v>0.1281469315290451</v>
      </c>
      <c r="EM356">
        <v>0.12883564829826355</v>
      </c>
      <c r="EN356">
        <v>0.13746054470539093</v>
      </c>
      <c r="EO356">
        <v>0.13329727947711945</v>
      </c>
      <c r="EP356">
        <v>0.13316132128238678</v>
      </c>
      <c r="EQ356">
        <v>0.12072040885686874</v>
      </c>
      <c r="ER356">
        <v>9.8454922437667847E-2</v>
      </c>
      <c r="ES356">
        <v>7.5379818677902222E-2</v>
      </c>
      <c r="ET356">
        <v>1.7027350142598152E-2</v>
      </c>
      <c r="EU356">
        <v>-9.0576447546482086E-3</v>
      </c>
      <c r="EV356">
        <v>-1.7895637080073357E-2</v>
      </c>
      <c r="EW356">
        <v>65.461441040039063</v>
      </c>
      <c r="EX356">
        <v>64.439956665039063</v>
      </c>
      <c r="EY356">
        <v>63.505111694335938</v>
      </c>
      <c r="EZ356">
        <v>62.689605712890625</v>
      </c>
      <c r="FA356">
        <v>62.022792816162109</v>
      </c>
      <c r="FB356">
        <v>61.549522399902344</v>
      </c>
      <c r="FC356">
        <v>61.039833068847656</v>
      </c>
      <c r="FD356">
        <v>61.759258270263672</v>
      </c>
      <c r="FE356">
        <v>64.969863891601563</v>
      </c>
      <c r="FF356">
        <v>68.550788879394531</v>
      </c>
      <c r="FG356">
        <v>71.984634399414063</v>
      </c>
      <c r="FH356">
        <v>75.243461608886719</v>
      </c>
      <c r="FI356">
        <v>78.2965087890625</v>
      </c>
      <c r="FJ356">
        <v>80.731315612792969</v>
      </c>
      <c r="FK356">
        <v>82.339065551757813</v>
      </c>
      <c r="FL356">
        <v>83.295127868652344</v>
      </c>
      <c r="FM356">
        <v>82.922080993652344</v>
      </c>
      <c r="FN356">
        <v>81.168632507324219</v>
      </c>
      <c r="FO356">
        <v>77.675834655761719</v>
      </c>
      <c r="FP356">
        <v>73.575004577636719</v>
      </c>
      <c r="FQ356">
        <v>70.725608825683594</v>
      </c>
      <c r="FR356">
        <v>68.811805725097656</v>
      </c>
      <c r="FS356">
        <v>67.143653869628906</v>
      </c>
      <c r="FT356">
        <v>65.876312255859375</v>
      </c>
      <c r="FU356">
        <v>2.328023687005043E-2</v>
      </c>
      <c r="FV356">
        <v>3.3701859414577484E-2</v>
      </c>
      <c r="FW356">
        <v>3.5360269248485565E-2</v>
      </c>
      <c r="FX356">
        <v>2.4708067998290062E-2</v>
      </c>
      <c r="FY356" s="60">
        <v>9.3100004196166992</v>
      </c>
      <c r="FZ356" s="38">
        <v>1873.39</v>
      </c>
      <c r="GA356">
        <v>1</v>
      </c>
    </row>
    <row r="357" spans="1:183" x14ac:dyDescent="0.2">
      <c r="A357" t="s">
        <v>186</v>
      </c>
      <c r="B357" t="s">
        <v>222</v>
      </c>
      <c r="C357" t="s">
        <v>194</v>
      </c>
      <c r="D357" t="s">
        <v>202</v>
      </c>
      <c r="E357" t="s">
        <v>212</v>
      </c>
      <c r="F357" t="s">
        <v>178</v>
      </c>
      <c r="G357" t="s">
        <v>1</v>
      </c>
      <c r="H357">
        <v>4231</v>
      </c>
      <c r="I357">
        <v>0.56896525621414185</v>
      </c>
      <c r="J357">
        <v>0.48847502470016479</v>
      </c>
      <c r="K357">
        <v>0.44595727324485779</v>
      </c>
      <c r="L357">
        <v>0.42032638192176819</v>
      </c>
      <c r="M357">
        <v>0.41107302904129028</v>
      </c>
      <c r="N357">
        <v>0.43366086483001709</v>
      </c>
      <c r="O357">
        <v>0.51648974418640137</v>
      </c>
      <c r="P357">
        <v>0.5886538028717041</v>
      </c>
      <c r="Q357">
        <v>0.53597259521484375</v>
      </c>
      <c r="R357">
        <v>0.51266574859619141</v>
      </c>
      <c r="S357">
        <v>0.51250684261322021</v>
      </c>
      <c r="T357">
        <v>0.52242946624755859</v>
      </c>
      <c r="U357">
        <v>0.53873050212860107</v>
      </c>
      <c r="V357">
        <v>0.54685026407241821</v>
      </c>
      <c r="W357">
        <v>0.55185258388519287</v>
      </c>
      <c r="X357">
        <v>0.58709210157394409</v>
      </c>
      <c r="Y357">
        <v>0.62047296762466431</v>
      </c>
      <c r="Z357">
        <v>0.682259202003479</v>
      </c>
      <c r="AA357">
        <v>0.77790713310241699</v>
      </c>
      <c r="AB357">
        <v>0.90225929021835327</v>
      </c>
      <c r="AC357">
        <v>0.95417314767837524</v>
      </c>
      <c r="AD357">
        <v>0.91936260461807251</v>
      </c>
      <c r="AE357">
        <v>0.81602996587753296</v>
      </c>
      <c r="AF357">
        <v>0.68142658472061157</v>
      </c>
      <c r="AG357">
        <v>-0.15354904532432556</v>
      </c>
      <c r="AH357">
        <v>-0.13747407495975494</v>
      </c>
      <c r="AI357">
        <v>-0.11391017585992813</v>
      </c>
      <c r="AJ357">
        <v>-8.987388014793396E-2</v>
      </c>
      <c r="AK357">
        <v>-7.558576762676239E-2</v>
      </c>
      <c r="AL357">
        <v>-5.7028956711292267E-2</v>
      </c>
      <c r="AM357">
        <v>-5.6659642606973648E-2</v>
      </c>
      <c r="AN357">
        <v>-5.6381735950708389E-2</v>
      </c>
      <c r="AO357">
        <v>-4.8462007194757462E-2</v>
      </c>
      <c r="AP357">
        <v>-3.9281502366065979E-2</v>
      </c>
      <c r="AQ357">
        <v>-1.4216778799891472E-2</v>
      </c>
      <c r="AR357">
        <v>-1.8021645955741405E-3</v>
      </c>
      <c r="AS357">
        <v>6.0668690130114555E-3</v>
      </c>
      <c r="AT357">
        <v>6.5070996060967445E-3</v>
      </c>
      <c r="AU357">
        <v>2.421125303953886E-3</v>
      </c>
      <c r="AV357">
        <v>3.9190072566270828E-3</v>
      </c>
      <c r="AW357">
        <v>-8.8586881756782532E-3</v>
      </c>
      <c r="AX357">
        <v>-8.7186908349394798E-3</v>
      </c>
      <c r="AY357">
        <v>-1.3814883306622505E-2</v>
      </c>
      <c r="AZ357">
        <v>-1.9202496856451035E-2</v>
      </c>
      <c r="BA357">
        <v>-4.4702962040901184E-2</v>
      </c>
      <c r="BB357">
        <v>-9.1970764100551605E-2</v>
      </c>
      <c r="BC357">
        <v>-0.11278655380010605</v>
      </c>
      <c r="BD357">
        <v>-0.12186387181282043</v>
      </c>
      <c r="BE357">
        <v>-0.12502256035804749</v>
      </c>
      <c r="BF357">
        <v>-0.11097913235425949</v>
      </c>
      <c r="BG357">
        <v>-8.9271396398544312E-2</v>
      </c>
      <c r="BH357">
        <v>-6.7025110125541687E-2</v>
      </c>
      <c r="BI357">
        <v>-5.3721554577350616E-2</v>
      </c>
      <c r="BJ357">
        <v>-3.5259108990430832E-2</v>
      </c>
      <c r="BK357">
        <v>-3.3715385943651199E-2</v>
      </c>
      <c r="BL357">
        <v>-3.1968846917152405E-2</v>
      </c>
      <c r="BM357">
        <v>-2.3579884320497513E-2</v>
      </c>
      <c r="BN357">
        <v>-1.3852582313120365E-2</v>
      </c>
      <c r="BO357">
        <v>1.194705069065094E-2</v>
      </c>
      <c r="BP357">
        <v>2.4807708337903023E-2</v>
      </c>
      <c r="BQ357">
        <v>3.3427391201257706E-2</v>
      </c>
      <c r="BR357">
        <v>3.4551266580820084E-2</v>
      </c>
      <c r="BS357">
        <v>3.1272437423467636E-2</v>
      </c>
      <c r="BT357">
        <v>3.3920947462320328E-2</v>
      </c>
      <c r="BU357">
        <v>2.2197486832737923E-2</v>
      </c>
      <c r="BV357">
        <v>2.3020848631858826E-2</v>
      </c>
      <c r="BW357">
        <v>1.8410656601190567E-2</v>
      </c>
      <c r="BX357">
        <v>1.3191713020205498E-2</v>
      </c>
      <c r="BY357">
        <v>-1.2400925159454346E-2</v>
      </c>
      <c r="BZ357">
        <v>-6.0077741742134094E-2</v>
      </c>
      <c r="CA357">
        <v>-8.1936858594417572E-2</v>
      </c>
      <c r="CB357">
        <v>-9.2768773436546326E-2</v>
      </c>
      <c r="CC357">
        <v>-0.10526521503925323</v>
      </c>
      <c r="CD357">
        <v>-9.2628836631774902E-2</v>
      </c>
      <c r="CE357">
        <v>-7.2206653654575348E-2</v>
      </c>
      <c r="CF357">
        <v>-5.1200129091739655E-2</v>
      </c>
      <c r="CG357">
        <v>-3.8578465580940247E-2</v>
      </c>
      <c r="CH357">
        <v>-2.0181383937597275E-2</v>
      </c>
      <c r="CI357">
        <v>-1.7824262380599976E-2</v>
      </c>
      <c r="CJ357">
        <v>-1.5060553327202797E-2</v>
      </c>
      <c r="CK357">
        <v>-6.346601527184248E-3</v>
      </c>
      <c r="CL357">
        <v>3.7594099994748831E-3</v>
      </c>
      <c r="CM357">
        <v>3.0068038031458855E-2</v>
      </c>
      <c r="CN357">
        <v>4.3237626552581787E-2</v>
      </c>
      <c r="CO357">
        <v>5.2377201616764069E-2</v>
      </c>
      <c r="CP357">
        <v>5.3974568843841553E-2</v>
      </c>
      <c r="CQ357">
        <v>5.1254767924547195E-2</v>
      </c>
      <c r="CR357">
        <v>5.4700203239917755E-2</v>
      </c>
      <c r="CS357">
        <v>4.3706897646188736E-2</v>
      </c>
      <c r="CT357">
        <v>4.5003555715084076E-2</v>
      </c>
      <c r="CU357">
        <v>4.0729966014623642E-2</v>
      </c>
      <c r="CV357">
        <v>3.5627845674753189E-2</v>
      </c>
      <c r="CW357">
        <v>9.9713681265711784E-3</v>
      </c>
      <c r="CX357">
        <v>-3.7988733500242233E-2</v>
      </c>
      <c r="CY357">
        <v>-6.0570463538169861E-2</v>
      </c>
      <c r="CZ357">
        <v>-7.2617582976818085E-2</v>
      </c>
      <c r="DA357">
        <v>-8.5507854819297791E-2</v>
      </c>
      <c r="DB357">
        <v>-7.4278533458709717E-2</v>
      </c>
      <c r="DC357">
        <v>-5.5141910910606384E-2</v>
      </c>
      <c r="DD357">
        <v>-3.5375144332647324E-2</v>
      </c>
      <c r="DE357">
        <v>-2.3435376584529877E-2</v>
      </c>
      <c r="DF357">
        <v>-5.1036546938121319E-3</v>
      </c>
      <c r="DG357">
        <v>-1.9331403309479356E-3</v>
      </c>
      <c r="DH357">
        <v>1.8477397970855236E-3</v>
      </c>
      <c r="DI357">
        <v>1.0886681266129017E-2</v>
      </c>
      <c r="DJ357">
        <v>2.1371403709053993E-2</v>
      </c>
      <c r="DK357">
        <v>4.8189029097557068E-2</v>
      </c>
      <c r="DL357">
        <v>6.1667539179325104E-2</v>
      </c>
      <c r="DM357">
        <v>7.132701575756073E-2</v>
      </c>
      <c r="DN357">
        <v>7.339787483215332E-2</v>
      </c>
      <c r="DO357">
        <v>7.1237102150917053E-2</v>
      </c>
      <c r="DP357">
        <v>7.5479462742805481E-2</v>
      </c>
      <c r="DQ357">
        <v>6.5216310322284698E-2</v>
      </c>
      <c r="DR357">
        <v>6.6986262798309326E-2</v>
      </c>
      <c r="DS357">
        <v>6.3049271702766418E-2</v>
      </c>
      <c r="DT357">
        <v>5.8063976466655731E-2</v>
      </c>
      <c r="DU357">
        <v>3.2343659549951553E-2</v>
      </c>
      <c r="DV357">
        <v>-1.5899723395705223E-2</v>
      </c>
      <c r="DW357">
        <v>-3.9204061031341553E-2</v>
      </c>
      <c r="DX357">
        <v>-5.2466411143541336E-2</v>
      </c>
      <c r="DY357">
        <v>-5.6981373578310013E-2</v>
      </c>
      <c r="DZ357">
        <v>-4.7783613204956055E-2</v>
      </c>
      <c r="EA357">
        <v>-3.0503131449222565E-2</v>
      </c>
      <c r="EB357">
        <v>-1.2526382692158222E-2</v>
      </c>
      <c r="EC357">
        <v>-1.5711646992713213E-3</v>
      </c>
      <c r="ED357">
        <v>1.6666190698742867E-2</v>
      </c>
      <c r="EE357">
        <v>2.1011115983128548E-2</v>
      </c>
      <c r="EF357">
        <v>2.6260629296302795E-2</v>
      </c>
      <c r="EG357">
        <v>3.5768803209066391E-2</v>
      </c>
      <c r="EH357">
        <v>4.6800319105386734E-2</v>
      </c>
      <c r="EI357">
        <v>7.4352860450744629E-2</v>
      </c>
      <c r="EJ357">
        <v>8.8277421891689301E-2</v>
      </c>
      <c r="EK357">
        <v>9.8687537014484406E-2</v>
      </c>
      <c r="EL357">
        <v>0.10144203901290894</v>
      </c>
      <c r="EM357">
        <v>0.10008841753005981</v>
      </c>
      <c r="EN357">
        <v>0.10548139363527298</v>
      </c>
      <c r="EO357">
        <v>9.6272483468055725E-2</v>
      </c>
      <c r="EP357">
        <v>9.8725803196430206E-2</v>
      </c>
      <c r="EQ357">
        <v>9.5274820923805237E-2</v>
      </c>
      <c r="ER357">
        <v>9.0458191931247711E-2</v>
      </c>
      <c r="ES357">
        <v>6.464570015668869E-2</v>
      </c>
      <c r="ET357">
        <v>1.5993300825357437E-2</v>
      </c>
      <c r="EU357">
        <v>-8.3543732762336731E-3</v>
      </c>
      <c r="EV357">
        <v>-2.3371309041976929E-2</v>
      </c>
      <c r="EW357">
        <v>65.053863525390625</v>
      </c>
      <c r="EX357">
        <v>64.147575378417969</v>
      </c>
      <c r="EY357">
        <v>63.327606201171875</v>
      </c>
      <c r="EZ357">
        <v>62.5855712890625</v>
      </c>
      <c r="FA357">
        <v>62.022823333740234</v>
      </c>
      <c r="FB357">
        <v>61.649730682373047</v>
      </c>
      <c r="FC357">
        <v>61.311271667480469</v>
      </c>
      <c r="FD357">
        <v>62.175334930419922</v>
      </c>
      <c r="FE357">
        <v>64.951065063476563</v>
      </c>
      <c r="FF357">
        <v>67.870231628417969</v>
      </c>
      <c r="FG357">
        <v>70.668342590332031</v>
      </c>
      <c r="FH357">
        <v>73.462287902832031</v>
      </c>
      <c r="FI357">
        <v>76.343589782714844</v>
      </c>
      <c r="FJ357">
        <v>78.573440551757813</v>
      </c>
      <c r="FK357">
        <v>80.033645629882813</v>
      </c>
      <c r="FL357">
        <v>80.911697387695313</v>
      </c>
      <c r="FM357">
        <v>80.607086181640625</v>
      </c>
      <c r="FN357">
        <v>78.832084655761719</v>
      </c>
      <c r="FO357">
        <v>75.394302368164063</v>
      </c>
      <c r="FP357">
        <v>71.723381042480469</v>
      </c>
      <c r="FQ357">
        <v>69.323905944824219</v>
      </c>
      <c r="FR357">
        <v>67.732070922851563</v>
      </c>
      <c r="FS357">
        <v>66.355941772460938</v>
      </c>
      <c r="FT357">
        <v>65.191230773925781</v>
      </c>
      <c r="FU357">
        <v>1.8179167062044144E-2</v>
      </c>
      <c r="FV357">
        <v>2.6157375425100327E-2</v>
      </c>
      <c r="FW357">
        <v>2.7783852070569992E-2</v>
      </c>
      <c r="FX357">
        <v>1.9939528778195381E-2</v>
      </c>
      <c r="FY357" s="60">
        <v>5.130000114440918</v>
      </c>
      <c r="FZ357" s="38">
        <v>1125.02</v>
      </c>
      <c r="GA357">
        <v>1</v>
      </c>
    </row>
    <row r="358" spans="1:183" x14ac:dyDescent="0.2">
      <c r="A358" t="s">
        <v>186</v>
      </c>
      <c r="B358" t="s">
        <v>222</v>
      </c>
      <c r="C358" t="s">
        <v>194</v>
      </c>
      <c r="D358" t="s">
        <v>202</v>
      </c>
      <c r="E358" t="s">
        <v>212</v>
      </c>
      <c r="F358" t="s">
        <v>179</v>
      </c>
      <c r="G358" t="s">
        <v>1</v>
      </c>
      <c r="H358">
        <v>218</v>
      </c>
      <c r="I358">
        <v>1.0415991544723511</v>
      </c>
      <c r="J358">
        <v>0.87287384271621704</v>
      </c>
      <c r="K358">
        <v>0.8235480785369873</v>
      </c>
      <c r="L358">
        <v>0.80984234809875488</v>
      </c>
      <c r="M358">
        <v>0.78437173366546631</v>
      </c>
      <c r="N358">
        <v>0.83492040634155273</v>
      </c>
      <c r="O358">
        <v>0.9531940221786499</v>
      </c>
      <c r="P358">
        <v>0.93520468473434448</v>
      </c>
      <c r="Q358">
        <v>0.82836371660232544</v>
      </c>
      <c r="R358">
        <v>0.88882195949554443</v>
      </c>
      <c r="S358">
        <v>0.99746334552764893</v>
      </c>
      <c r="T358">
        <v>1.0955272912979126</v>
      </c>
      <c r="U358">
        <v>1.1909061670303345</v>
      </c>
      <c r="V358">
        <v>1.346502423286438</v>
      </c>
      <c r="W358">
        <v>1.477134108543396</v>
      </c>
      <c r="X358">
        <v>1.7400044202804565</v>
      </c>
      <c r="Y358">
        <v>1.8978307247161865</v>
      </c>
      <c r="Z358">
        <v>2.0936784744262695</v>
      </c>
      <c r="AA358">
        <v>2.0373265743255615</v>
      </c>
      <c r="AB358">
        <v>2.0705573558807373</v>
      </c>
      <c r="AC358">
        <v>2.0251905918121338</v>
      </c>
      <c r="AD358">
        <v>1.7734986543655396</v>
      </c>
      <c r="AE358">
        <v>1.4835205078125</v>
      </c>
      <c r="AF358">
        <v>1.252013087272644</v>
      </c>
      <c r="AG358">
        <v>-0.97254246473312378</v>
      </c>
      <c r="AH358">
        <v>-0.91960841417312622</v>
      </c>
      <c r="AI358">
        <v>-0.81636357307434082</v>
      </c>
      <c r="AJ358">
        <v>-0.70016199350357056</v>
      </c>
      <c r="AK358">
        <v>-0.68431985378265381</v>
      </c>
      <c r="AL358">
        <v>-0.75274193286895752</v>
      </c>
      <c r="AM358">
        <v>-0.7523152232170105</v>
      </c>
      <c r="AN358">
        <v>-0.54439711570739746</v>
      </c>
      <c r="AO358">
        <v>-0.61866247653961182</v>
      </c>
      <c r="AP358">
        <v>-0.6168593168258667</v>
      </c>
      <c r="AQ358">
        <v>-0.49767223000526428</v>
      </c>
      <c r="AR358">
        <v>-0.51224958896636963</v>
      </c>
      <c r="AS358">
        <v>-0.62849771976470947</v>
      </c>
      <c r="AT358">
        <v>-0.60306811332702637</v>
      </c>
      <c r="AU358">
        <v>-0.60217016935348511</v>
      </c>
      <c r="AV358">
        <v>-0.6582457423210144</v>
      </c>
      <c r="AW358">
        <v>-0.65042787790298462</v>
      </c>
      <c r="AX358">
        <v>-0.61288952827453613</v>
      </c>
      <c r="AY358">
        <v>-0.76707994937896729</v>
      </c>
      <c r="AZ358">
        <v>-0.91785049438476563</v>
      </c>
      <c r="BA358">
        <v>-0.94067192077636719</v>
      </c>
      <c r="BB358">
        <v>-1.0243762731552124</v>
      </c>
      <c r="BC358">
        <v>-0.90650945901870728</v>
      </c>
      <c r="BD358">
        <v>-0.94503951072692871</v>
      </c>
      <c r="BE358">
        <v>-0.58230513334274292</v>
      </c>
      <c r="BF358">
        <v>-0.55389267206192017</v>
      </c>
      <c r="BG358">
        <v>-0.47101986408233643</v>
      </c>
      <c r="BH358">
        <v>-0.38376879692077637</v>
      </c>
      <c r="BI358">
        <v>-0.37879770994186401</v>
      </c>
      <c r="BJ358">
        <v>-0.42855250835418701</v>
      </c>
      <c r="BK358">
        <v>-0.4110846221446991</v>
      </c>
      <c r="BL358">
        <v>-0.23066887259483337</v>
      </c>
      <c r="BM358">
        <v>-0.29201105237007141</v>
      </c>
      <c r="BN358">
        <v>-0.26022925972938538</v>
      </c>
      <c r="BO358">
        <v>-0.12241657823324203</v>
      </c>
      <c r="BP358">
        <v>-0.1199110746383667</v>
      </c>
      <c r="BQ358">
        <v>-0.20661026239395142</v>
      </c>
      <c r="BR358">
        <v>-0.16636958718299866</v>
      </c>
      <c r="BS358">
        <v>-0.14976011216640472</v>
      </c>
      <c r="BT358">
        <v>-0.18593063950538635</v>
      </c>
      <c r="BU358">
        <v>-0.17236074805259705</v>
      </c>
      <c r="BV358">
        <v>-0.13037371635437012</v>
      </c>
      <c r="BW358">
        <v>-0.2791561484336853</v>
      </c>
      <c r="BX358">
        <v>-0.43765848875045776</v>
      </c>
      <c r="BY358">
        <v>-0.46745693683624268</v>
      </c>
      <c r="BZ358">
        <v>-0.56546902656555176</v>
      </c>
      <c r="CA358">
        <v>-0.47082686424255371</v>
      </c>
      <c r="CB358">
        <v>-0.53617429733276367</v>
      </c>
      <c r="CC358">
        <v>-0.31202790141105652</v>
      </c>
      <c r="CD358">
        <v>-0.30059903860092163</v>
      </c>
      <c r="CE358">
        <v>-0.23183591663837433</v>
      </c>
      <c r="CF358">
        <v>-0.16463580727577209</v>
      </c>
      <c r="CG358">
        <v>-0.1671939492225647</v>
      </c>
      <c r="CH358">
        <v>-0.20401987433433533</v>
      </c>
      <c r="CI358">
        <v>-0.17474940419197083</v>
      </c>
      <c r="CJ358">
        <v>-1.3381677679717541E-2</v>
      </c>
      <c r="CK358">
        <v>-6.5773263573646545E-2</v>
      </c>
      <c r="CL358">
        <v>-1.3228371739387512E-2</v>
      </c>
      <c r="CM358">
        <v>0.13748432695865631</v>
      </c>
      <c r="CN358">
        <v>0.15182138979434967</v>
      </c>
      <c r="CO358">
        <v>8.5587717592716217E-2</v>
      </c>
      <c r="CP358">
        <v>0.13608647882938385</v>
      </c>
      <c r="CQ358">
        <v>0.16357776522636414</v>
      </c>
      <c r="CR358">
        <v>0.14119333028793335</v>
      </c>
      <c r="CS358">
        <v>0.1587471067905426</v>
      </c>
      <c r="CT358">
        <v>0.20381523668766022</v>
      </c>
      <c r="CU358">
        <v>5.8778386563062668E-2</v>
      </c>
      <c r="CV358">
        <v>-0.10507901012897491</v>
      </c>
      <c r="CW358">
        <v>-0.13970966637134552</v>
      </c>
      <c r="CX358">
        <v>-0.24763128161430359</v>
      </c>
      <c r="CY358">
        <v>-0.1690744012594223</v>
      </c>
      <c r="CZ358">
        <v>-0.25299546122550964</v>
      </c>
      <c r="DA358">
        <v>-4.1750680655241013E-2</v>
      </c>
      <c r="DB358">
        <v>-4.7305408865213394E-2</v>
      </c>
      <c r="DC358">
        <v>7.348028477281332E-3</v>
      </c>
      <c r="DD358">
        <v>5.4497130215167999E-2</v>
      </c>
      <c r="DE358">
        <v>4.4409792870283127E-2</v>
      </c>
      <c r="DF358">
        <v>2.0512739196419716E-2</v>
      </c>
      <c r="DG358">
        <v>6.158582866191864E-2</v>
      </c>
      <c r="DH358">
        <v>0.20390552282333374</v>
      </c>
      <c r="DI358">
        <v>0.16046451032161713</v>
      </c>
      <c r="DJ358">
        <v>0.23377248644828796</v>
      </c>
      <c r="DK358">
        <v>0.39738526940345764</v>
      </c>
      <c r="DL358">
        <v>0.42355385422706604</v>
      </c>
      <c r="DM358">
        <v>0.37778568267822266</v>
      </c>
      <c r="DN358">
        <v>0.43854254484176636</v>
      </c>
      <c r="DO358">
        <v>0.4769156277179718</v>
      </c>
      <c r="DP358">
        <v>0.46831730008125305</v>
      </c>
      <c r="DQ358">
        <v>0.48985496163368225</v>
      </c>
      <c r="DR358">
        <v>0.53800421953201294</v>
      </c>
      <c r="DS358">
        <v>0.39671295881271362</v>
      </c>
      <c r="DT358">
        <v>0.22750048339366913</v>
      </c>
      <c r="DU358">
        <v>0.18803761899471283</v>
      </c>
      <c r="DV358">
        <v>7.0206470787525177E-2</v>
      </c>
      <c r="DW358">
        <v>0.13267806172370911</v>
      </c>
      <c r="DX358">
        <v>3.0183335766196251E-2</v>
      </c>
      <c r="DY358">
        <v>0.34848666191101074</v>
      </c>
      <c r="DZ358">
        <v>0.31841036677360535</v>
      </c>
      <c r="EA358">
        <v>0.352691650390625</v>
      </c>
      <c r="EB358">
        <v>0.37089031934738159</v>
      </c>
      <c r="EC358">
        <v>0.34993201494216919</v>
      </c>
      <c r="ED358">
        <v>0.34470215439796448</v>
      </c>
      <c r="EE358">
        <v>0.40281638503074646</v>
      </c>
      <c r="EF358">
        <v>0.51763367652893066</v>
      </c>
      <c r="EG358">
        <v>0.48711588978767395</v>
      </c>
      <c r="EH358">
        <v>0.59040254354476929</v>
      </c>
      <c r="EI358">
        <v>0.7726408839225769</v>
      </c>
      <c r="EJ358">
        <v>0.81589233875274658</v>
      </c>
      <c r="EK358">
        <v>0.79967314004898071</v>
      </c>
      <c r="EL358">
        <v>0.8752409815788269</v>
      </c>
      <c r="EM358">
        <v>0.92932575941085815</v>
      </c>
      <c r="EN358">
        <v>0.94063234329223633</v>
      </c>
      <c r="EO358">
        <v>0.96792209148406982</v>
      </c>
      <c r="EP358">
        <v>1.0205199718475342</v>
      </c>
      <c r="EQ358">
        <v>0.88463670015335083</v>
      </c>
      <c r="ER358">
        <v>0.70769244432449341</v>
      </c>
      <c r="ES358">
        <v>0.66125267744064331</v>
      </c>
      <c r="ET358">
        <v>0.52911370992660522</v>
      </c>
      <c r="EU358">
        <v>0.56836068630218506</v>
      </c>
      <c r="EV358">
        <v>0.43904855847358704</v>
      </c>
      <c r="EW358">
        <v>76.489463806152344</v>
      </c>
      <c r="EX358">
        <v>74.775581359863281</v>
      </c>
      <c r="EY358">
        <v>72.74267578125</v>
      </c>
      <c r="EZ358">
        <v>71.482566833496094</v>
      </c>
      <c r="FA358">
        <v>70.234375</v>
      </c>
      <c r="FB358">
        <v>69.0283203125</v>
      </c>
      <c r="FC358">
        <v>68.238746643066406</v>
      </c>
      <c r="FD358">
        <v>68.575080871582031</v>
      </c>
      <c r="FE358">
        <v>71.584640502929688</v>
      </c>
      <c r="FF358">
        <v>75.903648376464844</v>
      </c>
      <c r="FG358">
        <v>79.690704345703125</v>
      </c>
      <c r="FH358">
        <v>83.388534545898438</v>
      </c>
      <c r="FI358">
        <v>87.099540710449219</v>
      </c>
      <c r="FJ358">
        <v>90.171989440917969</v>
      </c>
      <c r="FK358">
        <v>92.357955932617188</v>
      </c>
      <c r="FL358">
        <v>93.621444702148438</v>
      </c>
      <c r="FM358">
        <v>93.871177673339844</v>
      </c>
      <c r="FN358">
        <v>93.415939331054688</v>
      </c>
      <c r="FO358">
        <v>91.568428039550781</v>
      </c>
      <c r="FP358">
        <v>88.505821228027344</v>
      </c>
      <c r="FQ358">
        <v>85.446609497070313</v>
      </c>
      <c r="FR358">
        <v>82.771835327148438</v>
      </c>
      <c r="FS358">
        <v>79.906044006347656</v>
      </c>
      <c r="FT358">
        <v>77.645240783691406</v>
      </c>
      <c r="FU358">
        <v>0.28512772917747498</v>
      </c>
      <c r="FV358">
        <v>0.41117730736732483</v>
      </c>
      <c r="FW358">
        <v>0.42919129133224487</v>
      </c>
      <c r="FX358">
        <v>0.28540676832199097</v>
      </c>
      <c r="FY358" s="60">
        <v>5.3899998664855957</v>
      </c>
      <c r="FZ358" s="38">
        <v>78.47</v>
      </c>
      <c r="GA358">
        <v>1</v>
      </c>
    </row>
    <row r="359" spans="1:183" x14ac:dyDescent="0.2">
      <c r="A359" t="s">
        <v>186</v>
      </c>
      <c r="B359" t="s">
        <v>222</v>
      </c>
      <c r="C359" t="s">
        <v>194</v>
      </c>
      <c r="D359" t="s">
        <v>202</v>
      </c>
      <c r="E359" t="s">
        <v>212</v>
      </c>
      <c r="F359" t="s">
        <v>180</v>
      </c>
      <c r="G359" t="s">
        <v>1</v>
      </c>
      <c r="H359">
        <v>187</v>
      </c>
      <c r="I359">
        <v>0.55303835868835449</v>
      </c>
      <c r="J359">
        <v>0.51310372352600098</v>
      </c>
      <c r="K359">
        <v>0.49299678206443787</v>
      </c>
      <c r="L359">
        <v>0.47888791561126709</v>
      </c>
      <c r="M359">
        <v>0.47397598624229431</v>
      </c>
      <c r="N359">
        <v>0.53783363103866577</v>
      </c>
      <c r="O359">
        <v>0.73348748683929443</v>
      </c>
      <c r="P359">
        <v>0.86533498764038086</v>
      </c>
      <c r="Q359">
        <v>0.84375321865081787</v>
      </c>
      <c r="R359">
        <v>0.8272254467010498</v>
      </c>
      <c r="S359">
        <v>0.78946381807327271</v>
      </c>
      <c r="T359">
        <v>0.76899963617324829</v>
      </c>
      <c r="U359">
        <v>0.77192658185958862</v>
      </c>
      <c r="V359">
        <v>0.68012762069702148</v>
      </c>
      <c r="W359">
        <v>0.69427293539047241</v>
      </c>
      <c r="X359">
        <v>0.72510391473770142</v>
      </c>
      <c r="Y359">
        <v>0.72360008955001831</v>
      </c>
      <c r="Z359">
        <v>0.82636243104934692</v>
      </c>
      <c r="AA359">
        <v>0.89214956760406494</v>
      </c>
      <c r="AB359">
        <v>0.9602668285369873</v>
      </c>
      <c r="AC359">
        <v>1.0108901262283325</v>
      </c>
      <c r="AD359">
        <v>0.91925930976867676</v>
      </c>
      <c r="AE359">
        <v>0.74447071552276611</v>
      </c>
      <c r="AF359">
        <v>0.62832885980606079</v>
      </c>
      <c r="AG359">
        <v>-0.48427173495292664</v>
      </c>
      <c r="AH359">
        <v>-0.40102547407150269</v>
      </c>
      <c r="AI359">
        <v>-0.37404969334602356</v>
      </c>
      <c r="AJ359">
        <v>-0.38578185439109802</v>
      </c>
      <c r="AK359">
        <v>-0.40883877873420715</v>
      </c>
      <c r="AL359">
        <v>-0.44106465578079224</v>
      </c>
      <c r="AM359">
        <v>-0.56408959627151489</v>
      </c>
      <c r="AN359">
        <v>-0.59186136722564697</v>
      </c>
      <c r="AO359">
        <v>-0.5456358790397644</v>
      </c>
      <c r="AP359">
        <v>-0.60149145126342773</v>
      </c>
      <c r="AQ359">
        <v>-0.57559973001480103</v>
      </c>
      <c r="AR359">
        <v>-0.58152997493743896</v>
      </c>
      <c r="AS359">
        <v>-0.55138683319091797</v>
      </c>
      <c r="AT359">
        <v>-0.58887690305709839</v>
      </c>
      <c r="AU359">
        <v>-0.57694411277770996</v>
      </c>
      <c r="AV359">
        <v>-0.56629425287246704</v>
      </c>
      <c r="AW359">
        <v>-0.61447262763977051</v>
      </c>
      <c r="AX359">
        <v>-0.60504770278930664</v>
      </c>
      <c r="AY359">
        <v>-0.62626612186431885</v>
      </c>
      <c r="AZ359">
        <v>-0.76703882217407227</v>
      </c>
      <c r="BA359">
        <v>-0.76412069797515869</v>
      </c>
      <c r="BB359">
        <v>-0.78222453594207764</v>
      </c>
      <c r="BC359">
        <v>-0.71771723031997681</v>
      </c>
      <c r="BD359">
        <v>-0.60559862852096558</v>
      </c>
      <c r="BE359">
        <v>-0.17505010962486267</v>
      </c>
      <c r="BF359">
        <v>-0.12300685793161392</v>
      </c>
      <c r="BG359">
        <v>-0.1124604120850563</v>
      </c>
      <c r="BH359">
        <v>-0.1190507709980011</v>
      </c>
      <c r="BI359">
        <v>-0.14049291610717773</v>
      </c>
      <c r="BJ359">
        <v>-0.14174458384513855</v>
      </c>
      <c r="BK359">
        <v>-0.19960911571979523</v>
      </c>
      <c r="BL359">
        <v>-0.20841515064239502</v>
      </c>
      <c r="BM359">
        <v>-0.17197461426258087</v>
      </c>
      <c r="BN359">
        <v>-0.20198313891887665</v>
      </c>
      <c r="BO359">
        <v>-0.16847927868366241</v>
      </c>
      <c r="BP359">
        <v>-0.17970611155033112</v>
      </c>
      <c r="BQ359">
        <v>-0.15710262954235077</v>
      </c>
      <c r="BR359">
        <v>-0.19802364706993103</v>
      </c>
      <c r="BS359">
        <v>-0.18441973626613617</v>
      </c>
      <c r="BT359">
        <v>-0.17084385454654694</v>
      </c>
      <c r="BU359">
        <v>-0.21449500322341919</v>
      </c>
      <c r="BV359">
        <v>-0.19130772352218628</v>
      </c>
      <c r="BW359">
        <v>-0.20595723390579224</v>
      </c>
      <c r="BX359">
        <v>-0.3351823091506958</v>
      </c>
      <c r="BY359">
        <v>-0.32713094353675842</v>
      </c>
      <c r="BZ359">
        <v>-0.35258403420448303</v>
      </c>
      <c r="CA359">
        <v>-0.32037240266799927</v>
      </c>
      <c r="CB359">
        <v>-0.2402825802564621</v>
      </c>
      <c r="CC359">
        <v>3.9115820080041885E-2</v>
      </c>
      <c r="CD359">
        <v>6.9547995924949646E-2</v>
      </c>
      <c r="CE359">
        <v>6.871553510427475E-2</v>
      </c>
      <c r="CF359">
        <v>6.568637490272522E-2</v>
      </c>
      <c r="CG359">
        <v>4.536258801817894E-2</v>
      </c>
      <c r="CH359">
        <v>6.5563566982746124E-2</v>
      </c>
      <c r="CI359">
        <v>5.282890796661377E-2</v>
      </c>
      <c r="CJ359">
        <v>5.7158533483743668E-2</v>
      </c>
      <c r="CK359">
        <v>8.6822070181369781E-2</v>
      </c>
      <c r="CL359">
        <v>7.4715062975883484E-2</v>
      </c>
      <c r="CM359">
        <v>0.11349110305309296</v>
      </c>
      <c r="CN359">
        <v>9.8595887422561646E-2</v>
      </c>
      <c r="CO359">
        <v>0.11597742140293121</v>
      </c>
      <c r="CP359">
        <v>7.2680167853832245E-2</v>
      </c>
      <c r="CQ359">
        <v>8.7441414594650269E-2</v>
      </c>
      <c r="CR359">
        <v>0.10304389894008636</v>
      </c>
      <c r="CS359">
        <v>6.2528274953365326E-2</v>
      </c>
      <c r="CT359">
        <v>9.5247328281402588E-2</v>
      </c>
      <c r="CU359">
        <v>8.5147425532341003E-2</v>
      </c>
      <c r="CV359">
        <v>-3.6079790443181992E-2</v>
      </c>
      <c r="CW359">
        <v>-2.4473153054714203E-2</v>
      </c>
      <c r="CX359">
        <v>-5.5016312748193741E-2</v>
      </c>
      <c r="CY359">
        <v>-4.5172590762376785E-2</v>
      </c>
      <c r="CZ359">
        <v>1.2734188698232174E-2</v>
      </c>
      <c r="DA359">
        <v>0.25328177213668823</v>
      </c>
      <c r="DB359">
        <v>0.26210284233093262</v>
      </c>
      <c r="DC359">
        <v>0.2498914897441864</v>
      </c>
      <c r="DD359">
        <v>0.25042352080345154</v>
      </c>
      <c r="DE359">
        <v>0.23121808469295502</v>
      </c>
      <c r="DF359">
        <v>0.27287173271179199</v>
      </c>
      <c r="DG359">
        <v>0.30526694655418396</v>
      </c>
      <c r="DH359">
        <v>0.32273223996162415</v>
      </c>
      <c r="DI359">
        <v>0.34561872482299805</v>
      </c>
      <c r="DJ359">
        <v>0.3514133095741272</v>
      </c>
      <c r="DK359">
        <v>0.39546146988868713</v>
      </c>
      <c r="DL359">
        <v>0.3768979012966156</v>
      </c>
      <c r="DM359">
        <v>0.38905748724937439</v>
      </c>
      <c r="DN359">
        <v>0.34338399767875671</v>
      </c>
      <c r="DO359">
        <v>0.3593025803565979</v>
      </c>
      <c r="DP359">
        <v>0.37693166732788086</v>
      </c>
      <c r="DQ359">
        <v>0.33955156803131104</v>
      </c>
      <c r="DR359">
        <v>0.38180238008499146</v>
      </c>
      <c r="DS359">
        <v>0.37625208497047424</v>
      </c>
      <c r="DT359">
        <v>0.26302272081375122</v>
      </c>
      <c r="DU359">
        <v>0.27818462252616882</v>
      </c>
      <c r="DV359">
        <v>0.24255140125751495</v>
      </c>
      <c r="DW359">
        <v>0.2300272136926651</v>
      </c>
      <c r="DX359">
        <v>0.2657509446144104</v>
      </c>
      <c r="DY359">
        <v>0.56250333786010742</v>
      </c>
      <c r="DZ359">
        <v>0.54012143611907959</v>
      </c>
      <c r="EA359">
        <v>0.51148080825805664</v>
      </c>
      <c r="EB359">
        <v>0.51715457439422607</v>
      </c>
      <c r="EC359">
        <v>0.49956393241882324</v>
      </c>
      <c r="ED359">
        <v>0.57219177484512329</v>
      </c>
      <c r="EE359">
        <v>0.66974735260009766</v>
      </c>
      <c r="EF359">
        <v>0.70617848634719849</v>
      </c>
      <c r="EG359">
        <v>0.71928000450134277</v>
      </c>
      <c r="EH359">
        <v>0.75092154741287231</v>
      </c>
      <c r="EI359">
        <v>0.80258196592330933</v>
      </c>
      <c r="EJ359">
        <v>0.77872174978256226</v>
      </c>
      <c r="EK359">
        <v>0.78334170579910278</v>
      </c>
      <c r="EL359">
        <v>0.73423725366592407</v>
      </c>
      <c r="EM359">
        <v>0.75182688236236572</v>
      </c>
      <c r="EN359">
        <v>0.77238208055496216</v>
      </c>
      <c r="EO359">
        <v>0.73952913284301758</v>
      </c>
      <c r="EP359">
        <v>0.79554229974746704</v>
      </c>
      <c r="EQ359">
        <v>0.79656094312667847</v>
      </c>
      <c r="ER359">
        <v>0.69487935304641724</v>
      </c>
      <c r="ES359">
        <v>0.71517437696456909</v>
      </c>
      <c r="ET359">
        <v>0.67219197750091553</v>
      </c>
      <c r="EU359">
        <v>0.62737202644348145</v>
      </c>
      <c r="EV359">
        <v>0.63106703758239746</v>
      </c>
      <c r="EW359">
        <v>55.383995056152344</v>
      </c>
      <c r="EX359">
        <v>54.682228088378906</v>
      </c>
      <c r="EY359">
        <v>54.23419189453125</v>
      </c>
      <c r="EZ359">
        <v>53.900154113769531</v>
      </c>
      <c r="FA359">
        <v>53.577342987060547</v>
      </c>
      <c r="FB359">
        <v>53.14959716796875</v>
      </c>
      <c r="FC359">
        <v>52.806224822998047</v>
      </c>
      <c r="FD359">
        <v>53.179599761962891</v>
      </c>
      <c r="FE359">
        <v>55.564929962158203</v>
      </c>
      <c r="FF359">
        <v>58.757110595703125</v>
      </c>
      <c r="FG359">
        <v>61.618991851806641</v>
      </c>
      <c r="FH359">
        <v>64.162612915039063</v>
      </c>
      <c r="FI359">
        <v>66.225845336914063</v>
      </c>
      <c r="FJ359">
        <v>68.393699645996094</v>
      </c>
      <c r="FK359">
        <v>69.647102355957031</v>
      </c>
      <c r="FL359">
        <v>69.9879150390625</v>
      </c>
      <c r="FM359">
        <v>68.256744384765625</v>
      </c>
      <c r="FN359">
        <v>66.287300109863281</v>
      </c>
      <c r="FO359">
        <v>64.3798828125</v>
      </c>
      <c r="FP359">
        <v>61.241466522216797</v>
      </c>
      <c r="FQ359">
        <v>59.455604553222656</v>
      </c>
      <c r="FR359">
        <v>58.269809722900391</v>
      </c>
      <c r="FS359">
        <v>57.035209655761719</v>
      </c>
      <c r="FT359">
        <v>55.914649963378906</v>
      </c>
      <c r="FU359">
        <v>0.23994924128055573</v>
      </c>
      <c r="FV359">
        <v>0.34219089150428772</v>
      </c>
      <c r="FW359">
        <v>0.37799161672592163</v>
      </c>
      <c r="FX359">
        <v>0.26073089241981506</v>
      </c>
      <c r="FY359" s="60">
        <v>2.0099999904632568</v>
      </c>
      <c r="FZ359" s="38">
        <v>32.57</v>
      </c>
      <c r="GA359">
        <v>1</v>
      </c>
    </row>
    <row r="360" spans="1:183" x14ac:dyDescent="0.2">
      <c r="A360" t="s">
        <v>186</v>
      </c>
      <c r="B360" t="s">
        <v>222</v>
      </c>
      <c r="C360" t="s">
        <v>194</v>
      </c>
      <c r="D360" t="s">
        <v>202</v>
      </c>
      <c r="E360" t="s">
        <v>212</v>
      </c>
      <c r="F360" t="s">
        <v>181</v>
      </c>
      <c r="G360" t="s">
        <v>1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K360">
        <v>0</v>
      </c>
      <c r="EL360">
        <v>0</v>
      </c>
      <c r="EM360">
        <v>0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 s="60">
        <v>6.809999942779541</v>
      </c>
      <c r="FZ360" s="38">
        <v>37.01</v>
      </c>
      <c r="GA360">
        <v>0</v>
      </c>
    </row>
    <row r="361" spans="1:183" x14ac:dyDescent="0.2">
      <c r="A361" t="s">
        <v>186</v>
      </c>
      <c r="B361" t="s">
        <v>222</v>
      </c>
      <c r="C361" t="s">
        <v>194</v>
      </c>
      <c r="D361" t="s">
        <v>202</v>
      </c>
      <c r="E361" t="s">
        <v>212</v>
      </c>
      <c r="F361" t="s">
        <v>182</v>
      </c>
      <c r="G361" t="s">
        <v>1</v>
      </c>
      <c r="H361">
        <v>330</v>
      </c>
      <c r="I361">
        <v>0.63055920600891113</v>
      </c>
      <c r="J361">
        <v>0.58122092485427856</v>
      </c>
      <c r="K361">
        <v>0.54742377996444702</v>
      </c>
      <c r="L361">
        <v>0.52642571926116943</v>
      </c>
      <c r="M361">
        <v>0.51319271326065063</v>
      </c>
      <c r="N361">
        <v>0.56424832344055176</v>
      </c>
      <c r="O361">
        <v>0.67479592561721802</v>
      </c>
      <c r="P361">
        <v>0.77575832605361938</v>
      </c>
      <c r="Q361">
        <v>0.74880838394165039</v>
      </c>
      <c r="R361">
        <v>0.70447546243667603</v>
      </c>
      <c r="S361">
        <v>0.76506149768829346</v>
      </c>
      <c r="T361">
        <v>0.7503277063369751</v>
      </c>
      <c r="U361">
        <v>0.78274130821228027</v>
      </c>
      <c r="V361">
        <v>0.82027816772460938</v>
      </c>
      <c r="W361">
        <v>0.85604596138000488</v>
      </c>
      <c r="X361">
        <v>0.90828800201416016</v>
      </c>
      <c r="Y361">
        <v>0.93558180332183838</v>
      </c>
      <c r="Z361">
        <v>0.99516534805297852</v>
      </c>
      <c r="AA361">
        <v>1.0701183080673218</v>
      </c>
      <c r="AB361">
        <v>1.1358277797698975</v>
      </c>
      <c r="AC361">
        <v>1.1180465221405029</v>
      </c>
      <c r="AD361">
        <v>1.0065329074859619</v>
      </c>
      <c r="AE361">
        <v>0.86389774084091187</v>
      </c>
      <c r="AF361">
        <v>0.74038153886795044</v>
      </c>
      <c r="AG361">
        <v>-0.46732896566390991</v>
      </c>
      <c r="AH361">
        <v>-0.38917195796966553</v>
      </c>
      <c r="AI361">
        <v>-0.33603653311729431</v>
      </c>
      <c r="AJ361">
        <v>-0.29983440041542053</v>
      </c>
      <c r="AK361">
        <v>-0.30277261137962341</v>
      </c>
      <c r="AL361">
        <v>-0.28761428594589233</v>
      </c>
      <c r="AM361">
        <v>-0.31954309344291687</v>
      </c>
      <c r="AN361">
        <v>-0.36542627215385437</v>
      </c>
      <c r="AO361">
        <v>-0.33254906535148621</v>
      </c>
      <c r="AP361">
        <v>-0.35967421531677246</v>
      </c>
      <c r="AQ361">
        <v>-0.33158096671104431</v>
      </c>
      <c r="AR361">
        <v>-0.35522794723510742</v>
      </c>
      <c r="AS361">
        <v>-0.3209209144115448</v>
      </c>
      <c r="AT361">
        <v>-0.31176182627677917</v>
      </c>
      <c r="AU361">
        <v>-0.30683165788650513</v>
      </c>
      <c r="AV361">
        <v>-0.28957313299179077</v>
      </c>
      <c r="AW361">
        <v>-0.30965903401374817</v>
      </c>
      <c r="AX361">
        <v>-0.33673840761184692</v>
      </c>
      <c r="AY361">
        <v>-0.32145240902900696</v>
      </c>
      <c r="AZ361">
        <v>-0.39133429527282715</v>
      </c>
      <c r="BA361">
        <v>-0.46125587821006775</v>
      </c>
      <c r="BB361">
        <v>-0.51988208293914795</v>
      </c>
      <c r="BC361">
        <v>-0.5294451117515564</v>
      </c>
      <c r="BD361">
        <v>-0.48441037535667419</v>
      </c>
      <c r="BE361">
        <v>-0.25132313370704651</v>
      </c>
      <c r="BF361">
        <v>-0.19149231910705566</v>
      </c>
      <c r="BG361">
        <v>-0.15478229522705078</v>
      </c>
      <c r="BH361">
        <v>-0.1269790381193161</v>
      </c>
      <c r="BI361">
        <v>-0.13529284298419952</v>
      </c>
      <c r="BJ361">
        <v>-0.11879350990056992</v>
      </c>
      <c r="BK361">
        <v>-0.13379201292991638</v>
      </c>
      <c r="BL361">
        <v>-0.15993526577949524</v>
      </c>
      <c r="BM361">
        <v>-0.12315936386585236</v>
      </c>
      <c r="BN361">
        <v>-0.14753015339374542</v>
      </c>
      <c r="BO361">
        <v>-0.10361045598983765</v>
      </c>
      <c r="BP361">
        <v>-0.12501686811447144</v>
      </c>
      <c r="BQ361">
        <v>-9.003833681344986E-2</v>
      </c>
      <c r="BR361">
        <v>-7.8334905207157135E-2</v>
      </c>
      <c r="BS361">
        <v>-6.9641955196857452E-2</v>
      </c>
      <c r="BT361">
        <v>-4.5087117701768875E-2</v>
      </c>
      <c r="BU361">
        <v>-6.2211029231548309E-2</v>
      </c>
      <c r="BV361">
        <v>-8.131563663482666E-2</v>
      </c>
      <c r="BW361">
        <v>-6.339128315448761E-2</v>
      </c>
      <c r="BX361">
        <v>-0.13263048231601715</v>
      </c>
      <c r="BY361">
        <v>-0.20505836606025696</v>
      </c>
      <c r="BZ361">
        <v>-0.27068817615509033</v>
      </c>
      <c r="CA361">
        <v>-0.29116186499595642</v>
      </c>
      <c r="CB361">
        <v>-0.25688394904136658</v>
      </c>
      <c r="CC361">
        <v>-0.10171819478273392</v>
      </c>
      <c r="CD361">
        <v>-5.4579988121986389E-2</v>
      </c>
      <c r="CE361">
        <v>-2.9246153309941292E-2</v>
      </c>
      <c r="CF361">
        <v>-7.2599281556904316E-3</v>
      </c>
      <c r="CG361">
        <v>-1.9296856597065926E-2</v>
      </c>
      <c r="CH361">
        <v>-1.8687323899939656E-3</v>
      </c>
      <c r="CI361">
        <v>-5.1413644105195999E-3</v>
      </c>
      <c r="CJ361">
        <v>-1.7612835392355919E-2</v>
      </c>
      <c r="CK361">
        <v>2.1863313391804695E-2</v>
      </c>
      <c r="CL361">
        <v>-5.9981964295729995E-4</v>
      </c>
      <c r="CM361">
        <v>5.4281216114759445E-2</v>
      </c>
      <c r="CN361">
        <v>3.442661464214325E-2</v>
      </c>
      <c r="CO361">
        <v>6.9870248436927795E-2</v>
      </c>
      <c r="CP361">
        <v>8.3335883915424347E-2</v>
      </c>
      <c r="CQ361">
        <v>9.4634927809238434E-2</v>
      </c>
      <c r="CR361">
        <v>0.12424314767122269</v>
      </c>
      <c r="CS361">
        <v>0.10917069762945175</v>
      </c>
      <c r="CT361">
        <v>9.5589414238929749E-2</v>
      </c>
      <c r="CU361">
        <v>0.11534105986356735</v>
      </c>
      <c r="CV361">
        <v>4.6546995639801025E-2</v>
      </c>
      <c r="CW361">
        <v>-2.7616748586297035E-2</v>
      </c>
      <c r="CX361">
        <v>-9.8097257316112518E-2</v>
      </c>
      <c r="CY361">
        <v>-0.12612764537334442</v>
      </c>
      <c r="CZ361">
        <v>-9.9299825727939606E-2</v>
      </c>
      <c r="DA361">
        <v>4.7886762768030167E-2</v>
      </c>
      <c r="DB361">
        <v>8.2332327961921692E-2</v>
      </c>
      <c r="DC361">
        <v>9.6289977431297302E-2</v>
      </c>
      <c r="DD361">
        <v>0.11245918273925781</v>
      </c>
      <c r="DE361">
        <v>9.6699118614196777E-2</v>
      </c>
      <c r="DF361">
        <v>0.11505604535341263</v>
      </c>
      <c r="DG361">
        <v>0.12350926548242569</v>
      </c>
      <c r="DH361">
        <v>0.1247095912694931</v>
      </c>
      <c r="DI361">
        <v>0.16688597202301025</v>
      </c>
      <c r="DJ361">
        <v>0.14633050560951233</v>
      </c>
      <c r="DK361">
        <v>0.21217289566993713</v>
      </c>
      <c r="DL361">
        <v>0.19387011229991913</v>
      </c>
      <c r="DM361">
        <v>0.22977884113788605</v>
      </c>
      <c r="DN361">
        <v>0.24500666558742523</v>
      </c>
      <c r="DO361">
        <v>0.25891181826591492</v>
      </c>
      <c r="DP361">
        <v>0.29357340931892395</v>
      </c>
      <c r="DQ361">
        <v>0.28055241703987122</v>
      </c>
      <c r="DR361">
        <v>0.27249443531036377</v>
      </c>
      <c r="DS361">
        <v>0.29407340288162231</v>
      </c>
      <c r="DT361">
        <v>0.2257244735956192</v>
      </c>
      <c r="DU361">
        <v>0.14982487261295319</v>
      </c>
      <c r="DV361">
        <v>7.4493668973445892E-2</v>
      </c>
      <c r="DW361">
        <v>3.8906585425138474E-2</v>
      </c>
      <c r="DX361">
        <v>5.8284293860197067E-2</v>
      </c>
      <c r="DY361">
        <v>0.26389259099960327</v>
      </c>
      <c r="DZ361">
        <v>0.28001198172569275</v>
      </c>
      <c r="EA361">
        <v>0.27754423022270203</v>
      </c>
      <c r="EB361">
        <v>0.28531453013420105</v>
      </c>
      <c r="EC361">
        <v>0.26417890191078186</v>
      </c>
      <c r="ED361">
        <v>0.28387683629989624</v>
      </c>
      <c r="EE361">
        <v>0.30926036834716797</v>
      </c>
      <c r="EF361">
        <v>0.33020055294036865</v>
      </c>
      <c r="EG361">
        <v>0.37627571821212769</v>
      </c>
      <c r="EH361">
        <v>0.35847455263137817</v>
      </c>
      <c r="EI361">
        <v>0.4401434063911438</v>
      </c>
      <c r="EJ361">
        <v>0.42408117651939392</v>
      </c>
      <c r="EK361">
        <v>0.46066144108772278</v>
      </c>
      <c r="EL361">
        <v>0.47843360900878906</v>
      </c>
      <c r="EM361">
        <v>0.4961014986038208</v>
      </c>
      <c r="EN361">
        <v>0.53805947303771973</v>
      </c>
      <c r="EO361">
        <v>0.52800041437149048</v>
      </c>
      <c r="EP361">
        <v>0.52791720628738403</v>
      </c>
      <c r="EQ361">
        <v>0.55213451385498047</v>
      </c>
      <c r="ER361">
        <v>0.48442831635475159</v>
      </c>
      <c r="ES361">
        <v>0.40602242946624756</v>
      </c>
      <c r="ET361">
        <v>0.32368755340576172</v>
      </c>
      <c r="EU361">
        <v>0.27718982100486755</v>
      </c>
      <c r="EV361">
        <v>0.28581073880195618</v>
      </c>
      <c r="EW361">
        <v>60.366550445556641</v>
      </c>
      <c r="EX361">
        <v>59.136817932128906</v>
      </c>
      <c r="EY361">
        <v>58.205513000488281</v>
      </c>
      <c r="EZ361">
        <v>57.184379577636719</v>
      </c>
      <c r="FA361">
        <v>56.46728515625</v>
      </c>
      <c r="FB361">
        <v>55.871597290039063</v>
      </c>
      <c r="FC361">
        <v>55.366092681884766</v>
      </c>
      <c r="FD361">
        <v>56.178524017333984</v>
      </c>
      <c r="FE361">
        <v>60.014518737792969</v>
      </c>
      <c r="FF361">
        <v>64.063529968261719</v>
      </c>
      <c r="FG361">
        <v>69.056777954101563</v>
      </c>
      <c r="FH361">
        <v>73.744087219238281</v>
      </c>
      <c r="FI361">
        <v>77.912704467773438</v>
      </c>
      <c r="FJ361">
        <v>81.618751525878906</v>
      </c>
      <c r="FK361">
        <v>83.983222961425781</v>
      </c>
      <c r="FL361">
        <v>84.874229431152344</v>
      </c>
      <c r="FM361">
        <v>84.323867797851563</v>
      </c>
      <c r="FN361">
        <v>81.493766784667969</v>
      </c>
      <c r="FO361">
        <v>77.136672973632813</v>
      </c>
      <c r="FP361">
        <v>72.040885925292969</v>
      </c>
      <c r="FQ361">
        <v>68.776649475097656</v>
      </c>
      <c r="FR361">
        <v>65.943069458007813</v>
      </c>
      <c r="FS361">
        <v>63.259986877441406</v>
      </c>
      <c r="FT361">
        <v>61.635459899902344</v>
      </c>
      <c r="FU361">
        <v>0.14462298154830933</v>
      </c>
      <c r="FV361">
        <v>0.21116308867931366</v>
      </c>
      <c r="FW361">
        <v>0.22311590611934662</v>
      </c>
      <c r="FX361">
        <v>0.15223200619220734</v>
      </c>
      <c r="FY361" s="60">
        <v>3.75</v>
      </c>
      <c r="FZ361" s="38">
        <v>93.33</v>
      </c>
      <c r="GA361">
        <v>1</v>
      </c>
    </row>
    <row r="362" spans="1:183" x14ac:dyDescent="0.2">
      <c r="A362" t="s">
        <v>186</v>
      </c>
      <c r="B362" t="s">
        <v>222</v>
      </c>
      <c r="C362" t="s">
        <v>194</v>
      </c>
      <c r="D362" t="s">
        <v>202</v>
      </c>
      <c r="E362" t="s">
        <v>212</v>
      </c>
      <c r="F362" t="s">
        <v>183</v>
      </c>
      <c r="G362" t="s">
        <v>1</v>
      </c>
      <c r="H362">
        <v>968</v>
      </c>
      <c r="I362">
        <v>0.64938908815383911</v>
      </c>
      <c r="J362">
        <v>0.58021086454391479</v>
      </c>
      <c r="K362">
        <v>0.53822582960128784</v>
      </c>
      <c r="L362">
        <v>0.5265427827835083</v>
      </c>
      <c r="M362">
        <v>0.54711854457855225</v>
      </c>
      <c r="N362">
        <v>0.58733892440795898</v>
      </c>
      <c r="O362">
        <v>0.72288548946380615</v>
      </c>
      <c r="P362">
        <v>0.78039926290512085</v>
      </c>
      <c r="Q362">
        <v>0.71493029594421387</v>
      </c>
      <c r="R362">
        <v>0.71265047788619995</v>
      </c>
      <c r="S362">
        <v>0.69730496406555176</v>
      </c>
      <c r="T362">
        <v>0.70012032985687256</v>
      </c>
      <c r="U362">
        <v>0.72007566690444946</v>
      </c>
      <c r="V362">
        <v>0.75912982225418091</v>
      </c>
      <c r="W362">
        <v>0.7700507640838623</v>
      </c>
      <c r="X362">
        <v>0.83066427707672119</v>
      </c>
      <c r="Y362">
        <v>0.90945321321487427</v>
      </c>
      <c r="Z362">
        <v>1.0118902921676636</v>
      </c>
      <c r="AA362">
        <v>1.063386082649231</v>
      </c>
      <c r="AB362">
        <v>1.1497893333435059</v>
      </c>
      <c r="AC362">
        <v>1.2025754451751709</v>
      </c>
      <c r="AD362">
        <v>1.1166027784347534</v>
      </c>
      <c r="AE362">
        <v>0.93043923377990723</v>
      </c>
      <c r="AF362">
        <v>0.76558512449264526</v>
      </c>
      <c r="AG362">
        <v>-0.24543958902359009</v>
      </c>
      <c r="AH362">
        <v>-0.23382125794887543</v>
      </c>
      <c r="AI362">
        <v>-0.21617460250854492</v>
      </c>
      <c r="AJ362">
        <v>-0.20926196873188019</v>
      </c>
      <c r="AK362">
        <v>-0.20673100650310516</v>
      </c>
      <c r="AL362">
        <v>-0.21095217764377594</v>
      </c>
      <c r="AM362">
        <v>-0.21015180647373199</v>
      </c>
      <c r="AN362">
        <v>-0.23861603438854218</v>
      </c>
      <c r="AO362">
        <v>-0.25281906127929688</v>
      </c>
      <c r="AP362">
        <v>-0.2134363055229187</v>
      </c>
      <c r="AQ362">
        <v>-0.14650990068912506</v>
      </c>
      <c r="AR362">
        <v>-0.1542171984910965</v>
      </c>
      <c r="AS362">
        <v>-0.14586789906024933</v>
      </c>
      <c r="AT362">
        <v>-0.12161686271429062</v>
      </c>
      <c r="AU362">
        <v>-0.12111607939004898</v>
      </c>
      <c r="AV362">
        <v>-0.11456660181283951</v>
      </c>
      <c r="AW362">
        <v>-0.10533185303211212</v>
      </c>
      <c r="AX362">
        <v>-0.10069561004638672</v>
      </c>
      <c r="AY362">
        <v>-0.12235711514949799</v>
      </c>
      <c r="AZ362">
        <v>-0.158310666680336</v>
      </c>
      <c r="BA362">
        <v>-0.14637674391269684</v>
      </c>
      <c r="BB362">
        <v>-0.21385069191455841</v>
      </c>
      <c r="BC362">
        <v>-0.25555244088172913</v>
      </c>
      <c r="BD362">
        <v>-0.23657633364200592</v>
      </c>
      <c r="BE362">
        <v>-0.15039700269699097</v>
      </c>
      <c r="BF362">
        <v>-0.14298899471759796</v>
      </c>
      <c r="BG362">
        <v>-0.12918514013290405</v>
      </c>
      <c r="BH362">
        <v>-0.12346064299345016</v>
      </c>
      <c r="BI362">
        <v>-0.12029968947172165</v>
      </c>
      <c r="BJ362">
        <v>-0.12198809534311295</v>
      </c>
      <c r="BK362">
        <v>-0.1150316521525383</v>
      </c>
      <c r="BL362">
        <v>-0.13757331669330597</v>
      </c>
      <c r="BM362">
        <v>-0.15300430357456207</v>
      </c>
      <c r="BN362">
        <v>-0.11198084056377411</v>
      </c>
      <c r="BO362">
        <v>-4.8819098621606827E-2</v>
      </c>
      <c r="BP362">
        <v>-5.5648580193519592E-2</v>
      </c>
      <c r="BQ362">
        <v>-4.5410431921482086E-2</v>
      </c>
      <c r="BR362">
        <v>-1.8822640180587769E-2</v>
      </c>
      <c r="BS362">
        <v>-1.604294590651989E-2</v>
      </c>
      <c r="BT362">
        <v>-5.9772087261080742E-3</v>
      </c>
      <c r="BU362">
        <v>6.2964013777673244E-3</v>
      </c>
      <c r="BV362">
        <v>1.4668104238808155E-2</v>
      </c>
      <c r="BW362">
        <v>-6.03071553632617E-3</v>
      </c>
      <c r="BX362">
        <v>-4.2549978941679001E-2</v>
      </c>
      <c r="BY362">
        <v>-3.1391426920890808E-2</v>
      </c>
      <c r="BZ362">
        <v>-0.10128860175609589</v>
      </c>
      <c r="CA362">
        <v>-0.14749456942081451</v>
      </c>
      <c r="CB362">
        <v>-0.13589899241924286</v>
      </c>
      <c r="CC362">
        <v>-8.4570780396461487E-2</v>
      </c>
      <c r="CD362">
        <v>-8.0078840255737305E-2</v>
      </c>
      <c r="CE362">
        <v>-6.893649697303772E-2</v>
      </c>
      <c r="CF362">
        <v>-6.4034916460514069E-2</v>
      </c>
      <c r="CG362">
        <v>-6.0437619686126709E-2</v>
      </c>
      <c r="CH362">
        <v>-6.0371845960617065E-2</v>
      </c>
      <c r="CI362">
        <v>-4.9151729792356491E-2</v>
      </c>
      <c r="CJ362">
        <v>-6.7591436207294464E-2</v>
      </c>
      <c r="CK362">
        <v>-8.3872899413108826E-2</v>
      </c>
      <c r="CL362">
        <v>-4.1713092476129532E-2</v>
      </c>
      <c r="CM362">
        <v>1.8841257318854332E-2</v>
      </c>
      <c r="CN362">
        <v>1.2619740329682827E-2</v>
      </c>
      <c r="CO362">
        <v>2.4166109040379524E-2</v>
      </c>
      <c r="CP362">
        <v>5.2372321486473083E-2</v>
      </c>
      <c r="CQ362">
        <v>5.6730382144451141E-2</v>
      </c>
      <c r="CR362">
        <v>6.9231472909450531E-2</v>
      </c>
      <c r="CS362">
        <v>8.3609789609909058E-2</v>
      </c>
      <c r="CT362">
        <v>9.4568654894828796E-2</v>
      </c>
      <c r="CU362">
        <v>7.4536599218845367E-2</v>
      </c>
      <c r="CV362">
        <v>3.7625513970851898E-2</v>
      </c>
      <c r="CW362">
        <v>4.8247043043375015E-2</v>
      </c>
      <c r="CX362">
        <v>-2.3328427225351334E-2</v>
      </c>
      <c r="CY362">
        <v>-7.2654023766517639E-2</v>
      </c>
      <c r="CZ362">
        <v>-6.6170178353786469E-2</v>
      </c>
      <c r="DA362">
        <v>-1.8744569271802902E-2</v>
      </c>
      <c r="DB362">
        <v>-1.7168685793876648E-2</v>
      </c>
      <c r="DC362">
        <v>-8.6878556758165359E-3</v>
      </c>
      <c r="DD362">
        <v>-4.609192255884409E-3</v>
      </c>
      <c r="DE362">
        <v>-5.755468737334013E-4</v>
      </c>
      <c r="DF362">
        <v>1.2444006279110909E-3</v>
      </c>
      <c r="DG362">
        <v>1.6728196293115616E-2</v>
      </c>
      <c r="DH362">
        <v>2.3904400877654552E-3</v>
      </c>
      <c r="DI362">
        <v>-1.4741495251655579E-2</v>
      </c>
      <c r="DJ362">
        <v>2.8554651886224747E-2</v>
      </c>
      <c r="DK362">
        <v>8.6501613259315491E-2</v>
      </c>
      <c r="DL362">
        <v>8.0888055264949799E-2</v>
      </c>
      <c r="DM362">
        <v>9.3742653727531433E-2</v>
      </c>
      <c r="DN362">
        <v>0.12356728315353394</v>
      </c>
      <c r="DO362">
        <v>0.12950371205806732</v>
      </c>
      <c r="DP362">
        <v>0.14444015920162201</v>
      </c>
      <c r="DQ362">
        <v>0.16092318296432495</v>
      </c>
      <c r="DR362">
        <v>0.17446921765804291</v>
      </c>
      <c r="DS362">
        <v>0.15510392189025879</v>
      </c>
      <c r="DT362">
        <v>0.1178010106086731</v>
      </c>
      <c r="DU362">
        <v>0.12788552045822144</v>
      </c>
      <c r="DV362">
        <v>5.4631739854812622E-2</v>
      </c>
      <c r="DW362">
        <v>2.1865293383598328E-3</v>
      </c>
      <c r="DX362">
        <v>3.5586433950811625E-3</v>
      </c>
      <c r="DY362">
        <v>7.6298035681247711E-2</v>
      </c>
      <c r="DZ362">
        <v>7.3663592338562012E-2</v>
      </c>
      <c r="EA362">
        <v>7.8301616013050079E-2</v>
      </c>
      <c r="EB362">
        <v>8.1192120909690857E-2</v>
      </c>
      <c r="EC362">
        <v>8.5855774581432343E-2</v>
      </c>
      <c r="ED362">
        <v>9.0208470821380615E-2</v>
      </c>
      <c r="EE362">
        <v>0.11184834688901901</v>
      </c>
      <c r="EF362">
        <v>0.10343315452337265</v>
      </c>
      <c r="EG362">
        <v>8.5073277354240417E-2</v>
      </c>
      <c r="EH362">
        <v>0.13001012802124023</v>
      </c>
      <c r="EI362">
        <v>0.18419241905212402</v>
      </c>
      <c r="EJ362">
        <v>0.17945666611194611</v>
      </c>
      <c r="EK362">
        <v>0.19420012831687927</v>
      </c>
      <c r="EL362">
        <v>0.22636149823665619</v>
      </c>
      <c r="EM362">
        <v>0.23457683622837067</v>
      </c>
      <c r="EN362">
        <v>0.25302955508232117</v>
      </c>
      <c r="EO362">
        <v>0.27255144715309143</v>
      </c>
      <c r="EP362">
        <v>0.28983291983604431</v>
      </c>
      <c r="EQ362">
        <v>0.27143031358718872</v>
      </c>
      <c r="ER362">
        <v>0.23356169462203979</v>
      </c>
      <c r="ES362">
        <v>0.24287082254886627</v>
      </c>
      <c r="ET362">
        <v>0.16719384491443634</v>
      </c>
      <c r="EU362">
        <v>0.11024440079927444</v>
      </c>
      <c r="EV362">
        <v>0.10423598438501358</v>
      </c>
      <c r="EW362">
        <v>64.990608215332031</v>
      </c>
      <c r="EX362">
        <v>63.831039428710938</v>
      </c>
      <c r="EY362">
        <v>62.791530609130859</v>
      </c>
      <c r="EZ362">
        <v>61.881282806396484</v>
      </c>
      <c r="FA362">
        <v>61.167591094970703</v>
      </c>
      <c r="FB362">
        <v>60.731948852539063</v>
      </c>
      <c r="FC362">
        <v>60.180435180664063</v>
      </c>
      <c r="FD362">
        <v>60.998828887939453</v>
      </c>
      <c r="FE362">
        <v>64.634696960449219</v>
      </c>
      <c r="FF362">
        <v>68.821388244628906</v>
      </c>
      <c r="FG362">
        <v>72.962471008300781</v>
      </c>
      <c r="FH362">
        <v>76.841537475585938</v>
      </c>
      <c r="FI362">
        <v>80.038467407226563</v>
      </c>
      <c r="FJ362">
        <v>82.348953247070313</v>
      </c>
      <c r="FK362">
        <v>83.708953857421875</v>
      </c>
      <c r="FL362">
        <v>84.569786071777344</v>
      </c>
      <c r="FM362">
        <v>83.848167419433594</v>
      </c>
      <c r="FN362">
        <v>81.980995178222656</v>
      </c>
      <c r="FO362">
        <v>78.712966918945313</v>
      </c>
      <c r="FP362">
        <v>74.602134704589844</v>
      </c>
      <c r="FQ362">
        <v>71.549026489257813</v>
      </c>
      <c r="FR362">
        <v>69.527809143066406</v>
      </c>
      <c r="FS362">
        <v>67.628105163574219</v>
      </c>
      <c r="FT362">
        <v>66.056259155273438</v>
      </c>
      <c r="FU362">
        <v>6.6558867692947388E-2</v>
      </c>
      <c r="FV362">
        <v>9.4896040856838226E-2</v>
      </c>
      <c r="FW362">
        <v>9.9968776106834412E-2</v>
      </c>
      <c r="FX362">
        <v>7.22380131483078E-2</v>
      </c>
      <c r="FY362" s="60">
        <v>9.3100004196166992</v>
      </c>
      <c r="FZ362" s="38">
        <v>308.06</v>
      </c>
      <c r="GA362" s="46">
        <v>1</v>
      </c>
    </row>
    <row r="363" spans="1:183" x14ac:dyDescent="0.2">
      <c r="A363" t="s">
        <v>186</v>
      </c>
      <c r="B363" t="s">
        <v>222</v>
      </c>
      <c r="C363" t="s">
        <v>194</v>
      </c>
      <c r="D363" t="s">
        <v>202</v>
      </c>
      <c r="E363" t="s">
        <v>212</v>
      </c>
      <c r="F363" t="s">
        <v>184</v>
      </c>
      <c r="G363" t="s">
        <v>1</v>
      </c>
      <c r="H363">
        <v>279</v>
      </c>
      <c r="I363">
        <v>0.86487650871276855</v>
      </c>
      <c r="J363">
        <v>0.76888298988342285</v>
      </c>
      <c r="K363">
        <v>0.73947882652282715</v>
      </c>
      <c r="L363">
        <v>0.72701716423034668</v>
      </c>
      <c r="M363">
        <v>0.74281209707260132</v>
      </c>
      <c r="N363">
        <v>0.81665420532226563</v>
      </c>
      <c r="O363">
        <v>1.0138450860977173</v>
      </c>
      <c r="P363">
        <v>1.0052690505981445</v>
      </c>
      <c r="Q363">
        <v>0.90288209915161133</v>
      </c>
      <c r="R363">
        <v>0.8804469108581543</v>
      </c>
      <c r="S363">
        <v>0.89745932817459106</v>
      </c>
      <c r="T363">
        <v>0.94103032350540161</v>
      </c>
      <c r="U363">
        <v>1.0188517570495605</v>
      </c>
      <c r="V363">
        <v>1.0705899000167847</v>
      </c>
      <c r="W363">
        <v>1.0759236812591553</v>
      </c>
      <c r="X363">
        <v>1.187654972076416</v>
      </c>
      <c r="Y363">
        <v>1.3511091470718384</v>
      </c>
      <c r="Z363">
        <v>1.4185241460800171</v>
      </c>
      <c r="AA363">
        <v>1.4494725465774536</v>
      </c>
      <c r="AB363">
        <v>1.5226904153823853</v>
      </c>
      <c r="AC363">
        <v>1.5027374029159546</v>
      </c>
      <c r="AD363">
        <v>1.3526476621627808</v>
      </c>
      <c r="AE363">
        <v>1.1415278911590576</v>
      </c>
      <c r="AF363">
        <v>1.0010156631469727</v>
      </c>
      <c r="AG363">
        <v>-0.55533522367477417</v>
      </c>
      <c r="AH363">
        <v>-0.52990901470184326</v>
      </c>
      <c r="AI363">
        <v>-0.48144486546516418</v>
      </c>
      <c r="AJ363">
        <v>-0.43981999158859253</v>
      </c>
      <c r="AK363">
        <v>-0.39459243416786194</v>
      </c>
      <c r="AL363">
        <v>-0.41600826382637024</v>
      </c>
      <c r="AM363">
        <v>-0.37053728103637695</v>
      </c>
      <c r="AN363">
        <v>-0.41598460078239441</v>
      </c>
      <c r="AO363">
        <v>-0.42386913299560547</v>
      </c>
      <c r="AP363">
        <v>-0.42483469843864441</v>
      </c>
      <c r="AQ363">
        <v>-0.3891482949256897</v>
      </c>
      <c r="AR363">
        <v>-0.40545469522476196</v>
      </c>
      <c r="AS363">
        <v>-0.3415999710559845</v>
      </c>
      <c r="AT363">
        <v>-0.33769732713699341</v>
      </c>
      <c r="AU363">
        <v>-0.36313605308532715</v>
      </c>
      <c r="AV363">
        <v>-0.3842976987361908</v>
      </c>
      <c r="AW363">
        <v>-0.35393548011779785</v>
      </c>
      <c r="AX363">
        <v>-0.41052761673927307</v>
      </c>
      <c r="AY363">
        <v>-0.54604113101959229</v>
      </c>
      <c r="AZ363">
        <v>-0.54949086904525757</v>
      </c>
      <c r="BA363">
        <v>-0.56969672441482544</v>
      </c>
      <c r="BB363">
        <v>-0.63740783929824829</v>
      </c>
      <c r="BC363">
        <v>-0.64954376220703125</v>
      </c>
      <c r="BD363">
        <v>-0.54513949155807495</v>
      </c>
      <c r="BE363">
        <v>-0.31095239520072937</v>
      </c>
      <c r="BF363">
        <v>-0.30127748847007751</v>
      </c>
      <c r="BG363">
        <v>-0.2638092041015625</v>
      </c>
      <c r="BH363">
        <v>-0.23120065033435822</v>
      </c>
      <c r="BI363">
        <v>-0.18143931031227112</v>
      </c>
      <c r="BJ363">
        <v>-0.19366917014122009</v>
      </c>
      <c r="BK363">
        <v>-0.12981191277503967</v>
      </c>
      <c r="BL363">
        <v>-0.16906328499317169</v>
      </c>
      <c r="BM363">
        <v>-0.17271505296230316</v>
      </c>
      <c r="BN363">
        <v>-0.1654326468706131</v>
      </c>
      <c r="BO363">
        <v>-0.12376172840595245</v>
      </c>
      <c r="BP363">
        <v>-0.12856638431549072</v>
      </c>
      <c r="BQ363">
        <v>-6.0302738100290298E-2</v>
      </c>
      <c r="BR363">
        <v>-4.2382556945085526E-2</v>
      </c>
      <c r="BS363">
        <v>-6.322035938501358E-2</v>
      </c>
      <c r="BT363">
        <v>-7.1047969162464142E-2</v>
      </c>
      <c r="BU363">
        <v>-2.925860695540905E-2</v>
      </c>
      <c r="BV363">
        <v>-8.2732826471328735E-2</v>
      </c>
      <c r="BW363">
        <v>-0.21338686347007751</v>
      </c>
      <c r="BX363">
        <v>-0.22642877697944641</v>
      </c>
      <c r="BY363">
        <v>-0.24774041771888733</v>
      </c>
      <c r="BZ363">
        <v>-0.3316781222820282</v>
      </c>
      <c r="CA363">
        <v>-0.36315441131591797</v>
      </c>
      <c r="CB363">
        <v>-0.27708467841148376</v>
      </c>
      <c r="CC363">
        <v>-0.1416935920715332</v>
      </c>
      <c r="CD363">
        <v>-0.14292794466018677</v>
      </c>
      <c r="CE363">
        <v>-0.1130753830075264</v>
      </c>
      <c r="CF363">
        <v>-8.671153336763382E-2</v>
      </c>
      <c r="CG363">
        <v>-3.3810082823038101E-2</v>
      </c>
      <c r="CH363">
        <v>-3.9677780121564865E-2</v>
      </c>
      <c r="CI363">
        <v>3.6913715302944183E-2</v>
      </c>
      <c r="CJ363">
        <v>1.9536956679075956E-3</v>
      </c>
      <c r="CK363">
        <v>1.2335069477558136E-3</v>
      </c>
      <c r="CL363">
        <v>1.4228416606783867E-2</v>
      </c>
      <c r="CM363">
        <v>6.0044221580028534E-2</v>
      </c>
      <c r="CN363">
        <v>6.3205599784851074E-2</v>
      </c>
      <c r="CO363">
        <v>0.13452288508415222</v>
      </c>
      <c r="CP363">
        <v>0.16215156018733978</v>
      </c>
      <c r="CQ363">
        <v>0.14450034499168396</v>
      </c>
      <c r="CR363">
        <v>0.14590781927108765</v>
      </c>
      <c r="CS363">
        <v>0.19561158120632172</v>
      </c>
      <c r="CT363">
        <v>0.14429686963558197</v>
      </c>
      <c r="CU363">
        <v>1.7008468508720398E-2</v>
      </c>
      <c r="CV363">
        <v>-2.6770015247166157E-3</v>
      </c>
      <c r="CW363">
        <v>-2.4754488840699196E-2</v>
      </c>
      <c r="CX363">
        <v>-0.1199306845664978</v>
      </c>
      <c r="CY363">
        <v>-0.16480207443237305</v>
      </c>
      <c r="CZ363">
        <v>-9.1430731117725372E-2</v>
      </c>
      <c r="DA363">
        <v>2.7565170079469681E-2</v>
      </c>
      <c r="DB363">
        <v>1.5421595424413681E-2</v>
      </c>
      <c r="DC363">
        <v>3.7658434361219406E-2</v>
      </c>
      <c r="DD363">
        <v>5.7777591049671173E-2</v>
      </c>
      <c r="DE363">
        <v>0.11381914466619492</v>
      </c>
      <c r="DF363">
        <v>0.11431360244750977</v>
      </c>
      <c r="DG363">
        <v>0.20363935828208923</v>
      </c>
      <c r="DH363">
        <v>0.17297065258026123</v>
      </c>
      <c r="DI363">
        <v>0.17518205940723419</v>
      </c>
      <c r="DJ363">
        <v>0.19388948380947113</v>
      </c>
      <c r="DK363">
        <v>0.24385015666484833</v>
      </c>
      <c r="DL363">
        <v>0.25497758388519287</v>
      </c>
      <c r="DM363">
        <v>0.32934850454330444</v>
      </c>
      <c r="DN363">
        <v>0.36668568849563599</v>
      </c>
      <c r="DO363">
        <v>0.3522210419178009</v>
      </c>
      <c r="DP363">
        <v>0.36286363005638123</v>
      </c>
      <c r="DQ363">
        <v>0.42048177123069763</v>
      </c>
      <c r="DR363">
        <v>0.37132653594017029</v>
      </c>
      <c r="DS363">
        <v>0.24740380048751831</v>
      </c>
      <c r="DT363">
        <v>0.22107478976249695</v>
      </c>
      <c r="DU363">
        <v>0.19823144376277924</v>
      </c>
      <c r="DV363">
        <v>9.1816753149032593E-2</v>
      </c>
      <c r="DW363">
        <v>3.3550310879945755E-2</v>
      </c>
      <c r="DX363">
        <v>9.4223208725452423E-2</v>
      </c>
      <c r="DY363">
        <v>0.27194797992706299</v>
      </c>
      <c r="DZ363">
        <v>0.2440531998872757</v>
      </c>
      <c r="EA363">
        <v>0.25529411435127258</v>
      </c>
      <c r="EB363">
        <v>0.26639696955680847</v>
      </c>
      <c r="EC363">
        <v>0.32697227597236633</v>
      </c>
      <c r="ED363">
        <v>0.33665269613265991</v>
      </c>
      <c r="EE363">
        <v>0.44436469674110413</v>
      </c>
      <c r="EF363">
        <v>0.41989198327064514</v>
      </c>
      <c r="EG363">
        <v>0.42633616924285889</v>
      </c>
      <c r="EH363">
        <v>0.45329153537750244</v>
      </c>
      <c r="EI363">
        <v>0.50923675298690796</v>
      </c>
      <c r="EJ363">
        <v>0.53186589479446411</v>
      </c>
      <c r="EK363">
        <v>0.61064577102661133</v>
      </c>
      <c r="EL363">
        <v>0.66200041770935059</v>
      </c>
      <c r="EM363">
        <v>0.65213668346405029</v>
      </c>
      <c r="EN363">
        <v>0.6761133074760437</v>
      </c>
      <c r="EO363">
        <v>0.7451586127281189</v>
      </c>
      <c r="EP363">
        <v>0.69912135601043701</v>
      </c>
      <c r="EQ363">
        <v>0.58005809783935547</v>
      </c>
      <c r="ER363">
        <v>0.54413688182830811</v>
      </c>
      <c r="ES363">
        <v>0.52018773555755615</v>
      </c>
      <c r="ET363">
        <v>0.39754641056060791</v>
      </c>
      <c r="EU363">
        <v>0.31993964314460754</v>
      </c>
      <c r="EV363">
        <v>0.36227801442146301</v>
      </c>
      <c r="EW363">
        <v>63.39508056640625</v>
      </c>
      <c r="EX363">
        <v>62.294578552246094</v>
      </c>
      <c r="EY363">
        <v>61.400905609130859</v>
      </c>
      <c r="EZ363">
        <v>60.85614013671875</v>
      </c>
      <c r="FA363">
        <v>60.478958129882813</v>
      </c>
      <c r="FB363">
        <v>60.161407470703125</v>
      </c>
      <c r="FC363">
        <v>59.536376953125</v>
      </c>
      <c r="FD363">
        <v>60.561302185058594</v>
      </c>
      <c r="FE363">
        <v>65.816734313964844</v>
      </c>
      <c r="FF363">
        <v>72.088241577148438</v>
      </c>
      <c r="FG363">
        <v>77.003822326660156</v>
      </c>
      <c r="FH363">
        <v>80.232170104980469</v>
      </c>
      <c r="FI363">
        <v>82.363189697265625</v>
      </c>
      <c r="FJ363">
        <v>84.401962280273438</v>
      </c>
      <c r="FK363">
        <v>86.03369140625</v>
      </c>
      <c r="FL363">
        <v>86.504585266113281</v>
      </c>
      <c r="FM363">
        <v>86.026260375976563</v>
      </c>
      <c r="FN363">
        <v>84.317733764648438</v>
      </c>
      <c r="FO363">
        <v>79.893608093261719</v>
      </c>
      <c r="FP363">
        <v>73.44781494140625</v>
      </c>
      <c r="FQ363">
        <v>68.894248962402344</v>
      </c>
      <c r="FR363">
        <v>66.544273376464844</v>
      </c>
      <c r="FS363">
        <v>65.1646728515625</v>
      </c>
      <c r="FT363">
        <v>63.991580963134766</v>
      </c>
      <c r="FU363">
        <v>0.18189145624637604</v>
      </c>
      <c r="FV363">
        <v>0.27249473333358765</v>
      </c>
      <c r="FW363">
        <v>0.27741944789886475</v>
      </c>
      <c r="FX363">
        <v>0.18732833862304688</v>
      </c>
      <c r="FY363" s="60">
        <v>5.0900001525878906</v>
      </c>
      <c r="FZ363" s="38">
        <v>133.08000000000001</v>
      </c>
      <c r="GA363" s="46">
        <v>1</v>
      </c>
    </row>
    <row r="364" spans="1:183" x14ac:dyDescent="0.2">
      <c r="A364" t="s">
        <v>186</v>
      </c>
      <c r="B364" t="s">
        <v>222</v>
      </c>
      <c r="C364" t="s">
        <v>194</v>
      </c>
      <c r="D364" t="s">
        <v>202</v>
      </c>
      <c r="E364" t="s">
        <v>212</v>
      </c>
      <c r="F364" t="s">
        <v>185</v>
      </c>
      <c r="G364" t="s">
        <v>1</v>
      </c>
      <c r="H364">
        <v>155</v>
      </c>
      <c r="I364">
        <v>0.96800553798675537</v>
      </c>
      <c r="J364">
        <v>0.86108940839767456</v>
      </c>
      <c r="K364">
        <v>0.74686741828918457</v>
      </c>
      <c r="L364">
        <v>0.69697380065917969</v>
      </c>
      <c r="M364">
        <v>0.67965489625930786</v>
      </c>
      <c r="N364">
        <v>0.70207726955413818</v>
      </c>
      <c r="O364">
        <v>0.83074980974197388</v>
      </c>
      <c r="P364">
        <v>0.97491186857223511</v>
      </c>
      <c r="Q364">
        <v>0.89832919836044312</v>
      </c>
      <c r="R364">
        <v>0.94253784418106079</v>
      </c>
      <c r="S364">
        <v>0.96217775344848633</v>
      </c>
      <c r="T364">
        <v>0.94175904989242554</v>
      </c>
      <c r="U364">
        <v>1.0439531803131104</v>
      </c>
      <c r="V364">
        <v>1.1316449642181396</v>
      </c>
      <c r="W364">
        <v>1.2352715730667114</v>
      </c>
      <c r="X364">
        <v>1.4007612466812134</v>
      </c>
      <c r="Y364">
        <v>1.4716871976852417</v>
      </c>
      <c r="Z364">
        <v>1.459714412689209</v>
      </c>
      <c r="AA364">
        <v>1.5379738807678223</v>
      </c>
      <c r="AB364">
        <v>1.5925338268280029</v>
      </c>
      <c r="AC364">
        <v>1.586642861366272</v>
      </c>
      <c r="AD364">
        <v>1.4532173871994019</v>
      </c>
      <c r="AE364">
        <v>1.2686762809753418</v>
      </c>
      <c r="AF364">
        <v>1.0335123538970947</v>
      </c>
      <c r="AG364">
        <v>-0.72067135572433472</v>
      </c>
      <c r="AH364">
        <v>-0.66985559463500977</v>
      </c>
      <c r="AI364">
        <v>-0.6657530665397644</v>
      </c>
      <c r="AJ364">
        <v>-0.61688613891601563</v>
      </c>
      <c r="AK364">
        <v>-0.64833694696426392</v>
      </c>
      <c r="AL364">
        <v>-0.74576884508132935</v>
      </c>
      <c r="AM364">
        <v>-0.79679608345031738</v>
      </c>
      <c r="AN364">
        <v>-0.71988183259963989</v>
      </c>
      <c r="AO364">
        <v>-0.72037315368652344</v>
      </c>
      <c r="AP364">
        <v>-0.68772083520889282</v>
      </c>
      <c r="AQ364">
        <v>-0.70207548141479492</v>
      </c>
      <c r="AR364">
        <v>-0.75778067111968994</v>
      </c>
      <c r="AS364">
        <v>-0.76174622774124146</v>
      </c>
      <c r="AT364">
        <v>-0.78655904531478882</v>
      </c>
      <c r="AU364">
        <v>-0.79030877351760864</v>
      </c>
      <c r="AV364">
        <v>-0.79953330755233765</v>
      </c>
      <c r="AW364">
        <v>-0.83242475986480713</v>
      </c>
      <c r="AX364">
        <v>-0.96569854021072388</v>
      </c>
      <c r="AY364">
        <v>-0.89957600831985474</v>
      </c>
      <c r="AZ364">
        <v>-0.90199130773544312</v>
      </c>
      <c r="BA364">
        <v>-0.91993379592895508</v>
      </c>
      <c r="BB364">
        <v>-0.91196125745773315</v>
      </c>
      <c r="BC364">
        <v>-0.88049328327178955</v>
      </c>
      <c r="BD364">
        <v>-0.90081280469894409</v>
      </c>
      <c r="BE364">
        <v>-0.31159263849258423</v>
      </c>
      <c r="BF364">
        <v>-0.2813861072063446</v>
      </c>
      <c r="BG364">
        <v>-0.29973331093788147</v>
      </c>
      <c r="BH364">
        <v>-0.27169317007064819</v>
      </c>
      <c r="BI364">
        <v>-0.30198642611503601</v>
      </c>
      <c r="BJ364">
        <v>-0.3892957866191864</v>
      </c>
      <c r="BK364">
        <v>-0.40298867225646973</v>
      </c>
      <c r="BL364">
        <v>-0.28972321748733521</v>
      </c>
      <c r="BM364">
        <v>-0.29432582855224609</v>
      </c>
      <c r="BN364">
        <v>-0.25566083192825317</v>
      </c>
      <c r="BO364">
        <v>-0.24899578094482422</v>
      </c>
      <c r="BP364">
        <v>-0.29968160390853882</v>
      </c>
      <c r="BQ364">
        <v>-0.28183495998382568</v>
      </c>
      <c r="BR364">
        <v>-0.28579205274581909</v>
      </c>
      <c r="BS364">
        <v>-0.26909059286117554</v>
      </c>
      <c r="BT364">
        <v>-0.24892029166221619</v>
      </c>
      <c r="BU364">
        <v>-0.26478379964828491</v>
      </c>
      <c r="BV364">
        <v>-0.38531345129013062</v>
      </c>
      <c r="BW364">
        <v>-0.33321744203567505</v>
      </c>
      <c r="BX364">
        <v>-0.343992680311203</v>
      </c>
      <c r="BY364">
        <v>-0.36439725756645203</v>
      </c>
      <c r="BZ364">
        <v>-0.39002981781959534</v>
      </c>
      <c r="CA364">
        <v>-0.39484912157058716</v>
      </c>
      <c r="CB364">
        <v>-0.45073771476745605</v>
      </c>
      <c r="CC364">
        <v>-2.8265964239835739E-2</v>
      </c>
      <c r="CD364">
        <v>-1.2333340011537075E-2</v>
      </c>
      <c r="CE364">
        <v>-4.622911661863327E-2</v>
      </c>
      <c r="CF364">
        <v>-3.2613538205623627E-2</v>
      </c>
      <c r="CG364">
        <v>-6.210516020655632E-2</v>
      </c>
      <c r="CH364">
        <v>-0.14240357279777527</v>
      </c>
      <c r="CI364">
        <v>-0.13023887574672699</v>
      </c>
      <c r="CJ364">
        <v>8.2033639773726463E-3</v>
      </c>
      <c r="CK364">
        <v>7.5330521212890744E-4</v>
      </c>
      <c r="CL364">
        <v>4.358266294002533E-2</v>
      </c>
      <c r="CM364">
        <v>6.4805828034877777E-2</v>
      </c>
      <c r="CN364">
        <v>1.7596369609236717E-2</v>
      </c>
      <c r="CO364">
        <v>5.05501888692379E-2</v>
      </c>
      <c r="CP364">
        <v>6.1037652194499969E-2</v>
      </c>
      <c r="CQ364">
        <v>9.1903537511825562E-2</v>
      </c>
      <c r="CR364">
        <v>0.13243262469768524</v>
      </c>
      <c r="CS364">
        <v>0.12836253643035889</v>
      </c>
      <c r="CT364">
        <v>1.665954478085041E-2</v>
      </c>
      <c r="CU364">
        <v>5.9040773659944534E-2</v>
      </c>
      <c r="CV364">
        <v>4.2475543916225433E-2</v>
      </c>
      <c r="CW364">
        <v>2.036566473543644E-2</v>
      </c>
      <c r="CX364">
        <v>-2.8541689738631248E-2</v>
      </c>
      <c r="CY364">
        <v>-5.849350243806839E-2</v>
      </c>
      <c r="CZ364">
        <v>-0.13901713490486145</v>
      </c>
      <c r="DA364">
        <v>0.25506073236465454</v>
      </c>
      <c r="DB364">
        <v>0.25671941041946411</v>
      </c>
      <c r="DC364">
        <v>0.20727507770061493</v>
      </c>
      <c r="DD364">
        <v>0.20646609365940094</v>
      </c>
      <c r="DE364">
        <v>0.17777614295482635</v>
      </c>
      <c r="DF364">
        <v>0.10448861867189407</v>
      </c>
      <c r="DG364">
        <v>0.14251093566417694</v>
      </c>
      <c r="DH364">
        <v>0.30612996220588684</v>
      </c>
      <c r="DI364">
        <v>0.29583239555358887</v>
      </c>
      <c r="DJ364">
        <v>0.34282612800598145</v>
      </c>
      <c r="DK364">
        <v>0.37860742211341858</v>
      </c>
      <c r="DL364">
        <v>0.33487439155578613</v>
      </c>
      <c r="DM364">
        <v>0.38293531537055969</v>
      </c>
      <c r="DN364">
        <v>0.40786734223365784</v>
      </c>
      <c r="DO364">
        <v>0.45289763808250427</v>
      </c>
      <c r="DP364">
        <v>0.51378560066223145</v>
      </c>
      <c r="DQ364">
        <v>0.52150887250900269</v>
      </c>
      <c r="DR364">
        <v>0.41863256692886353</v>
      </c>
      <c r="DS364">
        <v>0.45129898190498352</v>
      </c>
      <c r="DT364">
        <v>0.42894372344017029</v>
      </c>
      <c r="DU364">
        <v>0.40512856841087341</v>
      </c>
      <c r="DV364">
        <v>0.33294641971588135</v>
      </c>
      <c r="DW364">
        <v>0.27786213159561157</v>
      </c>
      <c r="DX364">
        <v>0.17270345985889435</v>
      </c>
      <c r="DY364">
        <v>0.66413944959640503</v>
      </c>
      <c r="DZ364">
        <v>0.64518892765045166</v>
      </c>
      <c r="EA364">
        <v>0.57329487800598145</v>
      </c>
      <c r="EB364">
        <v>0.55165910720825195</v>
      </c>
      <c r="EC364">
        <v>0.52412670850753784</v>
      </c>
      <c r="ED364">
        <v>0.46096169948577881</v>
      </c>
      <c r="EE364">
        <v>0.53631836175918579</v>
      </c>
      <c r="EF364">
        <v>0.73628860712051392</v>
      </c>
      <c r="EG364">
        <v>0.72187978029251099</v>
      </c>
      <c r="EH364">
        <v>0.77488619089126587</v>
      </c>
      <c r="EI364">
        <v>0.83168709278106689</v>
      </c>
      <c r="EJ364">
        <v>0.79297345876693726</v>
      </c>
      <c r="EK364">
        <v>0.86284661293029785</v>
      </c>
      <c r="EL364">
        <v>0.90863430500030518</v>
      </c>
      <c r="EM364">
        <v>0.97411578893661499</v>
      </c>
      <c r="EN364">
        <v>1.0643985271453857</v>
      </c>
      <c r="EO364">
        <v>1.0891498327255249</v>
      </c>
      <c r="EP364">
        <v>0.99901771545410156</v>
      </c>
      <c r="EQ364">
        <v>1.0176573991775513</v>
      </c>
      <c r="ER364">
        <v>0.98694241046905518</v>
      </c>
      <c r="ES364">
        <v>0.96066516637802124</v>
      </c>
      <c r="ET364">
        <v>0.85487788915634155</v>
      </c>
      <c r="EU364">
        <v>0.76350623369216919</v>
      </c>
      <c r="EV364">
        <v>0.62277841567993164</v>
      </c>
      <c r="EW364">
        <v>70.121101379394531</v>
      </c>
      <c r="EX364">
        <v>68.816459655761719</v>
      </c>
      <c r="EY364">
        <v>67.798568725585938</v>
      </c>
      <c r="EZ364">
        <v>66.907455444335938</v>
      </c>
      <c r="FA364">
        <v>65.80364990234375</v>
      </c>
      <c r="FB364">
        <v>64.902961730957031</v>
      </c>
      <c r="FC364">
        <v>64.721519470214844</v>
      </c>
      <c r="FD364">
        <v>65.129280090332031</v>
      </c>
      <c r="FE364">
        <v>69.056022644042969</v>
      </c>
      <c r="FF364">
        <v>73.563583374023438</v>
      </c>
      <c r="FG364">
        <v>77.359062194824219</v>
      </c>
      <c r="FH364">
        <v>80.780029296875</v>
      </c>
      <c r="FI364">
        <v>83.956466674804688</v>
      </c>
      <c r="FJ364">
        <v>86.494651794433594</v>
      </c>
      <c r="FK364">
        <v>88.114089965820313</v>
      </c>
      <c r="FL364">
        <v>89.211013793945313</v>
      </c>
      <c r="FM364">
        <v>89.004844665527344</v>
      </c>
      <c r="FN364">
        <v>87.691116333007813</v>
      </c>
      <c r="FO364">
        <v>84.894607543945313</v>
      </c>
      <c r="FP364">
        <v>80.578964233398438</v>
      </c>
      <c r="FQ364">
        <v>76.808868408203125</v>
      </c>
      <c r="FR364">
        <v>73.925003051757813</v>
      </c>
      <c r="FS364">
        <v>72.01177978515625</v>
      </c>
      <c r="FT364">
        <v>70.63677978515625</v>
      </c>
      <c r="FU364">
        <v>0.31587663292884827</v>
      </c>
      <c r="FV364">
        <v>0.47437691688537598</v>
      </c>
      <c r="FW364">
        <v>0.47877451777458191</v>
      </c>
      <c r="FX364">
        <v>0.31870874762535095</v>
      </c>
      <c r="FY364" s="60">
        <v>3.9000000953674316</v>
      </c>
      <c r="FZ364" s="38">
        <v>65.86</v>
      </c>
      <c r="GA364" s="46">
        <v>1</v>
      </c>
    </row>
    <row r="365" spans="1:183" x14ac:dyDescent="0.2">
      <c r="A365" t="s">
        <v>186</v>
      </c>
      <c r="B365" t="s">
        <v>222</v>
      </c>
      <c r="C365" t="s">
        <v>194</v>
      </c>
      <c r="D365" t="s">
        <v>202</v>
      </c>
      <c r="E365" t="s">
        <v>213</v>
      </c>
      <c r="F365" t="s">
        <v>1</v>
      </c>
      <c r="G365" t="s">
        <v>198</v>
      </c>
      <c r="H365">
        <v>379</v>
      </c>
      <c r="I365">
        <v>0.58364921808242798</v>
      </c>
      <c r="J365">
        <v>0.52641493082046509</v>
      </c>
      <c r="K365">
        <v>0.48949155211448669</v>
      </c>
      <c r="L365">
        <v>0.46189108490943909</v>
      </c>
      <c r="M365">
        <v>0.45300358533859253</v>
      </c>
      <c r="N365">
        <v>0.47971764206886292</v>
      </c>
      <c r="O365">
        <v>0.6131250262260437</v>
      </c>
      <c r="P365">
        <v>0.71243190765380859</v>
      </c>
      <c r="Q365">
        <v>0.63020557165145874</v>
      </c>
      <c r="R365">
        <v>0.61171185970306396</v>
      </c>
      <c r="S365">
        <v>0.58171570301055908</v>
      </c>
      <c r="T365">
        <v>0.56238597631454468</v>
      </c>
      <c r="U365">
        <v>0.56230461597442627</v>
      </c>
      <c r="V365">
        <v>0.56359046697616577</v>
      </c>
      <c r="W365">
        <v>0.56002461910247803</v>
      </c>
      <c r="X365">
        <v>0.56605929136276245</v>
      </c>
      <c r="Y365">
        <v>0.6035723090171814</v>
      </c>
      <c r="Z365">
        <v>0.68843746185302734</v>
      </c>
      <c r="AA365">
        <v>0.84685176610946655</v>
      </c>
      <c r="AB365">
        <v>0.93219596147537231</v>
      </c>
      <c r="AC365">
        <v>0.94407671689987183</v>
      </c>
      <c r="AD365">
        <v>0.93498688936233521</v>
      </c>
      <c r="AE365">
        <v>0.83142393827438354</v>
      </c>
      <c r="AF365">
        <v>0.68978756666183472</v>
      </c>
      <c r="AG365">
        <v>-0.47011816501617432</v>
      </c>
      <c r="AH365">
        <v>-0.46252945065498352</v>
      </c>
      <c r="AI365">
        <v>-0.42772188782691956</v>
      </c>
      <c r="AJ365">
        <v>-0.35771360993385315</v>
      </c>
      <c r="AK365">
        <v>-0.3187839686870575</v>
      </c>
      <c r="AL365">
        <v>-0.29266899824142456</v>
      </c>
      <c r="AM365">
        <v>-0.3272036612033844</v>
      </c>
      <c r="AN365">
        <v>-0.3462328314781189</v>
      </c>
      <c r="AO365">
        <v>-0.38835451006889343</v>
      </c>
      <c r="AP365">
        <v>-0.38042396306991577</v>
      </c>
      <c r="AQ365">
        <v>-0.35779950022697449</v>
      </c>
      <c r="AR365">
        <v>-0.34520512819290161</v>
      </c>
      <c r="AS365">
        <v>-0.34477958083152771</v>
      </c>
      <c r="AT365">
        <v>-0.32523950934410095</v>
      </c>
      <c r="AU365">
        <v>-0.29969024658203125</v>
      </c>
      <c r="AV365">
        <v>-0.30298972129821777</v>
      </c>
      <c r="AW365">
        <v>-0.30000850558280945</v>
      </c>
      <c r="AX365">
        <v>-0.33602619171142578</v>
      </c>
      <c r="AY365">
        <v>-0.37807673215866089</v>
      </c>
      <c r="AZ365">
        <v>-0.41662752628326416</v>
      </c>
      <c r="BA365">
        <v>-0.37923076748847961</v>
      </c>
      <c r="BB365">
        <v>-0.41864961385726929</v>
      </c>
      <c r="BC365">
        <v>-0.42771303653717041</v>
      </c>
      <c r="BD365">
        <v>-0.48557859659194946</v>
      </c>
      <c r="BE365">
        <v>-0.25719305872917175</v>
      </c>
      <c r="BF365">
        <v>-0.25576180219650269</v>
      </c>
      <c r="BG365">
        <v>-0.22937345504760742</v>
      </c>
      <c r="BH365">
        <v>-0.18302588164806366</v>
      </c>
      <c r="BI365">
        <v>-0.15047699213027954</v>
      </c>
      <c r="BJ365">
        <v>-0.12258096784353256</v>
      </c>
      <c r="BK365">
        <v>-0.12657801806926727</v>
      </c>
      <c r="BL365">
        <v>-0.14007468521595001</v>
      </c>
      <c r="BM365">
        <v>-0.17509780824184418</v>
      </c>
      <c r="BN365">
        <v>-0.16463446617126465</v>
      </c>
      <c r="BO365">
        <v>-0.14688694477081299</v>
      </c>
      <c r="BP365">
        <v>-0.13365879654884338</v>
      </c>
      <c r="BQ365">
        <v>-0.12955582141876221</v>
      </c>
      <c r="BR365">
        <v>-0.11523148417472839</v>
      </c>
      <c r="BS365">
        <v>-9.2138692736625671E-2</v>
      </c>
      <c r="BT365">
        <v>-9.7092889249324799E-2</v>
      </c>
      <c r="BU365">
        <v>-9.2846132814884186E-2</v>
      </c>
      <c r="BV365">
        <v>-0.11511127650737762</v>
      </c>
      <c r="BW365">
        <v>-0.1399502158164978</v>
      </c>
      <c r="BX365">
        <v>-0.16728147864341736</v>
      </c>
      <c r="BY365">
        <v>-0.1387467086315155</v>
      </c>
      <c r="BZ365">
        <v>-0.17481741309165955</v>
      </c>
      <c r="CA365">
        <v>-0.19964997470378876</v>
      </c>
      <c r="CB365">
        <v>-0.25717341899871826</v>
      </c>
      <c r="CC365">
        <v>-0.10972177982330322</v>
      </c>
      <c r="CD365">
        <v>-0.11255515366792679</v>
      </c>
      <c r="CE365">
        <v>-9.199795126914978E-2</v>
      </c>
      <c r="CF365">
        <v>-6.2037725001573563E-2</v>
      </c>
      <c r="CG365">
        <v>-3.3908065408468246E-2</v>
      </c>
      <c r="CH365">
        <v>-4.7785430215299129E-3</v>
      </c>
      <c r="CI365">
        <v>1.2374692596495152E-2</v>
      </c>
      <c r="CJ365">
        <v>2.7098341379314661E-3</v>
      </c>
      <c r="CK365">
        <v>-2.7396854013204575E-2</v>
      </c>
      <c r="CL365">
        <v>-1.5179304406046867E-2</v>
      </c>
      <c r="CM365">
        <v>-8.0956442980095744E-4</v>
      </c>
      <c r="CN365">
        <v>1.2857554480433464E-2</v>
      </c>
      <c r="CO365">
        <v>1.9507512450218201E-2</v>
      </c>
      <c r="CP365">
        <v>3.0219409614801407E-2</v>
      </c>
      <c r="CQ365">
        <v>5.1610898226499557E-2</v>
      </c>
      <c r="CR365">
        <v>4.5510634779930115E-2</v>
      </c>
      <c r="CS365">
        <v>5.0633907318115234E-2</v>
      </c>
      <c r="CT365">
        <v>3.7893705070018768E-2</v>
      </c>
      <c r="CU365">
        <v>2.4975467473268509E-2</v>
      </c>
      <c r="CV365">
        <v>5.4148305207490921E-3</v>
      </c>
      <c r="CW365">
        <v>2.7811827138066292E-2</v>
      </c>
      <c r="CX365">
        <v>-5.9399646706879139E-3</v>
      </c>
      <c r="CY365">
        <v>-4.1694201529026031E-2</v>
      </c>
      <c r="CZ365">
        <v>-9.898068755865097E-2</v>
      </c>
      <c r="DA365">
        <v>3.7749491631984711E-2</v>
      </c>
      <c r="DB365">
        <v>3.0651489272713661E-2</v>
      </c>
      <c r="DC365">
        <v>4.5377548784017563E-2</v>
      </c>
      <c r="DD365">
        <v>5.8950450271368027E-2</v>
      </c>
      <c r="DE365">
        <v>8.2660853862762451E-2</v>
      </c>
      <c r="DF365">
        <v>0.11302389204502106</v>
      </c>
      <c r="DG365">
        <v>0.15132738649845123</v>
      </c>
      <c r="DH365">
        <v>0.14549435675144196</v>
      </c>
      <c r="DI365">
        <v>0.12030409276485443</v>
      </c>
      <c r="DJ365">
        <v>0.13427586853504181</v>
      </c>
      <c r="DK365">
        <v>0.14526781439781189</v>
      </c>
      <c r="DL365">
        <v>0.15937389433383942</v>
      </c>
      <c r="DM365">
        <v>0.16857084631919861</v>
      </c>
      <c r="DN365">
        <v>0.17567029595375061</v>
      </c>
      <c r="DO365">
        <v>0.19536048173904419</v>
      </c>
      <c r="DP365">
        <v>0.18811416625976563</v>
      </c>
      <c r="DQ365">
        <v>0.19411395490169525</v>
      </c>
      <c r="DR365">
        <v>0.19089867174625397</v>
      </c>
      <c r="DS365">
        <v>0.18990117311477661</v>
      </c>
      <c r="DT365">
        <v>0.17811113595962524</v>
      </c>
      <c r="DU365">
        <v>0.19437035918235779</v>
      </c>
      <c r="DV365">
        <v>0.16293749213218689</v>
      </c>
      <c r="DW365">
        <v>0.11626157164573669</v>
      </c>
      <c r="DX365">
        <v>5.9212047606706619E-2</v>
      </c>
      <c r="DY365">
        <v>0.25067457556724548</v>
      </c>
      <c r="DZ365">
        <v>0.23741914331912994</v>
      </c>
      <c r="EA365">
        <v>0.2437259703874588</v>
      </c>
      <c r="EB365">
        <v>0.23363815248012543</v>
      </c>
      <c r="EC365">
        <v>0.25096786022186279</v>
      </c>
      <c r="ED365">
        <v>0.28311190009117126</v>
      </c>
      <c r="EE365">
        <v>0.35195302963256836</v>
      </c>
      <c r="EF365">
        <v>0.35165253281593323</v>
      </c>
      <c r="EG365">
        <v>0.33356079459190369</v>
      </c>
      <c r="EH365">
        <v>0.35006535053253174</v>
      </c>
      <c r="EI365">
        <v>0.35618036985397339</v>
      </c>
      <c r="EJ365">
        <v>0.37092027068138123</v>
      </c>
      <c r="EK365">
        <v>0.3837946355342865</v>
      </c>
      <c r="EL365">
        <v>0.38567832112312317</v>
      </c>
      <c r="EM365">
        <v>0.40291205048561096</v>
      </c>
      <c r="EN365">
        <v>0.394010990858078</v>
      </c>
      <c r="EO365">
        <v>0.40127632021903992</v>
      </c>
      <c r="EP365">
        <v>0.41181355714797974</v>
      </c>
      <c r="EQ365">
        <v>0.4280276894569397</v>
      </c>
      <c r="ER365">
        <v>0.42745718359947205</v>
      </c>
      <c r="ES365">
        <v>0.4348544180393219</v>
      </c>
      <c r="ET365">
        <v>0.40676969289779663</v>
      </c>
      <c r="EU365">
        <v>0.34432461857795715</v>
      </c>
      <c r="EV365">
        <v>0.28761723637580872</v>
      </c>
      <c r="EW365">
        <v>59.743881225585938</v>
      </c>
      <c r="EX365">
        <v>58.900970458984375</v>
      </c>
      <c r="EY365">
        <v>58.141170501708984</v>
      </c>
      <c r="EZ365">
        <v>57.341361999511719</v>
      </c>
      <c r="FA365">
        <v>56.777244567871094</v>
      </c>
      <c r="FB365">
        <v>56.368236541748047</v>
      </c>
      <c r="FC365">
        <v>56.105766296386719</v>
      </c>
      <c r="FD365">
        <v>56.396289825439453</v>
      </c>
      <c r="FE365">
        <v>58.811847686767578</v>
      </c>
      <c r="FF365">
        <v>62.557567596435547</v>
      </c>
      <c r="FG365">
        <v>65.609695434570313</v>
      </c>
      <c r="FH365">
        <v>68.3424072265625</v>
      </c>
      <c r="FI365">
        <v>70.375709533691406</v>
      </c>
      <c r="FJ365">
        <v>71.777359008789063</v>
      </c>
      <c r="FK365">
        <v>72.427070617675781</v>
      </c>
      <c r="FL365">
        <v>73.091087341308594</v>
      </c>
      <c r="FM365">
        <v>72.514640808105469</v>
      </c>
      <c r="FN365">
        <v>70.556922912597656</v>
      </c>
      <c r="FO365">
        <v>67.586830139160156</v>
      </c>
      <c r="FP365">
        <v>65.282173156738281</v>
      </c>
      <c r="FQ365">
        <v>63.838283538818359</v>
      </c>
      <c r="FR365">
        <v>62.776397705078125</v>
      </c>
      <c r="FS365">
        <v>61.480251312255859</v>
      </c>
      <c r="FT365">
        <v>60.5494384765625</v>
      </c>
      <c r="FU365">
        <v>0.13803933560848236</v>
      </c>
      <c r="FV365">
        <v>0.18691691756248474</v>
      </c>
      <c r="FW365">
        <v>0.21246989071369171</v>
      </c>
      <c r="FX365">
        <v>0.15671670436859131</v>
      </c>
      <c r="FY365" s="60">
        <v>2.4600000381469727</v>
      </c>
      <c r="FZ365" s="38">
        <v>65.460000000000008</v>
      </c>
      <c r="GA365" s="46">
        <v>1</v>
      </c>
    </row>
    <row r="366" spans="1:183" x14ac:dyDescent="0.2">
      <c r="A366" t="s">
        <v>186</v>
      </c>
      <c r="B366" t="s">
        <v>222</v>
      </c>
      <c r="C366" t="s">
        <v>194</v>
      </c>
      <c r="D366" t="s">
        <v>202</v>
      </c>
      <c r="E366" t="s">
        <v>213</v>
      </c>
      <c r="F366" t="s">
        <v>1</v>
      </c>
      <c r="G366" t="s">
        <v>200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0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 s="60">
        <v>2.2899999618530273</v>
      </c>
      <c r="FZ366" s="38">
        <v>11.24</v>
      </c>
      <c r="GA366" s="46">
        <v>0</v>
      </c>
    </row>
    <row r="367" spans="1:183" x14ac:dyDescent="0.2">
      <c r="A367" t="s">
        <v>186</v>
      </c>
      <c r="B367" t="s">
        <v>222</v>
      </c>
      <c r="C367" t="s">
        <v>194</v>
      </c>
      <c r="D367" t="s">
        <v>202</v>
      </c>
      <c r="E367" t="s">
        <v>213</v>
      </c>
      <c r="F367" t="s">
        <v>1</v>
      </c>
      <c r="G367" t="s">
        <v>1</v>
      </c>
      <c r="H367">
        <v>422</v>
      </c>
      <c r="I367">
        <v>0.61398077011108398</v>
      </c>
      <c r="J367">
        <v>0.55919337272644043</v>
      </c>
      <c r="K367">
        <v>0.52254986763000488</v>
      </c>
      <c r="L367">
        <v>0.48806813359260559</v>
      </c>
      <c r="M367">
        <v>0.4769899845123291</v>
      </c>
      <c r="N367">
        <v>0.50844234228134155</v>
      </c>
      <c r="O367">
        <v>0.64859563112258911</v>
      </c>
      <c r="P367">
        <v>0.761333167552948</v>
      </c>
      <c r="Q367">
        <v>0.66812610626220703</v>
      </c>
      <c r="R367">
        <v>0.64514809846878052</v>
      </c>
      <c r="S367">
        <v>0.61333954334259033</v>
      </c>
      <c r="T367">
        <v>0.59525561332702637</v>
      </c>
      <c r="U367">
        <v>0.59560310840606689</v>
      </c>
      <c r="V367">
        <v>0.59957247972488403</v>
      </c>
      <c r="W367">
        <v>0.59340369701385498</v>
      </c>
      <c r="X367">
        <v>0.60667198896408081</v>
      </c>
      <c r="Y367">
        <v>0.64787888526916504</v>
      </c>
      <c r="Z367">
        <v>0.7318260669708252</v>
      </c>
      <c r="AA367">
        <v>0.89125525951385498</v>
      </c>
      <c r="AB367">
        <v>0.98021769523620605</v>
      </c>
      <c r="AC367">
        <v>1.0010915994644165</v>
      </c>
      <c r="AD367">
        <v>0.97870177030563354</v>
      </c>
      <c r="AE367">
        <v>0.87124782800674438</v>
      </c>
      <c r="AF367">
        <v>0.72339445352554321</v>
      </c>
      <c r="AG367">
        <v>-0.4621245265007019</v>
      </c>
      <c r="AH367">
        <v>-0.4476967453956604</v>
      </c>
      <c r="AI367">
        <v>-0.42671063542366028</v>
      </c>
      <c r="AJ367">
        <v>-0.36769801378250122</v>
      </c>
      <c r="AK367">
        <v>-0.33163398504257202</v>
      </c>
      <c r="AL367">
        <v>-0.3054148256778717</v>
      </c>
      <c r="AM367">
        <v>-0.34627532958984375</v>
      </c>
      <c r="AN367">
        <v>-0.37396171689033508</v>
      </c>
      <c r="AO367">
        <v>-0.40613773465156555</v>
      </c>
      <c r="AP367">
        <v>-0.39264258742332458</v>
      </c>
      <c r="AQ367">
        <v>-0.36456981301307678</v>
      </c>
      <c r="AR367">
        <v>-0.36093762516975403</v>
      </c>
      <c r="AS367">
        <v>-0.34600237011909485</v>
      </c>
      <c r="AT367">
        <v>-0.3223663866519928</v>
      </c>
      <c r="AU367">
        <v>-0.30590268969535828</v>
      </c>
      <c r="AV367">
        <v>-0.31626152992248535</v>
      </c>
      <c r="AW367">
        <v>-0.31905385851860046</v>
      </c>
      <c r="AX367">
        <v>-0.3473760187625885</v>
      </c>
      <c r="AY367">
        <v>-0.37732616066932678</v>
      </c>
      <c r="AZ367">
        <v>-0.43621498346328735</v>
      </c>
      <c r="BA367">
        <v>-0.39355900883674622</v>
      </c>
      <c r="BB367">
        <v>-0.41670209169387817</v>
      </c>
      <c r="BC367">
        <v>-0.41597670316696167</v>
      </c>
      <c r="BD367">
        <v>-0.48032009601593018</v>
      </c>
      <c r="BE367">
        <v>-0.24446117877960205</v>
      </c>
      <c r="BF367">
        <v>-0.23908226191997528</v>
      </c>
      <c r="BG367">
        <v>-0.22255465388298035</v>
      </c>
      <c r="BH367">
        <v>-0.18586975336074829</v>
      </c>
      <c r="BI367">
        <v>-0.15558511018753052</v>
      </c>
      <c r="BJ367">
        <v>-0.12589426338672638</v>
      </c>
      <c r="BK367">
        <v>-0.13384933769702911</v>
      </c>
      <c r="BL367">
        <v>-0.14508056640625</v>
      </c>
      <c r="BM367">
        <v>-0.17563970386981964</v>
      </c>
      <c r="BN367">
        <v>-0.16251738369464874</v>
      </c>
      <c r="BO367">
        <v>-0.14426927268505096</v>
      </c>
      <c r="BP367">
        <v>-0.13558286428451538</v>
      </c>
      <c r="BQ367">
        <v>-0.1216428130865097</v>
      </c>
      <c r="BR367">
        <v>-0.10235206782817841</v>
      </c>
      <c r="BS367">
        <v>-8.7367236614227295E-2</v>
      </c>
      <c r="BT367">
        <v>-9.4820596277713776E-2</v>
      </c>
      <c r="BU367">
        <v>-9.455050528049469E-2</v>
      </c>
      <c r="BV367">
        <v>-0.11303760856389999</v>
      </c>
      <c r="BW367">
        <v>-0.12874233722686768</v>
      </c>
      <c r="BX367">
        <v>-0.17225833237171173</v>
      </c>
      <c r="BY367">
        <v>-0.13800086081027985</v>
      </c>
      <c r="BZ367">
        <v>-0.1643030047416687</v>
      </c>
      <c r="CA367">
        <v>-0.18135066330432892</v>
      </c>
      <c r="CB367">
        <v>-0.24448622763156891</v>
      </c>
      <c r="CC367">
        <v>-9.3708202242851257E-2</v>
      </c>
      <c r="CD367">
        <v>-9.4596534967422485E-2</v>
      </c>
      <c r="CE367">
        <v>-8.115684986114502E-2</v>
      </c>
      <c r="CF367">
        <v>-5.9936054050922394E-2</v>
      </c>
      <c r="CG367">
        <v>-3.3654194325208664E-2</v>
      </c>
      <c r="CH367">
        <v>-1.558880670927465E-3</v>
      </c>
      <c r="CI367">
        <v>1.3276265934109688E-2</v>
      </c>
      <c r="CJ367">
        <v>1.344181876629591E-2</v>
      </c>
      <c r="CK367">
        <v>-1.5997491776943207E-2</v>
      </c>
      <c r="CL367">
        <v>-3.1333842780441046E-3</v>
      </c>
      <c r="CM367">
        <v>8.3102025091648102E-3</v>
      </c>
      <c r="CN367">
        <v>2.049713209271431E-2</v>
      </c>
      <c r="CO367">
        <v>3.3747941255569458E-2</v>
      </c>
      <c r="CP367">
        <v>5.002918466925621E-2</v>
      </c>
      <c r="CQ367">
        <v>6.3989751040935516E-2</v>
      </c>
      <c r="CR367">
        <v>5.8548696339130402E-2</v>
      </c>
      <c r="CS367">
        <v>6.0939837247133255E-2</v>
      </c>
      <c r="CT367">
        <v>4.9264445900917053E-2</v>
      </c>
      <c r="CU367">
        <v>4.3426048010587692E-2</v>
      </c>
      <c r="CV367">
        <v>1.0557268746197224E-2</v>
      </c>
      <c r="CW367">
        <v>3.8997940719127655E-2</v>
      </c>
      <c r="CX367">
        <v>1.0507833212614059E-2</v>
      </c>
      <c r="CY367">
        <v>-1.8849378451704979E-2</v>
      </c>
      <c r="CZ367">
        <v>-8.1148423254489899E-2</v>
      </c>
      <c r="DA367">
        <v>5.7044770568609238E-2</v>
      </c>
      <c r="DB367">
        <v>4.9889203161001205E-2</v>
      </c>
      <c r="DC367">
        <v>6.0240950435400009E-2</v>
      </c>
      <c r="DD367">
        <v>6.5997645258903503E-2</v>
      </c>
      <c r="DE367">
        <v>8.8276728987693787E-2</v>
      </c>
      <c r="DF367">
        <v>0.12277651578187943</v>
      </c>
      <c r="DG367">
        <v>0.16040188074111938</v>
      </c>
      <c r="DH367">
        <v>0.17196419835090637</v>
      </c>
      <c r="DI367">
        <v>0.14364473521709442</v>
      </c>
      <c r="DJ367">
        <v>0.15625062584877014</v>
      </c>
      <c r="DK367">
        <v>0.16088967025279999</v>
      </c>
      <c r="DL367">
        <v>0.1765771359205246</v>
      </c>
      <c r="DM367">
        <v>0.18913869559764862</v>
      </c>
      <c r="DN367">
        <v>0.20241044461727142</v>
      </c>
      <c r="DO367">
        <v>0.21534675359725952</v>
      </c>
      <c r="DP367">
        <v>0.21191799640655518</v>
      </c>
      <c r="DQ367">
        <v>0.2164301723241806</v>
      </c>
      <c r="DR367">
        <v>0.2115665078163147</v>
      </c>
      <c r="DS367">
        <v>0.21559444069862366</v>
      </c>
      <c r="DT367">
        <v>0.19337286055088043</v>
      </c>
      <c r="DU367">
        <v>0.21599674224853516</v>
      </c>
      <c r="DV367">
        <v>0.18531867861747742</v>
      </c>
      <c r="DW367">
        <v>0.14365190267562866</v>
      </c>
      <c r="DX367">
        <v>8.2189396023750305E-2</v>
      </c>
      <c r="DY367">
        <v>0.27470812201499939</v>
      </c>
      <c r="DZ367">
        <v>0.25850364565849304</v>
      </c>
      <c r="EA367">
        <v>0.26439690589904785</v>
      </c>
      <c r="EB367">
        <v>0.24782589077949524</v>
      </c>
      <c r="EC367">
        <v>0.26432561874389648</v>
      </c>
      <c r="ED367">
        <v>0.30229705572128296</v>
      </c>
      <c r="EE367">
        <v>0.37282785773277283</v>
      </c>
      <c r="EF367">
        <v>0.40084537863731384</v>
      </c>
      <c r="EG367">
        <v>0.37414270639419556</v>
      </c>
      <c r="EH367">
        <v>0.38637584447860718</v>
      </c>
      <c r="EI367">
        <v>0.38119021058082581</v>
      </c>
      <c r="EJ367">
        <v>0.40193188190460205</v>
      </c>
      <c r="EK367">
        <v>0.41349825263023376</v>
      </c>
      <c r="EL367">
        <v>0.4224247932434082</v>
      </c>
      <c r="EM367">
        <v>0.4338822066783905</v>
      </c>
      <c r="EN367">
        <v>0.43335887789726257</v>
      </c>
      <c r="EO367">
        <v>0.44093349575996399</v>
      </c>
      <c r="EP367">
        <v>0.44590488076210022</v>
      </c>
      <c r="EQ367">
        <v>0.46417823433876038</v>
      </c>
      <c r="ER367">
        <v>0.45732954144477844</v>
      </c>
      <c r="ES367">
        <v>0.47155490517616272</v>
      </c>
      <c r="ET367">
        <v>0.43771779537200928</v>
      </c>
      <c r="EU367">
        <v>0.37827792763710022</v>
      </c>
      <c r="EV367">
        <v>0.31802326440811157</v>
      </c>
      <c r="EW367">
        <v>59.467384338378906</v>
      </c>
      <c r="EX367">
        <v>58.606494903564453</v>
      </c>
      <c r="EY367">
        <v>57.802631378173828</v>
      </c>
      <c r="EZ367">
        <v>57.028247833251953</v>
      </c>
      <c r="FA367">
        <v>56.453739166259766</v>
      </c>
      <c r="FB367">
        <v>56.076267242431641</v>
      </c>
      <c r="FC367">
        <v>55.677173614501953</v>
      </c>
      <c r="FD367">
        <v>56.010696411132813</v>
      </c>
      <c r="FE367">
        <v>58.415283203125</v>
      </c>
      <c r="FF367">
        <v>62.248653411865234</v>
      </c>
      <c r="FG367">
        <v>65.379791259765625</v>
      </c>
      <c r="FH367">
        <v>68.161888122558594</v>
      </c>
      <c r="FI367">
        <v>70.262420654296875</v>
      </c>
      <c r="FJ367">
        <v>71.6708984375</v>
      </c>
      <c r="FK367">
        <v>72.373458862304688</v>
      </c>
      <c r="FL367">
        <v>72.9183349609375</v>
      </c>
      <c r="FM367">
        <v>72.260330200195313</v>
      </c>
      <c r="FN367">
        <v>70.324508666992188</v>
      </c>
      <c r="FO367">
        <v>67.396926879882813</v>
      </c>
      <c r="FP367">
        <v>65.043380737304688</v>
      </c>
      <c r="FQ367">
        <v>63.538394927978516</v>
      </c>
      <c r="FR367">
        <v>62.475811004638672</v>
      </c>
      <c r="FS367">
        <v>61.233608245849609</v>
      </c>
      <c r="FT367">
        <v>60.317771911621094</v>
      </c>
      <c r="FU367">
        <v>0.14573308825492859</v>
      </c>
      <c r="FV367">
        <v>0.19747394323348999</v>
      </c>
      <c r="FW367">
        <v>0.22418978810310364</v>
      </c>
      <c r="FX367">
        <v>0.1652245819568634</v>
      </c>
      <c r="FY367" s="60">
        <v>2.4600000381469727</v>
      </c>
      <c r="FZ367" s="38">
        <v>76.7</v>
      </c>
      <c r="GA367" s="46">
        <v>1</v>
      </c>
    </row>
    <row r="368" spans="1:183" x14ac:dyDescent="0.2">
      <c r="A368" t="s">
        <v>186</v>
      </c>
      <c r="B368" t="s">
        <v>222</v>
      </c>
      <c r="C368" t="s">
        <v>194</v>
      </c>
      <c r="D368" t="s">
        <v>202</v>
      </c>
      <c r="E368" t="s">
        <v>213</v>
      </c>
      <c r="F368" t="s">
        <v>178</v>
      </c>
      <c r="G368" t="s">
        <v>1</v>
      </c>
      <c r="H368">
        <v>251</v>
      </c>
      <c r="I368">
        <v>0.54251033067703247</v>
      </c>
      <c r="J368">
        <v>0.49482396245002747</v>
      </c>
      <c r="K368">
        <v>0.45207232236862183</v>
      </c>
      <c r="L368">
        <v>0.42824473977088928</v>
      </c>
      <c r="M368">
        <v>0.41869992017745972</v>
      </c>
      <c r="N368">
        <v>0.43264541029930115</v>
      </c>
      <c r="O368">
        <v>0.53849685192108154</v>
      </c>
      <c r="P368">
        <v>0.65218031406402588</v>
      </c>
      <c r="Q368">
        <v>0.56882792711257935</v>
      </c>
      <c r="R368">
        <v>0.5317113995552063</v>
      </c>
      <c r="S368">
        <v>0.49826154112815857</v>
      </c>
      <c r="T368">
        <v>0.49006626009941101</v>
      </c>
      <c r="U368">
        <v>0.48194599151611328</v>
      </c>
      <c r="V368">
        <v>0.49452546238899231</v>
      </c>
      <c r="W368">
        <v>0.49203366041183472</v>
      </c>
      <c r="X368">
        <v>0.50298482179641724</v>
      </c>
      <c r="Y368">
        <v>0.55610549449920654</v>
      </c>
      <c r="Z368">
        <v>0.64852046966552734</v>
      </c>
      <c r="AA368">
        <v>0.79618328809738159</v>
      </c>
      <c r="AB368">
        <v>0.89066886901855469</v>
      </c>
      <c r="AC368">
        <v>0.92714196443557739</v>
      </c>
      <c r="AD368">
        <v>0.91198962926864624</v>
      </c>
      <c r="AE368">
        <v>0.79806244373321533</v>
      </c>
      <c r="AF368">
        <v>0.65304255485534668</v>
      </c>
      <c r="AG368">
        <v>-0.45113557577133179</v>
      </c>
      <c r="AH368">
        <v>-0.42299738526344299</v>
      </c>
      <c r="AI368">
        <v>-0.36645746231079102</v>
      </c>
      <c r="AJ368">
        <v>-0.30023118853569031</v>
      </c>
      <c r="AK368">
        <v>-0.27657508850097656</v>
      </c>
      <c r="AL368">
        <v>-0.24489642679691315</v>
      </c>
      <c r="AM368">
        <v>-0.26335054636001587</v>
      </c>
      <c r="AN368">
        <v>-0.29129195213317871</v>
      </c>
      <c r="AO368">
        <v>-0.30093768239021301</v>
      </c>
      <c r="AP368">
        <v>-0.34749895334243774</v>
      </c>
      <c r="AQ368">
        <v>-0.3091261088848114</v>
      </c>
      <c r="AR368">
        <v>-0.35967332124710083</v>
      </c>
      <c r="AS368">
        <v>-0.31853964924812317</v>
      </c>
      <c r="AT368">
        <v>-0.27086719870567322</v>
      </c>
      <c r="AU368">
        <v>-0.25999811291694641</v>
      </c>
      <c r="AV368">
        <v>-0.27107957005500793</v>
      </c>
      <c r="AW368">
        <v>-0.27525287866592407</v>
      </c>
      <c r="AX368">
        <v>-0.2845538854598999</v>
      </c>
      <c r="AY368">
        <v>-0.30905804038047791</v>
      </c>
      <c r="AZ368">
        <v>-0.33531218767166138</v>
      </c>
      <c r="BA368">
        <v>-0.29324045777320862</v>
      </c>
      <c r="BB368">
        <v>-0.31996732950210571</v>
      </c>
      <c r="BC368">
        <v>-0.37711912393569946</v>
      </c>
      <c r="BD368">
        <v>-0.44694247841835022</v>
      </c>
      <c r="BE368">
        <v>-0.24085132777690887</v>
      </c>
      <c r="BF368">
        <v>-0.21866442263126373</v>
      </c>
      <c r="BG368">
        <v>-0.18206237256526947</v>
      </c>
      <c r="BH368">
        <v>-0.13740953803062439</v>
      </c>
      <c r="BI368">
        <v>-0.11999780684709549</v>
      </c>
      <c r="BJ368">
        <v>-9.4553254544734955E-2</v>
      </c>
      <c r="BK368">
        <v>-9.8092123866081238E-2</v>
      </c>
      <c r="BL368">
        <v>-0.10917031764984131</v>
      </c>
      <c r="BM368">
        <v>-0.11789942532777786</v>
      </c>
      <c r="BN368">
        <v>-0.1505143940448761</v>
      </c>
      <c r="BO368">
        <v>-0.12626190483570099</v>
      </c>
      <c r="BP368">
        <v>-0.1562119722366333</v>
      </c>
      <c r="BQ368">
        <v>-0.13141795992851257</v>
      </c>
      <c r="BR368">
        <v>-9.2423401772975922E-2</v>
      </c>
      <c r="BS368">
        <v>-7.7497057616710663E-2</v>
      </c>
      <c r="BT368">
        <v>-8.4620743989944458E-2</v>
      </c>
      <c r="BU368">
        <v>-7.9388298094272614E-2</v>
      </c>
      <c r="BV368">
        <v>-8.2025453448295593E-2</v>
      </c>
      <c r="BW368">
        <v>-0.10301925987005234</v>
      </c>
      <c r="BX368">
        <v>-0.11929967254400253</v>
      </c>
      <c r="BY368">
        <v>-8.0065086483955383E-2</v>
      </c>
      <c r="BZ368">
        <v>-0.10793256014585495</v>
      </c>
      <c r="CA368">
        <v>-0.16981622576713562</v>
      </c>
      <c r="CB368">
        <v>-0.22945719957351685</v>
      </c>
      <c r="CC368">
        <v>-9.5209099352359772E-2</v>
      </c>
      <c r="CD368">
        <v>-7.7144064009189606E-2</v>
      </c>
      <c r="CE368">
        <v>-5.4350879043340683E-2</v>
      </c>
      <c r="CF368">
        <v>-2.463977038860321E-2</v>
      </c>
      <c r="CG368">
        <v>-1.1552838608622551E-2</v>
      </c>
      <c r="CH368">
        <v>9.5739699900150299E-3</v>
      </c>
      <c r="CI368">
        <v>1.6365336254239082E-2</v>
      </c>
      <c r="CJ368">
        <v>1.6966566443443298E-2</v>
      </c>
      <c r="CK368">
        <v>8.8723190128803253E-3</v>
      </c>
      <c r="CL368">
        <v>-1.4083485119044781E-2</v>
      </c>
      <c r="CM368">
        <v>3.8927144487388432E-4</v>
      </c>
      <c r="CN368">
        <v>-1.5295267105102539E-2</v>
      </c>
      <c r="CO368">
        <v>-1.8180366605520248E-3</v>
      </c>
      <c r="CP368">
        <v>3.1166218221187592E-2</v>
      </c>
      <c r="CQ368">
        <v>4.8902623355388641E-2</v>
      </c>
      <c r="CR368">
        <v>4.4520072638988495E-2</v>
      </c>
      <c r="CS368">
        <v>5.6266903877258301E-2</v>
      </c>
      <c r="CT368">
        <v>5.824512243270874E-2</v>
      </c>
      <c r="CU368">
        <v>3.9682559669017792E-2</v>
      </c>
      <c r="CV368">
        <v>3.0309952795505524E-2</v>
      </c>
      <c r="CW368">
        <v>6.7579507827758789E-2</v>
      </c>
      <c r="CX368">
        <v>3.892207145690918E-2</v>
      </c>
      <c r="CY368">
        <v>-2.6238879188895226E-2</v>
      </c>
      <c r="CZ368">
        <v>-7.8827567398548126E-2</v>
      </c>
      <c r="DA368">
        <v>5.0433129072189331E-2</v>
      </c>
      <c r="DB368">
        <v>6.4376309514045715E-2</v>
      </c>
      <c r="DC368">
        <v>7.3360614478588104E-2</v>
      </c>
      <c r="DD368">
        <v>8.8129997253417969E-2</v>
      </c>
      <c r="DE368">
        <v>9.6892125904560089E-2</v>
      </c>
      <c r="DF368">
        <v>0.11370119452476501</v>
      </c>
      <c r="DG368">
        <v>0.1308227926492691</v>
      </c>
      <c r="DH368">
        <v>0.14310345053672791</v>
      </c>
      <c r="DI368">
        <v>0.13564406335353851</v>
      </c>
      <c r="DJ368">
        <v>0.12234740704298019</v>
      </c>
      <c r="DK368">
        <v>0.12704044580459595</v>
      </c>
      <c r="DL368">
        <v>0.12562143802642822</v>
      </c>
      <c r="DM368">
        <v>0.12778188288211823</v>
      </c>
      <c r="DN368">
        <v>0.1547558456659317</v>
      </c>
      <c r="DO368">
        <v>0.17530231177806854</v>
      </c>
      <c r="DP368">
        <v>0.17366090416908264</v>
      </c>
      <c r="DQ368">
        <v>0.19192212820053101</v>
      </c>
      <c r="DR368">
        <v>0.19851568341255188</v>
      </c>
      <c r="DS368">
        <v>0.18238437175750732</v>
      </c>
      <c r="DT368">
        <v>0.17991957068443298</v>
      </c>
      <c r="DU368">
        <v>0.21522411704063416</v>
      </c>
      <c r="DV368">
        <v>0.18577671051025391</v>
      </c>
      <c r="DW368">
        <v>0.11733847111463547</v>
      </c>
      <c r="DX368">
        <v>7.1802079677581787E-2</v>
      </c>
      <c r="DY368">
        <v>0.26071736216545105</v>
      </c>
      <c r="DZ368">
        <v>0.26870927214622498</v>
      </c>
      <c r="EA368">
        <v>0.25775572657585144</v>
      </c>
      <c r="EB368">
        <v>0.25095164775848389</v>
      </c>
      <c r="EC368">
        <v>0.25346940755844116</v>
      </c>
      <c r="ED368">
        <v>0.26404434442520142</v>
      </c>
      <c r="EE368">
        <v>0.29608121514320374</v>
      </c>
      <c r="EF368">
        <v>0.32522508502006531</v>
      </c>
      <c r="EG368">
        <v>0.31868231296539307</v>
      </c>
      <c r="EH368">
        <v>0.31933197379112244</v>
      </c>
      <c r="EI368">
        <v>0.30990463495254517</v>
      </c>
      <c r="EJ368">
        <v>0.32908278703689575</v>
      </c>
      <c r="EK368">
        <v>0.31490358710289001</v>
      </c>
      <c r="EL368">
        <v>0.33319962024688721</v>
      </c>
      <c r="EM368">
        <v>0.35780337452888489</v>
      </c>
      <c r="EN368">
        <v>0.36011970043182373</v>
      </c>
      <c r="EO368">
        <v>0.38778668642044067</v>
      </c>
      <c r="EP368">
        <v>0.40104413032531738</v>
      </c>
      <c r="EQ368">
        <v>0.38842314481735229</v>
      </c>
      <c r="ER368">
        <v>0.39593210816383362</v>
      </c>
      <c r="ES368">
        <v>0.4283994734287262</v>
      </c>
      <c r="ET368">
        <v>0.39781150221824646</v>
      </c>
      <c r="EU368">
        <v>0.32464134693145752</v>
      </c>
      <c r="EV368">
        <v>0.28928735852241516</v>
      </c>
      <c r="EW368">
        <v>60.446510314941406</v>
      </c>
      <c r="EX368">
        <v>59.618389129638672</v>
      </c>
      <c r="EY368">
        <v>58.941028594970703</v>
      </c>
      <c r="EZ368">
        <v>58.198268890380859</v>
      </c>
      <c r="FA368">
        <v>57.721591949462891</v>
      </c>
      <c r="FB368">
        <v>57.397438049316406</v>
      </c>
      <c r="FC368">
        <v>57.211952209472656</v>
      </c>
      <c r="FD368">
        <v>57.414272308349609</v>
      </c>
      <c r="FE368">
        <v>59.939495086669922</v>
      </c>
      <c r="FF368">
        <v>63.470962524414063</v>
      </c>
      <c r="FG368">
        <v>65.879814147949219</v>
      </c>
      <c r="FH368">
        <v>68.308891296386719</v>
      </c>
      <c r="FI368">
        <v>70.161262512207031</v>
      </c>
      <c r="FJ368">
        <v>71.400550842285156</v>
      </c>
      <c r="FK368">
        <v>71.724319458007813</v>
      </c>
      <c r="FL368">
        <v>72.283378601074219</v>
      </c>
      <c r="FM368">
        <v>71.869613647460938</v>
      </c>
      <c r="FN368">
        <v>70.318397521972656</v>
      </c>
      <c r="FO368">
        <v>67.721183776855469</v>
      </c>
      <c r="FP368">
        <v>65.558387756347656</v>
      </c>
      <c r="FQ368">
        <v>64.371757507324219</v>
      </c>
      <c r="FR368">
        <v>63.206596374511719</v>
      </c>
      <c r="FS368">
        <v>62.082996368408203</v>
      </c>
      <c r="FT368">
        <v>61.318973541259766</v>
      </c>
      <c r="FU368">
        <v>0.12413150072097778</v>
      </c>
      <c r="FV368">
        <v>0.16759878396987915</v>
      </c>
      <c r="FW368">
        <v>0.18962691724300385</v>
      </c>
      <c r="FX368">
        <v>0.14237263798713684</v>
      </c>
      <c r="FY368" s="60">
        <v>2.3599998950958252</v>
      </c>
      <c r="FZ368" s="38">
        <v>47.26</v>
      </c>
      <c r="GA368" s="46">
        <v>1</v>
      </c>
    </row>
    <row r="369" spans="1:183" x14ac:dyDescent="0.2">
      <c r="A369" t="s">
        <v>186</v>
      </c>
      <c r="B369" t="s">
        <v>222</v>
      </c>
      <c r="C369" t="s">
        <v>194</v>
      </c>
      <c r="D369" t="s">
        <v>202</v>
      </c>
      <c r="E369" t="s">
        <v>213</v>
      </c>
      <c r="F369" t="s">
        <v>179</v>
      </c>
      <c r="G369" t="s">
        <v>1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 s="60">
        <v>1.4700000286102295</v>
      </c>
      <c r="FZ369" s="38">
        <v>3.21</v>
      </c>
      <c r="GA369" s="46">
        <v>0</v>
      </c>
    </row>
    <row r="370" spans="1:183" x14ac:dyDescent="0.2">
      <c r="A370" t="s">
        <v>186</v>
      </c>
      <c r="B370" t="s">
        <v>222</v>
      </c>
      <c r="C370" t="s">
        <v>194</v>
      </c>
      <c r="D370" t="s">
        <v>202</v>
      </c>
      <c r="E370" t="s">
        <v>213</v>
      </c>
      <c r="F370" t="s">
        <v>181</v>
      </c>
      <c r="G370" t="s">
        <v>1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K370">
        <v>0</v>
      </c>
      <c r="EL370">
        <v>0</v>
      </c>
      <c r="EM370">
        <v>0</v>
      </c>
      <c r="EN370">
        <v>0</v>
      </c>
      <c r="EO370">
        <v>0</v>
      </c>
      <c r="EP370">
        <v>0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0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0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0</v>
      </c>
      <c r="FU370">
        <v>0</v>
      </c>
      <c r="FV370">
        <v>0</v>
      </c>
      <c r="FW370">
        <v>0</v>
      </c>
      <c r="FX370">
        <v>0</v>
      </c>
      <c r="FY370" s="60">
        <v>1.4700000286102295</v>
      </c>
      <c r="FZ370" s="38">
        <v>3.21</v>
      </c>
      <c r="GA370" s="46">
        <v>0</v>
      </c>
    </row>
    <row r="371" spans="1:183" x14ac:dyDescent="0.2">
      <c r="A371" t="s">
        <v>186</v>
      </c>
      <c r="B371" t="s">
        <v>222</v>
      </c>
      <c r="C371" t="s">
        <v>194</v>
      </c>
      <c r="D371" t="s">
        <v>202</v>
      </c>
      <c r="E371" t="s">
        <v>213</v>
      </c>
      <c r="F371" t="s">
        <v>180</v>
      </c>
      <c r="G371" t="s">
        <v>1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0</v>
      </c>
      <c r="EQ371">
        <v>0</v>
      </c>
      <c r="ER371">
        <v>0</v>
      </c>
      <c r="ES371">
        <v>0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0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 s="60">
        <v>2.2899999618530273</v>
      </c>
      <c r="FZ371" s="38">
        <v>3.95</v>
      </c>
      <c r="GA371" s="46">
        <v>0</v>
      </c>
    </row>
    <row r="372" spans="1:183" x14ac:dyDescent="0.2">
      <c r="A372" t="s">
        <v>186</v>
      </c>
      <c r="B372" t="s">
        <v>222</v>
      </c>
      <c r="C372" t="s">
        <v>194</v>
      </c>
      <c r="D372" t="s">
        <v>202</v>
      </c>
      <c r="E372" t="s">
        <v>213</v>
      </c>
      <c r="F372" t="s">
        <v>182</v>
      </c>
      <c r="G372" t="s">
        <v>1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 s="60">
        <v>2.4600000381469727</v>
      </c>
      <c r="FZ372" s="38">
        <v>8.24</v>
      </c>
      <c r="GA372" s="46">
        <v>0</v>
      </c>
    </row>
    <row r="373" spans="1:183" x14ac:dyDescent="0.2">
      <c r="A373" t="s">
        <v>186</v>
      </c>
      <c r="B373" t="s">
        <v>222</v>
      </c>
      <c r="C373" t="s">
        <v>194</v>
      </c>
      <c r="D373" t="s">
        <v>202</v>
      </c>
      <c r="E373" t="s">
        <v>213</v>
      </c>
      <c r="F373" t="s">
        <v>183</v>
      </c>
      <c r="G373" t="s">
        <v>1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0</v>
      </c>
      <c r="FY373" s="60">
        <v>1.4600000381469727</v>
      </c>
      <c r="FZ373" s="38">
        <v>8.36</v>
      </c>
      <c r="GA373" s="46">
        <v>0</v>
      </c>
    </row>
    <row r="374" spans="1:183" x14ac:dyDescent="0.2">
      <c r="A374" t="s">
        <v>186</v>
      </c>
      <c r="B374" t="s">
        <v>222</v>
      </c>
      <c r="C374" t="s">
        <v>194</v>
      </c>
      <c r="D374" t="s">
        <v>202</v>
      </c>
      <c r="E374" t="s">
        <v>213</v>
      </c>
      <c r="F374" t="s">
        <v>184</v>
      </c>
      <c r="G374" t="s">
        <v>1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0</v>
      </c>
      <c r="FR374">
        <v>0</v>
      </c>
      <c r="FS374">
        <v>0</v>
      </c>
      <c r="FT374">
        <v>0</v>
      </c>
      <c r="FU374">
        <v>0</v>
      </c>
      <c r="FV374">
        <v>0</v>
      </c>
      <c r="FW374">
        <v>0</v>
      </c>
      <c r="FX374">
        <v>0</v>
      </c>
      <c r="FY374" s="60">
        <v>0.94999998807907104</v>
      </c>
      <c r="FZ374" s="38">
        <v>2.4300000000000002</v>
      </c>
      <c r="GA374" s="46">
        <v>0</v>
      </c>
    </row>
    <row r="375" spans="1:183" x14ac:dyDescent="0.2">
      <c r="A375" t="s">
        <v>186</v>
      </c>
      <c r="B375" t="s">
        <v>222</v>
      </c>
      <c r="C375" t="s">
        <v>194</v>
      </c>
      <c r="D375" t="s">
        <v>202</v>
      </c>
      <c r="E375" t="s">
        <v>213</v>
      </c>
      <c r="F375" t="s">
        <v>185</v>
      </c>
      <c r="G375" t="s">
        <v>1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0</v>
      </c>
      <c r="FV375">
        <v>0</v>
      </c>
      <c r="FW375">
        <v>0</v>
      </c>
      <c r="FX375">
        <v>0</v>
      </c>
      <c r="FY375" s="60">
        <v>1.4800000190734863</v>
      </c>
      <c r="FZ375" s="38">
        <v>3.24</v>
      </c>
      <c r="GA375" s="46">
        <v>0</v>
      </c>
    </row>
    <row r="376" spans="1:183" x14ac:dyDescent="0.2">
      <c r="A376" t="s">
        <v>186</v>
      </c>
      <c r="B376" t="s">
        <v>222</v>
      </c>
      <c r="C376" t="s">
        <v>194</v>
      </c>
      <c r="D376" t="s">
        <v>202</v>
      </c>
      <c r="E376" t="s">
        <v>214</v>
      </c>
      <c r="F376" t="s">
        <v>1</v>
      </c>
      <c r="G376" t="s">
        <v>198</v>
      </c>
      <c r="H376">
        <v>670</v>
      </c>
      <c r="I376">
        <v>0.59283566474914551</v>
      </c>
      <c r="J376">
        <v>0.53183233737945557</v>
      </c>
      <c r="K376">
        <v>0.48660022020339966</v>
      </c>
      <c r="L376">
        <v>0.46741819381713867</v>
      </c>
      <c r="M376">
        <v>0.47190999984741211</v>
      </c>
      <c r="N376">
        <v>0.52292370796203613</v>
      </c>
      <c r="O376">
        <v>0.66434752941131592</v>
      </c>
      <c r="P376">
        <v>0.76496344804763794</v>
      </c>
      <c r="Q376">
        <v>0.7074894905090332</v>
      </c>
      <c r="R376">
        <v>0.68030691146850586</v>
      </c>
      <c r="S376">
        <v>0.63814455270767212</v>
      </c>
      <c r="T376">
        <v>0.62190133333206177</v>
      </c>
      <c r="U376">
        <v>0.61389404535293579</v>
      </c>
      <c r="V376">
        <v>0.59888756275177002</v>
      </c>
      <c r="W376">
        <v>0.58176672458648682</v>
      </c>
      <c r="X376">
        <v>0.59992849826812744</v>
      </c>
      <c r="Y376">
        <v>0.67090809345245361</v>
      </c>
      <c r="Z376">
        <v>0.8958325982093811</v>
      </c>
      <c r="AA376">
        <v>1.0234417915344238</v>
      </c>
      <c r="AB376">
        <v>1.0372644662857056</v>
      </c>
      <c r="AC376">
        <v>1.0210810899734497</v>
      </c>
      <c r="AD376">
        <v>0.98493635654449463</v>
      </c>
      <c r="AE376">
        <v>0.86769598722457886</v>
      </c>
      <c r="AF376">
        <v>0.72515058517456055</v>
      </c>
      <c r="AG376">
        <v>-0.41370382905006409</v>
      </c>
      <c r="AH376">
        <v>-0.39522248506546021</v>
      </c>
      <c r="AI376">
        <v>-0.39559483528137207</v>
      </c>
      <c r="AJ376">
        <v>-0.36592397093772888</v>
      </c>
      <c r="AK376">
        <v>-0.3630845844745636</v>
      </c>
      <c r="AL376">
        <v>-0.35571461915969849</v>
      </c>
      <c r="AM376">
        <v>-0.35230031609535217</v>
      </c>
      <c r="AN376">
        <v>-0.33656549453735352</v>
      </c>
      <c r="AO376">
        <v>-0.34493318200111389</v>
      </c>
      <c r="AP376">
        <v>-0.27636414766311646</v>
      </c>
      <c r="AQ376">
        <v>-0.29680135846138</v>
      </c>
      <c r="AR376">
        <v>-0.2999950647354126</v>
      </c>
      <c r="AS376">
        <v>-0.26683539152145386</v>
      </c>
      <c r="AT376">
        <v>-0.25578662753105164</v>
      </c>
      <c r="AU376">
        <v>-0.24675306677818298</v>
      </c>
      <c r="AV376">
        <v>-0.25444051623344421</v>
      </c>
      <c r="AW376">
        <v>-0.27246376872062683</v>
      </c>
      <c r="AX376">
        <v>-0.22125397622585297</v>
      </c>
      <c r="AY376">
        <v>-0.21489349007606506</v>
      </c>
      <c r="AZ376">
        <v>-0.22255560755729675</v>
      </c>
      <c r="BA376">
        <v>-0.29875954985618591</v>
      </c>
      <c r="BB376">
        <v>-0.36176308989524841</v>
      </c>
      <c r="BC376">
        <v>-0.3716120719909668</v>
      </c>
      <c r="BD376">
        <v>-0.40682163834571838</v>
      </c>
      <c r="BE376">
        <v>-0.25149780511856079</v>
      </c>
      <c r="BF376">
        <v>-0.23954521119594574</v>
      </c>
      <c r="BG376">
        <v>-0.24493990838527679</v>
      </c>
      <c r="BH376">
        <v>-0.21903032064437866</v>
      </c>
      <c r="BI376">
        <v>-0.21527357399463654</v>
      </c>
      <c r="BJ376">
        <v>-0.2059808075428009</v>
      </c>
      <c r="BK376">
        <v>-0.19412466883659363</v>
      </c>
      <c r="BL376">
        <v>-0.16943652927875519</v>
      </c>
      <c r="BM376">
        <v>-0.17906515300273895</v>
      </c>
      <c r="BN376">
        <v>-0.12164213508367538</v>
      </c>
      <c r="BO376">
        <v>-0.14258027076721191</v>
      </c>
      <c r="BP376">
        <v>-0.14343222975730896</v>
      </c>
      <c r="BQ376">
        <v>-0.1162644550204277</v>
      </c>
      <c r="BR376">
        <v>-0.10679592192173004</v>
      </c>
      <c r="BS376">
        <v>-9.7369447350502014E-2</v>
      </c>
      <c r="BT376">
        <v>-0.10624194145202637</v>
      </c>
      <c r="BU376">
        <v>-0.11959188431501389</v>
      </c>
      <c r="BV376">
        <v>-6.7285306751728058E-2</v>
      </c>
      <c r="BW376">
        <v>-5.645100399851799E-2</v>
      </c>
      <c r="BX376">
        <v>-6.4759962260723114E-2</v>
      </c>
      <c r="BY376">
        <v>-0.13467292487621307</v>
      </c>
      <c r="BZ376">
        <v>-0.18664352595806122</v>
      </c>
      <c r="CA376">
        <v>-0.20318423211574554</v>
      </c>
      <c r="CB376">
        <v>-0.24176321923732758</v>
      </c>
      <c r="CC376">
        <v>-0.13915441930294037</v>
      </c>
      <c r="CD376">
        <v>-0.13172362744808197</v>
      </c>
      <c r="CE376">
        <v>-0.14059679210186005</v>
      </c>
      <c r="CF376">
        <v>-0.11729221791028976</v>
      </c>
      <c r="CG376">
        <v>-0.11290007829666138</v>
      </c>
      <c r="CH376">
        <v>-0.10227560997009277</v>
      </c>
      <c r="CI376">
        <v>-8.4572687745094299E-2</v>
      </c>
      <c r="CJ376">
        <v>-5.3683526813983917E-2</v>
      </c>
      <c r="CK376">
        <v>-6.4185462892055511E-2</v>
      </c>
      <c r="CL376">
        <v>-1.4482147060334682E-2</v>
      </c>
      <c r="CM376">
        <v>-3.5767216235399246E-2</v>
      </c>
      <c r="CN376">
        <v>-3.4997276961803436E-2</v>
      </c>
      <c r="CO376">
        <v>-1.1979485861957073E-2</v>
      </c>
      <c r="CP376">
        <v>-3.6054078955203295E-3</v>
      </c>
      <c r="CQ376">
        <v>6.0931863263249397E-3</v>
      </c>
      <c r="CR376">
        <v>-3.6000548861920834E-3</v>
      </c>
      <c r="CS376">
        <v>-1.371328067034483E-2</v>
      </c>
      <c r="CT376">
        <v>3.9352916181087494E-2</v>
      </c>
      <c r="CU376">
        <v>5.328577384352684E-2</v>
      </c>
      <c r="CV376">
        <v>4.4528823345899582E-2</v>
      </c>
      <c r="CW376">
        <v>-2.1027015522122383E-2</v>
      </c>
      <c r="CX376">
        <v>-6.5356247127056122E-2</v>
      </c>
      <c r="CY376">
        <v>-8.6531631648540497E-2</v>
      </c>
      <c r="CZ376">
        <v>-0.12744428217411041</v>
      </c>
      <c r="DA376">
        <v>-2.6811035349965096E-2</v>
      </c>
      <c r="DB376">
        <v>-2.3902036249637604E-2</v>
      </c>
      <c r="DC376">
        <v>-3.6253672093153E-2</v>
      </c>
      <c r="DD376">
        <v>-1.5554127283394337E-2</v>
      </c>
      <c r="DE376">
        <v>-1.0526613332331181E-2</v>
      </c>
      <c r="DF376">
        <v>1.4295695582404733E-3</v>
      </c>
      <c r="DG376">
        <v>2.4979287758469582E-2</v>
      </c>
      <c r="DH376">
        <v>6.206948310136795E-2</v>
      </c>
      <c r="DI376">
        <v>5.069422721862793E-2</v>
      </c>
      <c r="DJ376">
        <v>9.2677846550941467E-2</v>
      </c>
      <c r="DK376">
        <v>7.1045830845832825E-2</v>
      </c>
      <c r="DL376">
        <v>7.3437675833702087E-2</v>
      </c>
      <c r="DM376">
        <v>9.2305481433868408E-2</v>
      </c>
      <c r="DN376">
        <v>9.9585108458995819E-2</v>
      </c>
      <c r="DO376">
        <v>0.10955582559108734</v>
      </c>
      <c r="DP376">
        <v>9.9041834473609924E-2</v>
      </c>
      <c r="DQ376">
        <v>9.2165321111679077E-2</v>
      </c>
      <c r="DR376">
        <v>0.14599113166332245</v>
      </c>
      <c r="DS376">
        <v>0.16302254796028137</v>
      </c>
      <c r="DT376">
        <v>0.15381759405136108</v>
      </c>
      <c r="DU376">
        <v>9.2618890106678009E-2</v>
      </c>
      <c r="DV376">
        <v>5.5931031703948975E-2</v>
      </c>
      <c r="DW376">
        <v>3.0120972543954849E-2</v>
      </c>
      <c r="DX376">
        <v>-1.3125318102538586E-2</v>
      </c>
      <c r="DY376">
        <v>0.13539497554302216</v>
      </c>
      <c r="DZ376">
        <v>0.13177523016929626</v>
      </c>
      <c r="EA376">
        <v>0.11440122127532959</v>
      </c>
      <c r="EB376">
        <v>0.13133952021598816</v>
      </c>
      <c r="EC376">
        <v>0.13728442788124084</v>
      </c>
      <c r="ED376">
        <v>0.15116336941719055</v>
      </c>
      <c r="EE376">
        <v>0.18315494060516357</v>
      </c>
      <c r="EF376">
        <v>0.22919842600822449</v>
      </c>
      <c r="EG376">
        <v>0.21656227111816406</v>
      </c>
      <c r="EH376">
        <v>0.24739985167980194</v>
      </c>
      <c r="EI376">
        <v>0.22526691854000092</v>
      </c>
      <c r="EJ376">
        <v>0.23000051081180573</v>
      </c>
      <c r="EK376">
        <v>0.24287641048431396</v>
      </c>
      <c r="EL376">
        <v>0.2485758513212204</v>
      </c>
      <c r="EM376">
        <v>0.25893941521644592</v>
      </c>
      <c r="EN376">
        <v>0.24724040925502777</v>
      </c>
      <c r="EO376">
        <v>0.24503719806671143</v>
      </c>
      <c r="EP376">
        <v>0.29995977878570557</v>
      </c>
      <c r="EQ376">
        <v>0.32146504521369934</v>
      </c>
      <c r="ER376">
        <v>0.31161323189735413</v>
      </c>
      <c r="ES376">
        <v>0.25670552253723145</v>
      </c>
      <c r="ET376">
        <v>0.23105059564113617</v>
      </c>
      <c r="EU376">
        <v>0.1985488086938858</v>
      </c>
      <c r="EV376">
        <v>0.15193310379981995</v>
      </c>
      <c r="EW376">
        <v>52.423053741455078</v>
      </c>
      <c r="EX376">
        <v>51.592342376708984</v>
      </c>
      <c r="EY376">
        <v>51.066871643066406</v>
      </c>
      <c r="EZ376">
        <v>50.505344390869141</v>
      </c>
      <c r="FA376">
        <v>50.019855499267578</v>
      </c>
      <c r="FB376">
        <v>49.870834350585938</v>
      </c>
      <c r="FC376">
        <v>49.859149932861328</v>
      </c>
      <c r="FD376">
        <v>50.987579345703125</v>
      </c>
      <c r="FE376">
        <v>54.275630950927734</v>
      </c>
      <c r="FF376">
        <v>57.534984588623047</v>
      </c>
      <c r="FG376">
        <v>60.149745941162109</v>
      </c>
      <c r="FH376">
        <v>62.378700256347656</v>
      </c>
      <c r="FI376">
        <v>64.429031372070313</v>
      </c>
      <c r="FJ376">
        <v>65.668617248535156</v>
      </c>
      <c r="FK376">
        <v>66.14483642578125</v>
      </c>
      <c r="FL376">
        <v>65.310745239257813</v>
      </c>
      <c r="FM376">
        <v>63.136909484863281</v>
      </c>
      <c r="FN376">
        <v>60.652412414550781</v>
      </c>
      <c r="FO376">
        <v>59.005119323730469</v>
      </c>
      <c r="FP376">
        <v>57.862556457519531</v>
      </c>
      <c r="FQ376">
        <v>56.912307739257813</v>
      </c>
      <c r="FR376">
        <v>56.014759063720703</v>
      </c>
      <c r="FS376">
        <v>55.297317504882813</v>
      </c>
      <c r="FT376">
        <v>54.616386413574219</v>
      </c>
      <c r="FU376">
        <v>0.10256250202655792</v>
      </c>
      <c r="FV376">
        <v>0</v>
      </c>
      <c r="FW376">
        <v>0.15864084661006927</v>
      </c>
      <c r="FX376">
        <v>0.10528008639812469</v>
      </c>
      <c r="FY376" s="60">
        <v>8.9700002670288086</v>
      </c>
      <c r="FZ376" s="38">
        <v>180.14000000000001</v>
      </c>
      <c r="GA376" s="46">
        <v>1</v>
      </c>
    </row>
    <row r="377" spans="1:183" x14ac:dyDescent="0.2">
      <c r="A377" t="s">
        <v>186</v>
      </c>
      <c r="B377" t="s">
        <v>222</v>
      </c>
      <c r="C377" t="s">
        <v>194</v>
      </c>
      <c r="D377" t="s">
        <v>202</v>
      </c>
      <c r="E377" t="s">
        <v>214</v>
      </c>
      <c r="F377" t="s">
        <v>1</v>
      </c>
      <c r="G377" t="s">
        <v>200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0</v>
      </c>
      <c r="FV377">
        <v>0</v>
      </c>
      <c r="FW377">
        <v>0</v>
      </c>
      <c r="FX377">
        <v>0</v>
      </c>
      <c r="FY377" s="60">
        <v>2.9500000476837158</v>
      </c>
      <c r="FZ377" s="38">
        <v>30.18</v>
      </c>
      <c r="GA377" s="46">
        <v>0</v>
      </c>
    </row>
    <row r="378" spans="1:183" x14ac:dyDescent="0.2">
      <c r="A378" t="s">
        <v>186</v>
      </c>
      <c r="B378" t="s">
        <v>222</v>
      </c>
      <c r="C378" t="s">
        <v>194</v>
      </c>
      <c r="D378" t="s">
        <v>202</v>
      </c>
      <c r="E378" t="s">
        <v>214</v>
      </c>
      <c r="F378" t="s">
        <v>1</v>
      </c>
      <c r="G378" t="s">
        <v>1</v>
      </c>
      <c r="H378">
        <v>734</v>
      </c>
      <c r="I378">
        <v>0.61703330278396606</v>
      </c>
      <c r="J378">
        <v>0.55502408742904663</v>
      </c>
      <c r="K378">
        <v>0.51151669025421143</v>
      </c>
      <c r="L378">
        <v>0.49132046103477478</v>
      </c>
      <c r="M378">
        <v>0.49676355719566345</v>
      </c>
      <c r="N378">
        <v>0.54821646213531494</v>
      </c>
      <c r="O378">
        <v>0.68118959665298462</v>
      </c>
      <c r="P378">
        <v>0.78687959909439087</v>
      </c>
      <c r="Q378">
        <v>0.73843473196029663</v>
      </c>
      <c r="R378">
        <v>0.70645087957382202</v>
      </c>
      <c r="S378">
        <v>0.66122442483901978</v>
      </c>
      <c r="T378">
        <v>0.64842617511749268</v>
      </c>
      <c r="U378">
        <v>0.64323312044143677</v>
      </c>
      <c r="V378">
        <v>0.63368767499923706</v>
      </c>
      <c r="W378">
        <v>0.61599040031433105</v>
      </c>
      <c r="X378">
        <v>0.63303285837173462</v>
      </c>
      <c r="Y378">
        <v>0.70170021057128906</v>
      </c>
      <c r="Z378">
        <v>0.92409539222717285</v>
      </c>
      <c r="AA378">
        <v>1.042933464050293</v>
      </c>
      <c r="AB378">
        <v>1.0549825429916382</v>
      </c>
      <c r="AC378">
        <v>1.036386251449585</v>
      </c>
      <c r="AD378">
        <v>0.99435216188430786</v>
      </c>
      <c r="AE378">
        <v>0.88321161270141602</v>
      </c>
      <c r="AF378">
        <v>0.74584072828292847</v>
      </c>
      <c r="AG378">
        <v>-0.41575518250465393</v>
      </c>
      <c r="AH378">
        <v>-0.39742782711982727</v>
      </c>
      <c r="AI378">
        <v>-0.39496660232543945</v>
      </c>
      <c r="AJ378">
        <v>-0.37233838438987732</v>
      </c>
      <c r="AK378">
        <v>-0.36656692624092102</v>
      </c>
      <c r="AL378">
        <v>-0.36814877390861511</v>
      </c>
      <c r="AM378">
        <v>-0.36833852529525757</v>
      </c>
      <c r="AN378">
        <v>-0.34446829557418823</v>
      </c>
      <c r="AO378">
        <v>-0.34634202718734741</v>
      </c>
      <c r="AP378">
        <v>-0.28680938482284546</v>
      </c>
      <c r="AQ378">
        <v>-0.30858716368675232</v>
      </c>
      <c r="AR378">
        <v>-0.30951088666915894</v>
      </c>
      <c r="AS378">
        <v>-0.27388086915016174</v>
      </c>
      <c r="AT378">
        <v>-0.26406905055046082</v>
      </c>
      <c r="AU378">
        <v>-0.2450968325138092</v>
      </c>
      <c r="AV378">
        <v>-0.25384104251861572</v>
      </c>
      <c r="AW378">
        <v>-0.29020446538925171</v>
      </c>
      <c r="AX378">
        <v>-0.23032838106155396</v>
      </c>
      <c r="AY378">
        <v>-0.23402945697307587</v>
      </c>
      <c r="AZ378">
        <v>-0.24308903515338898</v>
      </c>
      <c r="BA378">
        <v>-0.32257425785064697</v>
      </c>
      <c r="BB378">
        <v>-0.38485622406005859</v>
      </c>
      <c r="BC378">
        <v>-0.38738128542900085</v>
      </c>
      <c r="BD378">
        <v>-0.41941022872924805</v>
      </c>
      <c r="BE378">
        <v>-0.24604082107543945</v>
      </c>
      <c r="BF378">
        <v>-0.23472975194454193</v>
      </c>
      <c r="BG378">
        <v>-0.23796379566192627</v>
      </c>
      <c r="BH378">
        <v>-0.21753543615341187</v>
      </c>
      <c r="BI378">
        <v>-0.21145275235176086</v>
      </c>
      <c r="BJ378">
        <v>-0.20787151157855988</v>
      </c>
      <c r="BK378">
        <v>-0.20107969641685486</v>
      </c>
      <c r="BL378">
        <v>-0.16847056150436401</v>
      </c>
      <c r="BM378">
        <v>-0.17117607593536377</v>
      </c>
      <c r="BN378">
        <v>-0.12058817595243454</v>
      </c>
      <c r="BO378">
        <v>-0.14217546582221985</v>
      </c>
      <c r="BP378">
        <v>-0.14078564941883087</v>
      </c>
      <c r="BQ378">
        <v>-0.1113075390458107</v>
      </c>
      <c r="BR378">
        <v>-0.1006922721862793</v>
      </c>
      <c r="BS378">
        <v>-8.565114438533783E-2</v>
      </c>
      <c r="BT378">
        <v>-9.6111901104450226E-2</v>
      </c>
      <c r="BU378">
        <v>-0.12409240007400513</v>
      </c>
      <c r="BV378">
        <v>-6.5201833844184875E-2</v>
      </c>
      <c r="BW378">
        <v>-6.3481345772743225E-2</v>
      </c>
      <c r="BX378">
        <v>-7.3062404990196228E-2</v>
      </c>
      <c r="BY378">
        <v>-0.14719827473163605</v>
      </c>
      <c r="BZ378">
        <v>-0.19917799532413483</v>
      </c>
      <c r="CA378">
        <v>-0.20935221016407013</v>
      </c>
      <c r="CB378">
        <v>-0.24462023377418518</v>
      </c>
      <c r="CC378">
        <v>-0.12849718332290649</v>
      </c>
      <c r="CD378">
        <v>-0.12204555422067642</v>
      </c>
      <c r="CE378">
        <v>-0.12922412157058716</v>
      </c>
      <c r="CF378">
        <v>-0.11031937599182129</v>
      </c>
      <c r="CG378">
        <v>-0.10402114689350128</v>
      </c>
      <c r="CH378">
        <v>-9.6863932907581329E-2</v>
      </c>
      <c r="CI378">
        <v>-8.5236750543117523E-2</v>
      </c>
      <c r="CJ378">
        <v>-4.6575035899877548E-2</v>
      </c>
      <c r="CK378">
        <v>-4.9856681376695633E-2</v>
      </c>
      <c r="CL378">
        <v>-5.4638832807540894E-3</v>
      </c>
      <c r="CM378">
        <v>-2.6919236406683922E-2</v>
      </c>
      <c r="CN378">
        <v>-2.3927085101604462E-2</v>
      </c>
      <c r="CO378">
        <v>1.2902457965537906E-3</v>
      </c>
      <c r="CP378">
        <v>1.2461991049349308E-2</v>
      </c>
      <c r="CQ378">
        <v>2.4780463427305222E-2</v>
      </c>
      <c r="CR378">
        <v>1.3130831532180309E-2</v>
      </c>
      <c r="CS378">
        <v>-9.0437131002545357E-3</v>
      </c>
      <c r="CT378">
        <v>4.9164310097694397E-2</v>
      </c>
      <c r="CU378">
        <v>5.4639756679534912E-2</v>
      </c>
      <c r="CV378">
        <v>4.4697538018226624E-2</v>
      </c>
      <c r="CW378">
        <v>-2.5733400136232376E-2</v>
      </c>
      <c r="CX378">
        <v>-7.0577807724475861E-2</v>
      </c>
      <c r="CY378">
        <v>-8.6049780249595642E-2</v>
      </c>
      <c r="CZ378">
        <v>-0.12356121093034744</v>
      </c>
      <c r="DA378">
        <v>-1.0953535325825214E-2</v>
      </c>
      <c r="DB378">
        <v>-9.3613602221012115E-3</v>
      </c>
      <c r="DC378">
        <v>-2.0484454929828644E-2</v>
      </c>
      <c r="DD378">
        <v>-3.1033272389322519E-3</v>
      </c>
      <c r="DE378">
        <v>3.4104606602340937E-3</v>
      </c>
      <c r="DF378">
        <v>1.4143631793558598E-2</v>
      </c>
      <c r="DG378">
        <v>3.060619905591011E-2</v>
      </c>
      <c r="DH378">
        <v>7.5320489704608917E-2</v>
      </c>
      <c r="DI378">
        <v>7.1462705731391907E-2</v>
      </c>
      <c r="DJ378">
        <v>0.10966040194034576</v>
      </c>
      <c r="DK378">
        <v>8.8336996734142303E-2</v>
      </c>
      <c r="DL378">
        <v>9.2931486666202545E-2</v>
      </c>
      <c r="DM378">
        <v>0.11388804018497467</v>
      </c>
      <c r="DN378">
        <v>0.12561625242233276</v>
      </c>
      <c r="DO378">
        <v>0.13521207869052887</v>
      </c>
      <c r="DP378">
        <v>0.1223735585808754</v>
      </c>
      <c r="DQ378">
        <v>0.1060049757361412</v>
      </c>
      <c r="DR378">
        <v>0.16353046894073486</v>
      </c>
      <c r="DS378">
        <v>0.17276085913181305</v>
      </c>
      <c r="DT378">
        <v>0.16245748102664948</v>
      </c>
      <c r="DU378">
        <v>9.5731474459171295E-2</v>
      </c>
      <c r="DV378">
        <v>5.8022376149892807E-2</v>
      </c>
      <c r="DW378">
        <v>3.7252649664878845E-2</v>
      </c>
      <c r="DX378">
        <v>-2.5022083427757025E-3</v>
      </c>
      <c r="DY378">
        <v>0.15876081585884094</v>
      </c>
      <c r="DZ378">
        <v>0.15333671867847443</v>
      </c>
      <c r="EA378">
        <v>0.13651837408542633</v>
      </c>
      <c r="EB378">
        <v>0.15169961750507355</v>
      </c>
      <c r="EC378">
        <v>0.15852464735507965</v>
      </c>
      <c r="ED378">
        <v>0.17442090809345245</v>
      </c>
      <c r="EE378">
        <v>0.19786502420902252</v>
      </c>
      <c r="EF378">
        <v>0.25131824612617493</v>
      </c>
      <c r="EG378">
        <v>0.24662865698337555</v>
      </c>
      <c r="EH378">
        <v>0.27588161826133728</v>
      </c>
      <c r="EI378">
        <v>0.25474867224693298</v>
      </c>
      <c r="EJ378">
        <v>0.26165670156478882</v>
      </c>
      <c r="EK378">
        <v>0.27646136283874512</v>
      </c>
      <c r="EL378">
        <v>0.28899303078651428</v>
      </c>
      <c r="EM378">
        <v>0.29465776681900024</v>
      </c>
      <c r="EN378">
        <v>0.28010272979736328</v>
      </c>
      <c r="EO378">
        <v>0.27211698889732361</v>
      </c>
      <c r="EP378">
        <v>0.32865700125694275</v>
      </c>
      <c r="EQ378">
        <v>0.34330898523330688</v>
      </c>
      <c r="ER378">
        <v>0.33248412609100342</v>
      </c>
      <c r="ES378">
        <v>0.27110743522644043</v>
      </c>
      <c r="ET378">
        <v>0.24370062351226807</v>
      </c>
      <c r="EU378">
        <v>0.21528175473213196</v>
      </c>
      <c r="EV378">
        <v>0.17228777706623077</v>
      </c>
      <c r="EW378">
        <v>52.191246032714844</v>
      </c>
      <c r="EX378">
        <v>51.330757141113281</v>
      </c>
      <c r="EY378">
        <v>50.77239990234375</v>
      </c>
      <c r="EZ378">
        <v>50.194023132324219</v>
      </c>
      <c r="FA378">
        <v>49.73199462890625</v>
      </c>
      <c r="FB378">
        <v>49.577247619628906</v>
      </c>
      <c r="FC378">
        <v>49.556842803955078</v>
      </c>
      <c r="FD378">
        <v>50.684638977050781</v>
      </c>
      <c r="FE378">
        <v>53.991004943847656</v>
      </c>
      <c r="FF378">
        <v>57.334625244140625</v>
      </c>
      <c r="FG378">
        <v>59.970680236816406</v>
      </c>
      <c r="FH378">
        <v>62.241146087646484</v>
      </c>
      <c r="FI378">
        <v>64.202827453613281</v>
      </c>
      <c r="FJ378">
        <v>65.406166076660156</v>
      </c>
      <c r="FK378">
        <v>65.950393676757813</v>
      </c>
      <c r="FL378">
        <v>65.169929504394531</v>
      </c>
      <c r="FM378">
        <v>62.928375244140625</v>
      </c>
      <c r="FN378">
        <v>60.446445465087891</v>
      </c>
      <c r="FO378">
        <v>58.820091247558594</v>
      </c>
      <c r="FP378">
        <v>57.661403656005859</v>
      </c>
      <c r="FQ378">
        <v>56.700992584228516</v>
      </c>
      <c r="FR378">
        <v>55.843723297119141</v>
      </c>
      <c r="FS378">
        <v>55.102413177490234</v>
      </c>
      <c r="FT378">
        <v>54.446369171142578</v>
      </c>
      <c r="FU378">
        <v>0.10844730585813522</v>
      </c>
      <c r="FV378">
        <v>0</v>
      </c>
      <c r="FW378">
        <v>0.17073971033096313</v>
      </c>
      <c r="FX378">
        <v>0.11134488880634308</v>
      </c>
      <c r="FY378" s="60">
        <v>8.9700002670288086</v>
      </c>
      <c r="FZ378" s="38">
        <v>210.32</v>
      </c>
      <c r="GA378">
        <v>1</v>
      </c>
    </row>
    <row r="379" spans="1:183" x14ac:dyDescent="0.2">
      <c r="A379" t="s">
        <v>186</v>
      </c>
      <c r="B379" t="s">
        <v>222</v>
      </c>
      <c r="C379" t="s">
        <v>194</v>
      </c>
      <c r="D379" t="s">
        <v>202</v>
      </c>
      <c r="E379" t="s">
        <v>214</v>
      </c>
      <c r="F379" t="s">
        <v>178</v>
      </c>
      <c r="G379" t="s">
        <v>1</v>
      </c>
      <c r="H379">
        <v>443</v>
      </c>
      <c r="I379">
        <v>0.58740711212158203</v>
      </c>
      <c r="J379">
        <v>0.52163249254226685</v>
      </c>
      <c r="K379">
        <v>0.46755614876747131</v>
      </c>
      <c r="L379">
        <v>0.44575551152229309</v>
      </c>
      <c r="M379">
        <v>0.44059407711029053</v>
      </c>
      <c r="N379">
        <v>0.49039903283119202</v>
      </c>
      <c r="O379">
        <v>0.60092628002166748</v>
      </c>
      <c r="P379">
        <v>0.69340652227401733</v>
      </c>
      <c r="Q379">
        <v>0.64528477191925049</v>
      </c>
      <c r="R379">
        <v>0.60988461971282959</v>
      </c>
      <c r="S379">
        <v>0.5834537148475647</v>
      </c>
      <c r="T379">
        <v>0.56898957490921021</v>
      </c>
      <c r="U379">
        <v>0.56469184160232544</v>
      </c>
      <c r="V379">
        <v>0.56171059608459473</v>
      </c>
      <c r="W379">
        <v>0.55405008792877197</v>
      </c>
      <c r="X379">
        <v>0.55000478029251099</v>
      </c>
      <c r="Y379">
        <v>0.61926156282424927</v>
      </c>
      <c r="Z379">
        <v>0.82025820016860962</v>
      </c>
      <c r="AA379">
        <v>0.94688844680786133</v>
      </c>
      <c r="AB379">
        <v>0.98168057203292847</v>
      </c>
      <c r="AC379">
        <v>0.98350739479064941</v>
      </c>
      <c r="AD379">
        <v>0.95332032442092896</v>
      </c>
      <c r="AE379">
        <v>0.85457324981689453</v>
      </c>
      <c r="AF379">
        <v>0.72449606657028198</v>
      </c>
      <c r="AG379">
        <v>-0.33639270067214966</v>
      </c>
      <c r="AH379">
        <v>-0.32271656394004822</v>
      </c>
      <c r="AI379">
        <v>-0.32647106051445007</v>
      </c>
      <c r="AJ379">
        <v>-0.30753213167190552</v>
      </c>
      <c r="AK379">
        <v>-0.29949808120727539</v>
      </c>
      <c r="AL379">
        <v>-0.28738334774971008</v>
      </c>
      <c r="AM379">
        <v>-0.29125729203224182</v>
      </c>
      <c r="AN379">
        <v>-0.26296180486679077</v>
      </c>
      <c r="AO379">
        <v>-0.27987423539161682</v>
      </c>
      <c r="AP379">
        <v>-0.27509334683418274</v>
      </c>
      <c r="AQ379">
        <v>-0.28837314248085022</v>
      </c>
      <c r="AR379">
        <v>-0.29319432377815247</v>
      </c>
      <c r="AS379">
        <v>-0.25972640514373779</v>
      </c>
      <c r="AT379">
        <v>-0.24716940522193909</v>
      </c>
      <c r="AU379">
        <v>-0.20676332712173462</v>
      </c>
      <c r="AV379">
        <v>-0.23074169456958771</v>
      </c>
      <c r="AW379">
        <v>-0.24302519857883453</v>
      </c>
      <c r="AX379">
        <v>-0.21719449758529663</v>
      </c>
      <c r="AY379">
        <v>-0.21402816474437714</v>
      </c>
      <c r="AZ379">
        <v>-0.21026651561260223</v>
      </c>
      <c r="BA379">
        <v>-0.27708646655082703</v>
      </c>
      <c r="BB379">
        <v>-0.30350965261459351</v>
      </c>
      <c r="BC379">
        <v>-0.31562957167625427</v>
      </c>
      <c r="BD379">
        <v>-0.34886294603347778</v>
      </c>
      <c r="BE379">
        <v>-0.18784022331237793</v>
      </c>
      <c r="BF379">
        <v>-0.17811357975006104</v>
      </c>
      <c r="BG379">
        <v>-0.18973992764949799</v>
      </c>
      <c r="BH379">
        <v>-0.17477208375930786</v>
      </c>
      <c r="BI379">
        <v>-0.16880248486995697</v>
      </c>
      <c r="BJ379">
        <v>-0.15480807423591614</v>
      </c>
      <c r="BK379">
        <v>-0.15519073605537415</v>
      </c>
      <c r="BL379">
        <v>-0.12062913924455643</v>
      </c>
      <c r="BM379">
        <v>-0.13290253281593323</v>
      </c>
      <c r="BN379">
        <v>-0.12749555706977844</v>
      </c>
      <c r="BO379">
        <v>-0.13898147642612457</v>
      </c>
      <c r="BP379">
        <v>-0.14212684333324432</v>
      </c>
      <c r="BQ379">
        <v>-0.11225509643554688</v>
      </c>
      <c r="BR379">
        <v>-0.10005244612693787</v>
      </c>
      <c r="BS379">
        <v>-6.9587409496307373E-2</v>
      </c>
      <c r="BT379">
        <v>-9.4616122543811798E-2</v>
      </c>
      <c r="BU379">
        <v>-0.1051604300737381</v>
      </c>
      <c r="BV379">
        <v>-7.2782084345817566E-2</v>
      </c>
      <c r="BW379">
        <v>-6.5349839627742767E-2</v>
      </c>
      <c r="BX379">
        <v>-6.2377840280532837E-2</v>
      </c>
      <c r="BY379">
        <v>-0.11708413809537888</v>
      </c>
      <c r="BZ379">
        <v>-0.14214478433132172</v>
      </c>
      <c r="CA379">
        <v>-0.1575484424829483</v>
      </c>
      <c r="CB379">
        <v>-0.19057320058345795</v>
      </c>
      <c r="CC379">
        <v>-8.4953218698501587E-2</v>
      </c>
      <c r="CD379">
        <v>-7.79619961977005E-2</v>
      </c>
      <c r="CE379">
        <v>-9.5040373504161835E-2</v>
      </c>
      <c r="CF379">
        <v>-8.2822881639003754E-2</v>
      </c>
      <c r="CG379">
        <v>-7.8283078968524933E-2</v>
      </c>
      <c r="CH379">
        <v>-6.2986843287944794E-2</v>
      </c>
      <c r="CI379">
        <v>-6.0951463878154755E-2</v>
      </c>
      <c r="CJ379">
        <v>-2.2049976512789726E-2</v>
      </c>
      <c r="CK379">
        <v>-3.1110387295484543E-2</v>
      </c>
      <c r="CL379">
        <v>-2.5269774720072746E-2</v>
      </c>
      <c r="CM379">
        <v>-3.5513244569301605E-2</v>
      </c>
      <c r="CN379">
        <v>-3.7497993558645248E-2</v>
      </c>
      <c r="CO379">
        <v>-1.0116923600435257E-2</v>
      </c>
      <c r="CP379">
        <v>1.840330776758492E-3</v>
      </c>
      <c r="CQ379">
        <v>2.5420211255550385E-2</v>
      </c>
      <c r="CR379">
        <v>-3.3595779677852988E-4</v>
      </c>
      <c r="CS379">
        <v>-9.6757151186466217E-3</v>
      </c>
      <c r="CT379">
        <v>2.7237500995397568E-2</v>
      </c>
      <c r="CU379">
        <v>3.76242995262146E-2</v>
      </c>
      <c r="CV379">
        <v>4.0049407631158829E-2</v>
      </c>
      <c r="CW379">
        <v>-6.2669967301189899E-3</v>
      </c>
      <c r="CX379">
        <v>-3.0383965000510216E-2</v>
      </c>
      <c r="CY379">
        <v>-4.8061937093734741E-2</v>
      </c>
      <c r="CZ379">
        <v>-8.0942213535308838E-2</v>
      </c>
      <c r="DA379">
        <v>1.7933787778019905E-2</v>
      </c>
      <c r="DB379">
        <v>2.2189592942595482E-2</v>
      </c>
      <c r="DC379">
        <v>-3.4080646582879126E-4</v>
      </c>
      <c r="DD379">
        <v>9.1263214126229286E-3</v>
      </c>
      <c r="DE379">
        <v>1.2236321344971657E-2</v>
      </c>
      <c r="DF379">
        <v>2.88343895226717E-2</v>
      </c>
      <c r="DG379">
        <v>3.3287815749645233E-2</v>
      </c>
      <c r="DH379">
        <v>7.6529182493686676E-2</v>
      </c>
      <c r="DI379">
        <v>7.0681758224964142E-2</v>
      </c>
      <c r="DJ379">
        <v>7.6956003904342651E-2</v>
      </c>
      <c r="DK379">
        <v>6.7954987287521362E-2</v>
      </c>
      <c r="DL379">
        <v>6.7130856215953827E-2</v>
      </c>
      <c r="DM379">
        <v>9.2021256685256958E-2</v>
      </c>
      <c r="DN379">
        <v>0.10373309999704361</v>
      </c>
      <c r="DO379">
        <v>0.12042783945798874</v>
      </c>
      <c r="DP379">
        <v>9.3944214284420013E-2</v>
      </c>
      <c r="DQ379">
        <v>8.5808999836444855E-2</v>
      </c>
      <c r="DR379">
        <v>0.1272570937871933</v>
      </c>
      <c r="DS379">
        <v>0.14059843122959137</v>
      </c>
      <c r="DT379">
        <v>0.1424766480922699</v>
      </c>
      <c r="DU379">
        <v>0.10455013811588287</v>
      </c>
      <c r="DV379">
        <v>8.1376850605010986E-2</v>
      </c>
      <c r="DW379">
        <v>6.1424564570188522E-2</v>
      </c>
      <c r="DX379">
        <v>2.868877537548542E-2</v>
      </c>
      <c r="DY379">
        <v>0.16648627817630768</v>
      </c>
      <c r="DZ379">
        <v>0.16679258644580841</v>
      </c>
      <c r="EA379">
        <v>0.1363903284072876</v>
      </c>
      <c r="EB379">
        <v>0.14188636839389801</v>
      </c>
      <c r="EC379">
        <v>0.14293195307254791</v>
      </c>
      <c r="ED379">
        <v>0.16140967607498169</v>
      </c>
      <c r="EE379">
        <v>0.16935437917709351</v>
      </c>
      <c r="EF379">
        <v>0.21886184811592102</v>
      </c>
      <c r="EG379">
        <v>0.21765346825122833</v>
      </c>
      <c r="EH379">
        <v>0.22455380856990814</v>
      </c>
      <c r="EI379">
        <v>0.2173466831445694</v>
      </c>
      <c r="EJ379">
        <v>0.21819831430912018</v>
      </c>
      <c r="EK379">
        <v>0.23949255049228668</v>
      </c>
      <c r="EL379">
        <v>0.25085008144378662</v>
      </c>
      <c r="EM379">
        <v>0.25760376453399658</v>
      </c>
      <c r="EN379">
        <v>0.23006980121135712</v>
      </c>
      <c r="EO379">
        <v>0.22367376089096069</v>
      </c>
      <c r="EP379">
        <v>0.27166950702667236</v>
      </c>
      <c r="EQ379">
        <v>0.28927674889564514</v>
      </c>
      <c r="ER379">
        <v>0.29036533832550049</v>
      </c>
      <c r="ES379">
        <v>0.26455247402191162</v>
      </c>
      <c r="ET379">
        <v>0.24274171888828278</v>
      </c>
      <c r="EU379">
        <v>0.2195056676864624</v>
      </c>
      <c r="EV379">
        <v>0.18697850406169891</v>
      </c>
      <c r="EW379">
        <v>53.614704132080078</v>
      </c>
      <c r="EX379">
        <v>52.736457824707031</v>
      </c>
      <c r="EY379">
        <v>52.166496276855469</v>
      </c>
      <c r="EZ379">
        <v>51.734615325927734</v>
      </c>
      <c r="FA379">
        <v>51.442924499511719</v>
      </c>
      <c r="FB379">
        <v>51.368679046630859</v>
      </c>
      <c r="FC379">
        <v>51.415992736816406</v>
      </c>
      <c r="FD379">
        <v>52.752437591552734</v>
      </c>
      <c r="FE379">
        <v>55.659156799316406</v>
      </c>
      <c r="FF379">
        <v>58.306072235107422</v>
      </c>
      <c r="FG379">
        <v>60.566566467285156</v>
      </c>
      <c r="FH379">
        <v>62.618999481201172</v>
      </c>
      <c r="FI379">
        <v>64.540000915527344</v>
      </c>
      <c r="FJ379">
        <v>65.918525695800781</v>
      </c>
      <c r="FK379">
        <v>66.425758361816406</v>
      </c>
      <c r="FL379">
        <v>65.637397766113281</v>
      </c>
      <c r="FM379">
        <v>63.773513793945313</v>
      </c>
      <c r="FN379">
        <v>61.619770050048828</v>
      </c>
      <c r="FO379">
        <v>60.208057403564453</v>
      </c>
      <c r="FP379">
        <v>59.097457885742188</v>
      </c>
      <c r="FQ379">
        <v>58.173866271972656</v>
      </c>
      <c r="FR379">
        <v>57.329864501953125</v>
      </c>
      <c r="FS379">
        <v>56.515995025634766</v>
      </c>
      <c r="FT379">
        <v>55.817829132080078</v>
      </c>
      <c r="FU379">
        <v>9.1655135154724121E-2</v>
      </c>
      <c r="FV379">
        <v>0</v>
      </c>
      <c r="FW379">
        <v>0.14889788627624512</v>
      </c>
      <c r="FX379">
        <v>9.4040796160697937E-2</v>
      </c>
      <c r="FY379" s="60">
        <v>8.9700002670288086</v>
      </c>
      <c r="FZ379" s="38">
        <v>134.17000000000002</v>
      </c>
      <c r="GA379">
        <v>1</v>
      </c>
    </row>
    <row r="380" spans="1:183" x14ac:dyDescent="0.2">
      <c r="A380" t="s">
        <v>186</v>
      </c>
      <c r="B380" t="s">
        <v>222</v>
      </c>
      <c r="C380" t="s">
        <v>194</v>
      </c>
      <c r="D380" t="s">
        <v>202</v>
      </c>
      <c r="E380" t="s">
        <v>214</v>
      </c>
      <c r="F380" t="s">
        <v>179</v>
      </c>
      <c r="G380" t="s">
        <v>1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 s="60">
        <v>1.2300000190734863</v>
      </c>
      <c r="FZ380" s="38">
        <v>3.27</v>
      </c>
      <c r="GA380">
        <v>0</v>
      </c>
    </row>
    <row r="381" spans="1:183" x14ac:dyDescent="0.2">
      <c r="A381" t="s">
        <v>186</v>
      </c>
      <c r="B381" t="s">
        <v>222</v>
      </c>
      <c r="C381" t="s">
        <v>194</v>
      </c>
      <c r="D381" t="s">
        <v>202</v>
      </c>
      <c r="E381" t="s">
        <v>214</v>
      </c>
      <c r="F381" t="s">
        <v>181</v>
      </c>
      <c r="G381" t="s">
        <v>1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0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 s="60">
        <v>1.2300000190734863</v>
      </c>
      <c r="FZ381" s="38">
        <v>3.27</v>
      </c>
      <c r="GA381">
        <v>0</v>
      </c>
    </row>
    <row r="382" spans="1:183" x14ac:dyDescent="0.2">
      <c r="A382" t="s">
        <v>186</v>
      </c>
      <c r="B382" t="s">
        <v>222</v>
      </c>
      <c r="C382" t="s">
        <v>194</v>
      </c>
      <c r="D382" t="s">
        <v>202</v>
      </c>
      <c r="E382" t="s">
        <v>214</v>
      </c>
      <c r="F382" t="s">
        <v>180</v>
      </c>
      <c r="G382" t="s">
        <v>1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 s="60">
        <v>2.9500000476837158</v>
      </c>
      <c r="FZ382" s="38">
        <v>5.68</v>
      </c>
      <c r="GA382">
        <v>0</v>
      </c>
    </row>
    <row r="383" spans="1:183" x14ac:dyDescent="0.2">
      <c r="A383" t="s">
        <v>186</v>
      </c>
      <c r="B383" t="s">
        <v>222</v>
      </c>
      <c r="C383" t="s">
        <v>194</v>
      </c>
      <c r="D383" t="s">
        <v>202</v>
      </c>
      <c r="E383" t="s">
        <v>214</v>
      </c>
      <c r="F383" t="s">
        <v>182</v>
      </c>
      <c r="G383" t="s">
        <v>1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K383">
        <v>0</v>
      </c>
      <c r="EL383">
        <v>0</v>
      </c>
      <c r="EM383">
        <v>0</v>
      </c>
      <c r="EN383">
        <v>0</v>
      </c>
      <c r="EO383">
        <v>0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0</v>
      </c>
      <c r="FP383">
        <v>0</v>
      </c>
      <c r="FQ383">
        <v>0</v>
      </c>
      <c r="FR383">
        <v>0</v>
      </c>
      <c r="FS383">
        <v>0</v>
      </c>
      <c r="FT383">
        <v>0</v>
      </c>
      <c r="FU383">
        <v>0</v>
      </c>
      <c r="FV383">
        <v>0</v>
      </c>
      <c r="FW383">
        <v>0</v>
      </c>
      <c r="FX383">
        <v>0</v>
      </c>
      <c r="FY383" s="60">
        <v>2.8499999046325684</v>
      </c>
      <c r="FZ383" s="38">
        <v>25.16</v>
      </c>
      <c r="GA383">
        <v>0</v>
      </c>
    </row>
    <row r="384" spans="1:183" x14ac:dyDescent="0.2">
      <c r="A384" t="s">
        <v>186</v>
      </c>
      <c r="B384" t="s">
        <v>222</v>
      </c>
      <c r="C384" t="s">
        <v>194</v>
      </c>
      <c r="D384" t="s">
        <v>202</v>
      </c>
      <c r="E384" t="s">
        <v>214</v>
      </c>
      <c r="F384" t="s">
        <v>183</v>
      </c>
      <c r="G384" t="s">
        <v>1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0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0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0</v>
      </c>
      <c r="FP384">
        <v>0</v>
      </c>
      <c r="FQ384">
        <v>0</v>
      </c>
      <c r="FR384">
        <v>0</v>
      </c>
      <c r="FS384">
        <v>0</v>
      </c>
      <c r="FT384">
        <v>0</v>
      </c>
      <c r="FU384">
        <v>0</v>
      </c>
      <c r="FV384">
        <v>0</v>
      </c>
      <c r="FW384">
        <v>0</v>
      </c>
      <c r="FX384">
        <v>0</v>
      </c>
      <c r="FY384" s="60">
        <v>6.570000171661377</v>
      </c>
      <c r="FZ384" s="38">
        <v>30.12</v>
      </c>
      <c r="GA384">
        <v>0</v>
      </c>
    </row>
    <row r="385" spans="1:183" x14ac:dyDescent="0.2">
      <c r="A385" t="s">
        <v>186</v>
      </c>
      <c r="B385" t="s">
        <v>222</v>
      </c>
      <c r="C385" t="s">
        <v>194</v>
      </c>
      <c r="D385" t="s">
        <v>202</v>
      </c>
      <c r="E385" t="s">
        <v>214</v>
      </c>
      <c r="F385" t="s">
        <v>184</v>
      </c>
      <c r="G385" t="s">
        <v>1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0</v>
      </c>
      <c r="FY385" s="60">
        <v>1.5</v>
      </c>
      <c r="FZ385" s="38">
        <v>9.2100000000000009</v>
      </c>
      <c r="GA385">
        <v>0</v>
      </c>
    </row>
    <row r="386" spans="1:183" x14ac:dyDescent="0.2">
      <c r="A386" t="s">
        <v>186</v>
      </c>
      <c r="B386" t="s">
        <v>222</v>
      </c>
      <c r="C386" t="s">
        <v>194</v>
      </c>
      <c r="D386" t="s">
        <v>202</v>
      </c>
      <c r="E386" t="s">
        <v>214</v>
      </c>
      <c r="F386" t="s">
        <v>185</v>
      </c>
      <c r="G386" t="s">
        <v>1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K386">
        <v>0</v>
      </c>
      <c r="EL386">
        <v>0</v>
      </c>
      <c r="EM386">
        <v>0</v>
      </c>
      <c r="EN386">
        <v>0</v>
      </c>
      <c r="EO386">
        <v>0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0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0</v>
      </c>
      <c r="FY386" s="60">
        <v>0.95999997854232788</v>
      </c>
      <c r="FZ386" s="38">
        <v>2.7</v>
      </c>
      <c r="GA386">
        <v>0</v>
      </c>
    </row>
    <row r="387" spans="1:183" x14ac:dyDescent="0.2">
      <c r="A387" t="s">
        <v>186</v>
      </c>
      <c r="B387" t="s">
        <v>222</v>
      </c>
      <c r="C387" t="s">
        <v>194</v>
      </c>
      <c r="D387" t="s">
        <v>202</v>
      </c>
      <c r="E387" t="s">
        <v>215</v>
      </c>
      <c r="F387" t="s">
        <v>1</v>
      </c>
      <c r="G387" t="s">
        <v>198</v>
      </c>
      <c r="H387">
        <v>1027</v>
      </c>
      <c r="I387">
        <v>0.70161396265029907</v>
      </c>
      <c r="J387">
        <v>0.61724817752838135</v>
      </c>
      <c r="K387">
        <v>0.57225745916366577</v>
      </c>
      <c r="L387">
        <v>0.55321413278579712</v>
      </c>
      <c r="M387">
        <v>0.56402522325515747</v>
      </c>
      <c r="N387">
        <v>0.57977187633514404</v>
      </c>
      <c r="O387">
        <v>0.71185660362243652</v>
      </c>
      <c r="P387">
        <v>0.82788288593292236</v>
      </c>
      <c r="Q387">
        <v>0.7992061972618103</v>
      </c>
      <c r="R387">
        <v>0.75120657682418823</v>
      </c>
      <c r="S387">
        <v>0.74159705638885498</v>
      </c>
      <c r="T387">
        <v>0.71963560581207275</v>
      </c>
      <c r="U387">
        <v>0.71671593189239502</v>
      </c>
      <c r="V387">
        <v>0.7019389271736145</v>
      </c>
      <c r="W387">
        <v>0.69731694459915161</v>
      </c>
      <c r="X387">
        <v>0.72410696744918823</v>
      </c>
      <c r="Y387">
        <v>0.81690549850463867</v>
      </c>
      <c r="Z387">
        <v>1.0701491832733154</v>
      </c>
      <c r="AA387">
        <v>1.2000886201858521</v>
      </c>
      <c r="AB387">
        <v>1.2096731662750244</v>
      </c>
      <c r="AC387">
        <v>1.204282283782959</v>
      </c>
      <c r="AD387">
        <v>1.1437628269195557</v>
      </c>
      <c r="AE387">
        <v>1.028364896774292</v>
      </c>
      <c r="AF387">
        <v>0.86014026403427124</v>
      </c>
      <c r="AG387">
        <v>-0.31477460265159607</v>
      </c>
      <c r="AH387">
        <v>-0.30699366331100464</v>
      </c>
      <c r="AI387">
        <v>-0.29979315400123596</v>
      </c>
      <c r="AJ387">
        <v>-0.27370822429656982</v>
      </c>
      <c r="AK387">
        <v>-0.26608216762542725</v>
      </c>
      <c r="AL387">
        <v>-0.28777357935905457</v>
      </c>
      <c r="AM387">
        <v>-0.2667960524559021</v>
      </c>
      <c r="AN387">
        <v>-0.24586980044841766</v>
      </c>
      <c r="AO387">
        <v>-0.23978495597839355</v>
      </c>
      <c r="AP387">
        <v>-0.20468789339065552</v>
      </c>
      <c r="AQ387">
        <v>-0.19359113276004791</v>
      </c>
      <c r="AR387">
        <v>-0.1918226033449173</v>
      </c>
      <c r="AS387">
        <v>-0.19110223650932312</v>
      </c>
      <c r="AT387">
        <v>-0.16427713632583618</v>
      </c>
      <c r="AU387">
        <v>-0.16092236340045929</v>
      </c>
      <c r="AV387">
        <v>-0.15524131059646606</v>
      </c>
      <c r="AW387">
        <v>-0.15848465263843536</v>
      </c>
      <c r="AX387">
        <v>-0.13024716079235077</v>
      </c>
      <c r="AY387">
        <v>-0.11799100786447525</v>
      </c>
      <c r="AZ387">
        <v>-0.14817303419113159</v>
      </c>
      <c r="BA387">
        <v>-0.21651501953601837</v>
      </c>
      <c r="BB387">
        <v>-0.26813191175460815</v>
      </c>
      <c r="BC387">
        <v>-0.28029575943946838</v>
      </c>
      <c r="BD387">
        <v>-0.32583823800086975</v>
      </c>
      <c r="BE387">
        <v>-0.19804227352142334</v>
      </c>
      <c r="BF387">
        <v>-0.19385822117328644</v>
      </c>
      <c r="BG387">
        <v>-0.18965724110603333</v>
      </c>
      <c r="BH387">
        <v>-0.16676528751850128</v>
      </c>
      <c r="BI387">
        <v>-0.1591179221868515</v>
      </c>
      <c r="BJ387">
        <v>-0.17862270772457123</v>
      </c>
      <c r="BK387">
        <v>-0.15161369740962982</v>
      </c>
      <c r="BL387">
        <v>-0.12747228145599365</v>
      </c>
      <c r="BM387">
        <v>-0.11706845462322235</v>
      </c>
      <c r="BN387">
        <v>-9.1283105313777924E-2</v>
      </c>
      <c r="BO387">
        <v>-7.9588539898395538E-2</v>
      </c>
      <c r="BP387">
        <v>-8.0032609403133392E-2</v>
      </c>
      <c r="BQ387">
        <v>-8.0324463546276093E-2</v>
      </c>
      <c r="BR387">
        <v>-5.5419184267520905E-2</v>
      </c>
      <c r="BS387">
        <v>-5.3609263151884079E-2</v>
      </c>
      <c r="BT387">
        <v>-4.7334589064121246E-2</v>
      </c>
      <c r="BU387">
        <v>-4.4060852378606796E-2</v>
      </c>
      <c r="BV387">
        <v>-7.8427642583847046E-3</v>
      </c>
      <c r="BW387">
        <v>8.0201895907521248E-3</v>
      </c>
      <c r="BX387">
        <v>-2.2750955075025558E-2</v>
      </c>
      <c r="BY387">
        <v>-8.9409172534942627E-2</v>
      </c>
      <c r="BZ387">
        <v>-0.14021983742713928</v>
      </c>
      <c r="CA387">
        <v>-0.15520741045475006</v>
      </c>
      <c r="CB387">
        <v>-0.20249393582344055</v>
      </c>
      <c r="CC387">
        <v>-0.11719382554292679</v>
      </c>
      <c r="CD387">
        <v>-0.11550095677375793</v>
      </c>
      <c r="CE387">
        <v>-0.11337742954492569</v>
      </c>
      <c r="CF387">
        <v>-9.2696934938430786E-2</v>
      </c>
      <c r="CG387">
        <v>-8.5034795105457306E-2</v>
      </c>
      <c r="CH387">
        <v>-0.1030251681804657</v>
      </c>
      <c r="CI387">
        <v>-7.1838743984699249E-2</v>
      </c>
      <c r="CJ387">
        <v>-4.5470520853996277E-2</v>
      </c>
      <c r="CK387">
        <v>-3.2075375318527222E-2</v>
      </c>
      <c r="CL387">
        <v>-1.2739289551973343E-2</v>
      </c>
      <c r="CM387">
        <v>-6.3070241594687104E-4</v>
      </c>
      <c r="CN387">
        <v>-2.607196569442749E-3</v>
      </c>
      <c r="CO387">
        <v>-3.6001030821353197E-3</v>
      </c>
      <c r="CP387">
        <v>1.9975502043962479E-2</v>
      </c>
      <c r="CQ387">
        <v>2.0715471357107162E-2</v>
      </c>
      <c r="CR387">
        <v>2.740127220749855E-2</v>
      </c>
      <c r="CS387">
        <v>3.5188715904951096E-2</v>
      </c>
      <c r="CT387">
        <v>7.6934151351451874E-2</v>
      </c>
      <c r="CU387">
        <v>9.5295161008834839E-2</v>
      </c>
      <c r="CV387">
        <v>6.4115986227989197E-2</v>
      </c>
      <c r="CW387">
        <v>-1.3760530855506659E-3</v>
      </c>
      <c r="CX387">
        <v>-5.1628328859806061E-2</v>
      </c>
      <c r="CY387">
        <v>-6.8571604788303375E-2</v>
      </c>
      <c r="CZ387">
        <v>-0.11706603318452835</v>
      </c>
      <c r="DA387">
        <v>-3.6345381289720535E-2</v>
      </c>
      <c r="DB387">
        <v>-3.714369609951973E-2</v>
      </c>
      <c r="DC387">
        <v>-3.709762915968895E-2</v>
      </c>
      <c r="DD387">
        <v>-1.8628597259521484E-2</v>
      </c>
      <c r="DE387">
        <v>-1.0951670818030834E-2</v>
      </c>
      <c r="DF387">
        <v>-2.7427615597844124E-2</v>
      </c>
      <c r="DG387">
        <v>7.9362140968441963E-3</v>
      </c>
      <c r="DH387">
        <v>3.6531232297420502E-2</v>
      </c>
      <c r="DI387">
        <v>5.2917700260877609E-2</v>
      </c>
      <c r="DJ387">
        <v>6.5804526209831238E-2</v>
      </c>
      <c r="DK387">
        <v>7.832714170217514E-2</v>
      </c>
      <c r="DL387">
        <v>7.4818216264247894E-2</v>
      </c>
      <c r="DM387">
        <v>7.3124252259731293E-2</v>
      </c>
      <c r="DN387">
        <v>9.5370188355445862E-2</v>
      </c>
      <c r="DO387">
        <v>9.5040209591388702E-2</v>
      </c>
      <c r="DP387">
        <v>0.10213713347911835</v>
      </c>
      <c r="DQ387">
        <v>0.11443828046321869</v>
      </c>
      <c r="DR387">
        <v>0.16171106696128845</v>
      </c>
      <c r="DS387">
        <v>0.18257012963294983</v>
      </c>
      <c r="DT387">
        <v>0.15098293125629425</v>
      </c>
      <c r="DU387">
        <v>8.6657062172889709E-2</v>
      </c>
      <c r="DV387">
        <v>3.6963179707527161E-2</v>
      </c>
      <c r="DW387">
        <v>1.8064189702272415E-2</v>
      </c>
      <c r="DX387">
        <v>-3.1638137996196747E-2</v>
      </c>
      <c r="DY387">
        <v>8.0386944115161896E-2</v>
      </c>
      <c r="DZ387">
        <v>7.5991757214069366E-2</v>
      </c>
      <c r="EA387">
        <v>7.3038287460803986E-2</v>
      </c>
      <c r="EB387">
        <v>8.8314332067966461E-2</v>
      </c>
      <c r="EC387">
        <v>9.6012599766254425E-2</v>
      </c>
      <c r="ED387">
        <v>8.1723235547542572E-2</v>
      </c>
      <c r="EE387">
        <v>0.12311858683824539</v>
      </c>
      <c r="EF387">
        <v>0.15492875874042511</v>
      </c>
      <c r="EG387">
        <v>0.17563420534133911</v>
      </c>
      <c r="EH387">
        <v>0.17920930683612823</v>
      </c>
      <c r="EI387">
        <v>0.19232971966266632</v>
      </c>
      <c r="EJ387">
        <v>0.1866082102060318</v>
      </c>
      <c r="EK387">
        <v>0.18390204012393951</v>
      </c>
      <c r="EL387">
        <v>0.20422813296318054</v>
      </c>
      <c r="EM387">
        <v>0.20235331356525421</v>
      </c>
      <c r="EN387">
        <v>0.21004386246204376</v>
      </c>
      <c r="EO387">
        <v>0.22886207699775696</v>
      </c>
      <c r="EP387">
        <v>0.28411546349525452</v>
      </c>
      <c r="EQ387">
        <v>0.30858132243156433</v>
      </c>
      <c r="ER387">
        <v>0.2764049768447876</v>
      </c>
      <c r="ES387">
        <v>0.21376292407512665</v>
      </c>
      <c r="ET387">
        <v>0.16487525403499603</v>
      </c>
      <c r="EU387">
        <v>0.14315253496170044</v>
      </c>
      <c r="EV387">
        <v>9.1706179082393646E-2</v>
      </c>
      <c r="EW387">
        <v>52.020515441894531</v>
      </c>
      <c r="EX387">
        <v>51.69854736328125</v>
      </c>
      <c r="EY387">
        <v>51.457874298095703</v>
      </c>
      <c r="EZ387">
        <v>51.09893798828125</v>
      </c>
      <c r="FA387">
        <v>50.860248565673828</v>
      </c>
      <c r="FB387">
        <v>50.767112731933594</v>
      </c>
      <c r="FC387">
        <v>50.826377868652344</v>
      </c>
      <c r="FD387">
        <v>50.893825531005859</v>
      </c>
      <c r="FE387">
        <v>52.019294738769531</v>
      </c>
      <c r="FF387">
        <v>54.168426513671875</v>
      </c>
      <c r="FG387">
        <v>55.979465484619141</v>
      </c>
      <c r="FH387">
        <v>57.443370819091797</v>
      </c>
      <c r="FI387">
        <v>58.498741149902344</v>
      </c>
      <c r="FJ387">
        <v>59.241767883300781</v>
      </c>
      <c r="FK387">
        <v>59.26776123046875</v>
      </c>
      <c r="FL387">
        <v>58.641372680664063</v>
      </c>
      <c r="FM387">
        <v>57.351787567138672</v>
      </c>
      <c r="FN387">
        <v>55.834266662597656</v>
      </c>
      <c r="FO387">
        <v>54.768325805664063</v>
      </c>
      <c r="FP387">
        <v>53.948860168457031</v>
      </c>
      <c r="FQ387">
        <v>53.343662261962891</v>
      </c>
      <c r="FR387">
        <v>52.733566284179688</v>
      </c>
      <c r="FS387">
        <v>52.161609649658203</v>
      </c>
      <c r="FT387">
        <v>51.689834594726563</v>
      </c>
      <c r="FU387">
        <v>7.4882231652736664E-2</v>
      </c>
      <c r="FV387">
        <v>0</v>
      </c>
      <c r="FW387">
        <v>0.12615025043487549</v>
      </c>
      <c r="FX387">
        <v>7.6133407652378082E-2</v>
      </c>
      <c r="FY387" s="60">
        <v>9.5799999237060547</v>
      </c>
      <c r="FZ387" s="38">
        <v>317.66000000000003</v>
      </c>
      <c r="GA387">
        <v>1</v>
      </c>
    </row>
    <row r="388" spans="1:183" x14ac:dyDescent="0.2">
      <c r="A388" t="s">
        <v>186</v>
      </c>
      <c r="B388" t="s">
        <v>222</v>
      </c>
      <c r="C388" t="s">
        <v>194</v>
      </c>
      <c r="D388" t="s">
        <v>202</v>
      </c>
      <c r="E388" t="s">
        <v>215</v>
      </c>
      <c r="F388" t="s">
        <v>1</v>
      </c>
      <c r="G388" t="s">
        <v>200</v>
      </c>
      <c r="H388">
        <v>113</v>
      </c>
      <c r="I388">
        <v>0.99234002828598022</v>
      </c>
      <c r="J388">
        <v>0.90734744071960449</v>
      </c>
      <c r="K388">
        <v>0.84222507476806641</v>
      </c>
      <c r="L388">
        <v>0.78108698129653931</v>
      </c>
      <c r="M388">
        <v>0.76502323150634766</v>
      </c>
      <c r="N388">
        <v>0.83136826753616333</v>
      </c>
      <c r="O388">
        <v>0.95734894275665283</v>
      </c>
      <c r="P388">
        <v>0.99704509973526001</v>
      </c>
      <c r="Q388">
        <v>0.98464000225067139</v>
      </c>
      <c r="R388">
        <v>0.93018627166748047</v>
      </c>
      <c r="S388">
        <v>0.95910739898681641</v>
      </c>
      <c r="T388">
        <v>0.96068865060806274</v>
      </c>
      <c r="U388">
        <v>0.98964804410934448</v>
      </c>
      <c r="V388">
        <v>0.99528998136520386</v>
      </c>
      <c r="W388">
        <v>0.9550740122795105</v>
      </c>
      <c r="X388">
        <v>0.98511171340942383</v>
      </c>
      <c r="Y388">
        <v>1.1067162752151489</v>
      </c>
      <c r="Z388">
        <v>1.2993029356002808</v>
      </c>
      <c r="AA388">
        <v>1.4247578382492065</v>
      </c>
      <c r="AB388">
        <v>1.4243083000183105</v>
      </c>
      <c r="AC388">
        <v>1.4244855642318726</v>
      </c>
      <c r="AD388">
        <v>1.3499420881271362</v>
      </c>
      <c r="AE388">
        <v>1.2778428792953491</v>
      </c>
      <c r="AF388">
        <v>1.1389672756195068</v>
      </c>
      <c r="AG388">
        <v>-1.0398889780044556</v>
      </c>
      <c r="AH388">
        <v>-0.99264466762542725</v>
      </c>
      <c r="AI388">
        <v>-0.94823932647705078</v>
      </c>
      <c r="AJ388">
        <v>-0.92643749713897705</v>
      </c>
      <c r="AK388">
        <v>-0.95411801338195801</v>
      </c>
      <c r="AL388">
        <v>-1.0061577558517456</v>
      </c>
      <c r="AM388">
        <v>-1.0294766426086426</v>
      </c>
      <c r="AN388">
        <v>-1.0430901050567627</v>
      </c>
      <c r="AO388">
        <v>-0.95282644033432007</v>
      </c>
      <c r="AP388">
        <v>-0.99223411083221436</v>
      </c>
      <c r="AQ388">
        <v>-0.9820677638053894</v>
      </c>
      <c r="AR388">
        <v>-0.9232679009437561</v>
      </c>
      <c r="AS388">
        <v>-0.87212884426116943</v>
      </c>
      <c r="AT388">
        <v>-0.84056860208511353</v>
      </c>
      <c r="AU388">
        <v>-0.89823341369628906</v>
      </c>
      <c r="AV388">
        <v>-0.93513917922973633</v>
      </c>
      <c r="AW388">
        <v>-0.8926205039024353</v>
      </c>
      <c r="AX388">
        <v>-0.91687494516372681</v>
      </c>
      <c r="AY388">
        <v>-0.9822419285774231</v>
      </c>
      <c r="AZ388">
        <v>-1.0057265758514404</v>
      </c>
      <c r="BA388">
        <v>-1.12363600730896</v>
      </c>
      <c r="BB388">
        <v>-1.0460313558578491</v>
      </c>
      <c r="BC388">
        <v>-1.0129642486572266</v>
      </c>
      <c r="BD388">
        <v>-0.98467713594436646</v>
      </c>
      <c r="BE388">
        <v>-0.43797540664672852</v>
      </c>
      <c r="BF388">
        <v>-0.41188466548919678</v>
      </c>
      <c r="BG388">
        <v>-0.3871789276599884</v>
      </c>
      <c r="BH388">
        <v>-0.38238513469696045</v>
      </c>
      <c r="BI388">
        <v>-0.40653064846992493</v>
      </c>
      <c r="BJ388">
        <v>-0.42713752388954163</v>
      </c>
      <c r="BK388">
        <v>-0.41673099994659424</v>
      </c>
      <c r="BL388">
        <v>-0.43342539668083191</v>
      </c>
      <c r="BM388">
        <v>-0.34480810165405273</v>
      </c>
      <c r="BN388">
        <v>-0.38183215260505676</v>
      </c>
      <c r="BO388">
        <v>-0.35153543949127197</v>
      </c>
      <c r="BP388">
        <v>-0.30187839269638062</v>
      </c>
      <c r="BQ388">
        <v>-0.25209534168243408</v>
      </c>
      <c r="BR388">
        <v>-0.23414324223995209</v>
      </c>
      <c r="BS388">
        <v>-0.29334250092506409</v>
      </c>
      <c r="BT388">
        <v>-0.32110834121704102</v>
      </c>
      <c r="BU388">
        <v>-0.28294092416763306</v>
      </c>
      <c r="BV388">
        <v>-0.2779231071472168</v>
      </c>
      <c r="BW388">
        <v>-0.31699445843696594</v>
      </c>
      <c r="BX388">
        <v>-0.35515707731246948</v>
      </c>
      <c r="BY388">
        <v>-0.44892531633377075</v>
      </c>
      <c r="BZ388">
        <v>-0.4042087197303772</v>
      </c>
      <c r="CA388">
        <v>-0.37217059731483459</v>
      </c>
      <c r="CB388">
        <v>-0.37233936786651611</v>
      </c>
      <c r="CC388">
        <v>-2.1091921254992485E-2</v>
      </c>
      <c r="CD388">
        <v>-9.6520250663161278E-3</v>
      </c>
      <c r="CE388">
        <v>1.4097379753366113E-3</v>
      </c>
      <c r="CF388">
        <v>-5.5761230178177357E-3</v>
      </c>
      <c r="CG388">
        <v>-2.7273239567875862E-2</v>
      </c>
      <c r="CH388">
        <v>-2.6109926402568817E-2</v>
      </c>
      <c r="CI388">
        <v>7.6547223143279552E-3</v>
      </c>
      <c r="CJ388">
        <v>-1.1173459701240063E-2</v>
      </c>
      <c r="CK388">
        <v>7.6303593814373016E-2</v>
      </c>
      <c r="CL388">
        <v>4.093034565448761E-2</v>
      </c>
      <c r="CM388">
        <v>8.5169345140457153E-2</v>
      </c>
      <c r="CN388">
        <v>0.12849403917789459</v>
      </c>
      <c r="CO388">
        <v>0.17733795940876007</v>
      </c>
      <c r="CP388">
        <v>0.18586514890193939</v>
      </c>
      <c r="CQ388">
        <v>0.1256030946969986</v>
      </c>
      <c r="CR388">
        <v>0.10416750609874725</v>
      </c>
      <c r="CS388">
        <v>0.13932126760482788</v>
      </c>
      <c r="CT388">
        <v>0.16461300849914551</v>
      </c>
      <c r="CU388">
        <v>0.14375387132167816</v>
      </c>
      <c r="CV388">
        <v>9.5425419509410858E-2</v>
      </c>
      <c r="CW388">
        <v>1.837725006043911E-2</v>
      </c>
      <c r="CX388">
        <v>4.0315683931112289E-2</v>
      </c>
      <c r="CY388">
        <v>7.1641139686107635E-2</v>
      </c>
      <c r="CZ388">
        <v>5.1763921976089478E-2</v>
      </c>
      <c r="DA388">
        <v>0.39579156041145325</v>
      </c>
      <c r="DB388">
        <v>0.39258059859275818</v>
      </c>
      <c r="DC388">
        <v>0.38999843597412109</v>
      </c>
      <c r="DD388">
        <v>0.37123286724090576</v>
      </c>
      <c r="DE388">
        <v>0.35198414325714111</v>
      </c>
      <c r="DF388">
        <v>0.37491768598556519</v>
      </c>
      <c r="DG388">
        <v>0.43204045295715332</v>
      </c>
      <c r="DH388">
        <v>0.41107848286628723</v>
      </c>
      <c r="DI388">
        <v>0.49741524457931519</v>
      </c>
      <c r="DJ388">
        <v>0.46369284391403198</v>
      </c>
      <c r="DK388">
        <v>0.52187412977218628</v>
      </c>
      <c r="DL388">
        <v>0.55886650085449219</v>
      </c>
      <c r="DM388">
        <v>0.60677129030227661</v>
      </c>
      <c r="DN388">
        <v>0.60587358474731445</v>
      </c>
      <c r="DO388">
        <v>0.54454869031906128</v>
      </c>
      <c r="DP388">
        <v>0.52944338321685791</v>
      </c>
      <c r="DQ388">
        <v>0.56158351898193359</v>
      </c>
      <c r="DR388">
        <v>0.60714912414550781</v>
      </c>
      <c r="DS388">
        <v>0.60450226068496704</v>
      </c>
      <c r="DT388">
        <v>0.54600793123245239</v>
      </c>
      <c r="DU388">
        <v>0.48567980527877808</v>
      </c>
      <c r="DV388">
        <v>0.48484009504318237</v>
      </c>
      <c r="DW388">
        <v>0.51545286178588867</v>
      </c>
      <c r="DX388">
        <v>0.47586724162101746</v>
      </c>
      <c r="DY388">
        <v>0.99770516157150269</v>
      </c>
      <c r="DZ388">
        <v>0.97334057092666626</v>
      </c>
      <c r="EA388">
        <v>0.95105874538421631</v>
      </c>
      <c r="EB388">
        <v>0.91528522968292236</v>
      </c>
      <c r="EC388">
        <v>0.89957165718078613</v>
      </c>
      <c r="ED388">
        <v>0.95393788814544678</v>
      </c>
      <c r="EE388">
        <v>1.0447860956192017</v>
      </c>
      <c r="EF388">
        <v>1.0207431316375732</v>
      </c>
      <c r="EG388">
        <v>1.1054337024688721</v>
      </c>
      <c r="EH388">
        <v>1.0740947723388672</v>
      </c>
      <c r="EI388">
        <v>1.1524064540863037</v>
      </c>
      <c r="EJ388">
        <v>1.1802560091018677</v>
      </c>
      <c r="EK388">
        <v>1.2268047332763672</v>
      </c>
      <c r="EL388">
        <v>1.2122989892959595</v>
      </c>
      <c r="EM388">
        <v>1.1494395732879639</v>
      </c>
      <c r="EN388">
        <v>1.1434742212295532</v>
      </c>
      <c r="EO388">
        <v>1.1712630987167358</v>
      </c>
      <c r="EP388">
        <v>1.2461010217666626</v>
      </c>
      <c r="EQ388">
        <v>1.2697497606277466</v>
      </c>
      <c r="ER388">
        <v>1.1965774297714233</v>
      </c>
      <c r="ES388">
        <v>1.1603904962539673</v>
      </c>
      <c r="ET388">
        <v>1.1266627311706543</v>
      </c>
      <c r="EU388">
        <v>1.156246542930603</v>
      </c>
      <c r="EV388">
        <v>1.0882049798965454</v>
      </c>
      <c r="EW388">
        <v>50.636135101318359</v>
      </c>
      <c r="EX388">
        <v>50.144145965576172</v>
      </c>
      <c r="EY388">
        <v>49.801193237304688</v>
      </c>
      <c r="EZ388">
        <v>49.557292938232422</v>
      </c>
      <c r="FA388">
        <v>49.213466644287109</v>
      </c>
      <c r="FB388">
        <v>49.1719970703125</v>
      </c>
      <c r="FC388">
        <v>49.199783325195313</v>
      </c>
      <c r="FD388">
        <v>49.252967834472656</v>
      </c>
      <c r="FE388">
        <v>50.21319580078125</v>
      </c>
      <c r="FF388">
        <v>52.098423004150391</v>
      </c>
      <c r="FG388">
        <v>54.177299499511719</v>
      </c>
      <c r="FH388">
        <v>55.971977233886719</v>
      </c>
      <c r="FI388">
        <v>56.876396179199219</v>
      </c>
      <c r="FJ388">
        <v>57.656703948974609</v>
      </c>
      <c r="FK388">
        <v>58.033561706542969</v>
      </c>
      <c r="FL388">
        <v>57.575111389160156</v>
      </c>
      <c r="FM388">
        <v>56.101089477539063</v>
      </c>
      <c r="FN388">
        <v>54.359737396240234</v>
      </c>
      <c r="FO388">
        <v>53.165470123291016</v>
      </c>
      <c r="FP388">
        <v>52.305503845214844</v>
      </c>
      <c r="FQ388">
        <v>51.533782958984375</v>
      </c>
      <c r="FR388">
        <v>51.06512451171875</v>
      </c>
      <c r="FS388">
        <v>50.425014495849609</v>
      </c>
      <c r="FT388">
        <v>50.2142333984375</v>
      </c>
      <c r="FU388">
        <v>0.38851895928382874</v>
      </c>
      <c r="FV388">
        <v>0</v>
      </c>
      <c r="FW388">
        <v>0.65877854824066162</v>
      </c>
      <c r="FX388">
        <v>0.39712125062942505</v>
      </c>
      <c r="FY388" s="60">
        <v>3.7100000381469727</v>
      </c>
      <c r="FZ388" s="38">
        <v>54.050000000000004</v>
      </c>
      <c r="GA388">
        <v>1</v>
      </c>
    </row>
    <row r="389" spans="1:183" x14ac:dyDescent="0.2">
      <c r="A389" t="s">
        <v>186</v>
      </c>
      <c r="B389" t="s">
        <v>222</v>
      </c>
      <c r="C389" t="s">
        <v>194</v>
      </c>
      <c r="D389" t="s">
        <v>202</v>
      </c>
      <c r="E389" t="s">
        <v>215</v>
      </c>
      <c r="F389" t="s">
        <v>1</v>
      </c>
      <c r="G389" t="s">
        <v>1</v>
      </c>
      <c r="H389">
        <v>1140</v>
      </c>
      <c r="I389">
        <v>0.73841744661331177</v>
      </c>
      <c r="J389">
        <v>0.653972327709198</v>
      </c>
      <c r="K389">
        <v>0.60643315315246582</v>
      </c>
      <c r="L389">
        <v>0.58206081390380859</v>
      </c>
      <c r="M389">
        <v>0.58946985006332397</v>
      </c>
      <c r="N389">
        <v>0.61162185668945313</v>
      </c>
      <c r="O389">
        <v>0.74293386936187744</v>
      </c>
      <c r="P389">
        <v>0.84929746389389038</v>
      </c>
      <c r="Q389">
        <v>0.82268053293228149</v>
      </c>
      <c r="R389">
        <v>0.77386385202407837</v>
      </c>
      <c r="S389">
        <v>0.76913201808929443</v>
      </c>
      <c r="T389">
        <v>0.75015091896057129</v>
      </c>
      <c r="U389">
        <v>0.75126683712005615</v>
      </c>
      <c r="V389">
        <v>0.73907470703125</v>
      </c>
      <c r="W389">
        <v>0.72994685173034668</v>
      </c>
      <c r="X389">
        <v>0.75714796781539917</v>
      </c>
      <c r="Y389">
        <v>0.85359311103820801</v>
      </c>
      <c r="Z389">
        <v>1.0991580486297607</v>
      </c>
      <c r="AA389">
        <v>1.2285298109054565</v>
      </c>
      <c r="AB389">
        <v>1.2368440628051758</v>
      </c>
      <c r="AC389">
        <v>1.2321581840515137</v>
      </c>
      <c r="AD389">
        <v>1.1698634624481201</v>
      </c>
      <c r="AE389">
        <v>1.0599468946456909</v>
      </c>
      <c r="AF389">
        <v>0.89543730020523071</v>
      </c>
      <c r="AG389">
        <v>-0.3141711950302124</v>
      </c>
      <c r="AH389">
        <v>-0.30453082919120789</v>
      </c>
      <c r="AI389">
        <v>-0.29546633362770081</v>
      </c>
      <c r="AJ389">
        <v>-0.2725118100643158</v>
      </c>
      <c r="AK389">
        <v>-0.26895633339881897</v>
      </c>
      <c r="AL389">
        <v>-0.2905409038066864</v>
      </c>
      <c r="AM389">
        <v>-0.27011066675186157</v>
      </c>
      <c r="AN389">
        <v>-0.25316894054412842</v>
      </c>
      <c r="AO389">
        <v>-0.23569488525390625</v>
      </c>
      <c r="AP389">
        <v>-0.21182020008563995</v>
      </c>
      <c r="AQ389">
        <v>-0.19854891300201416</v>
      </c>
      <c r="AR389">
        <v>-0.19107514619827271</v>
      </c>
      <c r="AS389">
        <v>-0.18436864018440247</v>
      </c>
      <c r="AT389">
        <v>-0.15885546803474426</v>
      </c>
      <c r="AU389">
        <v>-0.16377647221088409</v>
      </c>
      <c r="AV389">
        <v>-0.16238366067409515</v>
      </c>
      <c r="AW389">
        <v>-0.15869458019733429</v>
      </c>
      <c r="AX389">
        <v>-0.13208140432834625</v>
      </c>
      <c r="AY389">
        <v>-0.12595370411872864</v>
      </c>
      <c r="AZ389">
        <v>-0.15703153610229492</v>
      </c>
      <c r="BA389">
        <v>-0.22862227261066437</v>
      </c>
      <c r="BB389">
        <v>-0.26734453439712524</v>
      </c>
      <c r="BC389">
        <v>-0.27450171113014221</v>
      </c>
      <c r="BD389">
        <v>-0.31426647305488586</v>
      </c>
      <c r="BE389">
        <v>-0.19060777127742767</v>
      </c>
      <c r="BF389">
        <v>-0.1849338710308075</v>
      </c>
      <c r="BG389">
        <v>-0.17930163443088531</v>
      </c>
      <c r="BH389">
        <v>-0.15975984930992126</v>
      </c>
      <c r="BI389">
        <v>-0.15597392618656158</v>
      </c>
      <c r="BJ389">
        <v>-0.17400246858596802</v>
      </c>
      <c r="BK389">
        <v>-0.14702458679676056</v>
      </c>
      <c r="BL389">
        <v>-0.12789389491081238</v>
      </c>
      <c r="BM389">
        <v>-0.10728901624679565</v>
      </c>
      <c r="BN389">
        <v>-9.0187564492225647E-2</v>
      </c>
      <c r="BO389">
        <v>-7.5200118124485016E-2</v>
      </c>
      <c r="BP389">
        <v>-6.9921523332595825E-2</v>
      </c>
      <c r="BQ389">
        <v>-6.4036518335342407E-2</v>
      </c>
      <c r="BR389">
        <v>-4.0793571621179581E-2</v>
      </c>
      <c r="BS389">
        <v>-4.6932447701692581E-2</v>
      </c>
      <c r="BT389">
        <v>-4.4515728950500488E-2</v>
      </c>
      <c r="BU389">
        <v>-3.6358542740345001E-2</v>
      </c>
      <c r="BV389">
        <v>-2.0356995519250631E-3</v>
      </c>
      <c r="BW389">
        <v>8.386208675801754E-3</v>
      </c>
      <c r="BX389">
        <v>-2.4034112691879272E-2</v>
      </c>
      <c r="BY389">
        <v>-9.2885978519916534E-2</v>
      </c>
      <c r="BZ389">
        <v>-0.1330210417509079</v>
      </c>
      <c r="CA389">
        <v>-0.14234983921051025</v>
      </c>
      <c r="CB389">
        <v>-0.18513183295726776</v>
      </c>
      <c r="CC389">
        <v>-0.10502813011407852</v>
      </c>
      <c r="CD389">
        <v>-0.10210137069225311</v>
      </c>
      <c r="CE389">
        <v>-9.884633868932724E-2</v>
      </c>
      <c r="CF389">
        <v>-8.1668168306350708E-2</v>
      </c>
      <c r="CG389">
        <v>-7.7722668647766113E-2</v>
      </c>
      <c r="CH389">
        <v>-9.3288339674472809E-2</v>
      </c>
      <c r="CI389">
        <v>-6.1775542795658112E-2</v>
      </c>
      <c r="CJ389">
        <v>-4.1128803044557571E-2</v>
      </c>
      <c r="CK389">
        <v>-1.8355507403612137E-2</v>
      </c>
      <c r="CL389">
        <v>-5.9451642446219921E-3</v>
      </c>
      <c r="CM389">
        <v>1.0230863466858864E-2</v>
      </c>
      <c r="CN389">
        <v>1.3989116996526718E-2</v>
      </c>
      <c r="CO389">
        <v>1.9305136054754257E-2</v>
      </c>
      <c r="CP389">
        <v>4.0975738316774368E-2</v>
      </c>
      <c r="CQ389">
        <v>3.3993363380432129E-2</v>
      </c>
      <c r="CR389">
        <v>3.711923211812973E-2</v>
      </c>
      <c r="CS389">
        <v>4.8371024429798126E-2</v>
      </c>
      <c r="CT389">
        <v>8.8033564388751984E-2</v>
      </c>
      <c r="CU389">
        <v>0.10142962634563446</v>
      </c>
      <c r="CV389">
        <v>6.8079501390457153E-2</v>
      </c>
      <c r="CW389">
        <v>1.1245491914451122E-3</v>
      </c>
      <c r="CX389">
        <v>-3.9988990873098373E-2</v>
      </c>
      <c r="CY389">
        <v>-5.0821851938962936E-2</v>
      </c>
      <c r="CZ389">
        <v>-9.5693573355674744E-2</v>
      </c>
      <c r="DA389">
        <v>-1.9448487088084221E-2</v>
      </c>
      <c r="DB389">
        <v>-1.9268877804279327E-2</v>
      </c>
      <c r="DC389">
        <v>-1.8391026183962822E-2</v>
      </c>
      <c r="DD389">
        <v>-3.5765073262155056E-3</v>
      </c>
      <c r="DE389">
        <v>5.2859407151117921E-4</v>
      </c>
      <c r="DF389">
        <v>-1.2574195861816406E-2</v>
      </c>
      <c r="DG389">
        <v>2.3473504930734634E-2</v>
      </c>
      <c r="DH389">
        <v>4.563629999756813E-2</v>
      </c>
      <c r="DI389">
        <v>7.0577993988990784E-2</v>
      </c>
      <c r="DJ389">
        <v>7.8297227621078491E-2</v>
      </c>
      <c r="DK389">
        <v>9.5661856234073639E-2</v>
      </c>
      <c r="DL389">
        <v>9.7899757325649261E-2</v>
      </c>
      <c r="DM389">
        <v>0.10264679789543152</v>
      </c>
      <c r="DN389">
        <v>0.12274504452943802</v>
      </c>
      <c r="DO389">
        <v>0.11491917818784714</v>
      </c>
      <c r="DP389">
        <v>0.11875420063734055</v>
      </c>
      <c r="DQ389">
        <v>0.13310058414936066</v>
      </c>
      <c r="DR389">
        <v>0.17810282111167908</v>
      </c>
      <c r="DS389">
        <v>0.19447305798530579</v>
      </c>
      <c r="DT389">
        <v>0.16019310057163239</v>
      </c>
      <c r="DU389">
        <v>9.5135077834129333E-2</v>
      </c>
      <c r="DV389">
        <v>5.3043052554130554E-2</v>
      </c>
      <c r="DW389">
        <v>4.070613905787468E-2</v>
      </c>
      <c r="DX389">
        <v>-6.2553156167268753E-3</v>
      </c>
      <c r="DY389">
        <v>0.10411491990089417</v>
      </c>
      <c r="DZ389">
        <v>0.10032809525728226</v>
      </c>
      <c r="EA389">
        <v>9.7773663699626923E-2</v>
      </c>
      <c r="EB389">
        <v>0.10917545109987259</v>
      </c>
      <c r="EC389">
        <v>0.11351098120212555</v>
      </c>
      <c r="ED389">
        <v>0.10396421700716019</v>
      </c>
      <c r="EE389">
        <v>0.14655958116054535</v>
      </c>
      <c r="EF389">
        <v>0.17091134190559387</v>
      </c>
      <c r="EG389">
        <v>0.19898386299610138</v>
      </c>
      <c r="EH389">
        <v>0.1999298632144928</v>
      </c>
      <c r="EI389">
        <v>0.21901063621044159</v>
      </c>
      <c r="EJ389">
        <v>0.21905338764190674</v>
      </c>
      <c r="EK389">
        <v>0.22297890484333038</v>
      </c>
      <c r="EL389">
        <v>0.2408069372177124</v>
      </c>
      <c r="EM389">
        <v>0.23176319897174835</v>
      </c>
      <c r="EN389">
        <v>0.23662212491035461</v>
      </c>
      <c r="EO389">
        <v>0.25543662905693054</v>
      </c>
      <c r="EP389">
        <v>0.30814853310585022</v>
      </c>
      <c r="EQ389">
        <v>0.32881298661231995</v>
      </c>
      <c r="ER389">
        <v>0.29319050908088684</v>
      </c>
      <c r="ES389">
        <v>0.23087137937545776</v>
      </c>
      <c r="ET389">
        <v>0.1873665452003479</v>
      </c>
      <c r="EU389">
        <v>0.17285802960395813</v>
      </c>
      <c r="EV389">
        <v>0.12287932634353638</v>
      </c>
      <c r="EW389">
        <v>51.809944152832031</v>
      </c>
      <c r="EX389">
        <v>51.459892272949219</v>
      </c>
      <c r="EY389">
        <v>51.207851409912109</v>
      </c>
      <c r="EZ389">
        <v>50.867633819580078</v>
      </c>
      <c r="FA389">
        <v>50.612689971923828</v>
      </c>
      <c r="FB389">
        <v>50.521476745605469</v>
      </c>
      <c r="FC389">
        <v>50.583362579345703</v>
      </c>
      <c r="FD389">
        <v>50.658626556396484</v>
      </c>
      <c r="FE389">
        <v>51.772361755371094</v>
      </c>
      <c r="FF389">
        <v>53.869602203369141</v>
      </c>
      <c r="FG389">
        <v>55.716743469238281</v>
      </c>
      <c r="FH389">
        <v>57.232807159423828</v>
      </c>
      <c r="FI389">
        <v>58.270820617675781</v>
      </c>
      <c r="FJ389">
        <v>59.009113311767578</v>
      </c>
      <c r="FK389">
        <v>59.081546783447266</v>
      </c>
      <c r="FL389">
        <v>58.476226806640625</v>
      </c>
      <c r="FM389">
        <v>57.161575317382813</v>
      </c>
      <c r="FN389">
        <v>55.624790191650391</v>
      </c>
      <c r="FO389">
        <v>54.537712097167969</v>
      </c>
      <c r="FP389">
        <v>53.712322235107422</v>
      </c>
      <c r="FQ389">
        <v>53.081962585449219</v>
      </c>
      <c r="FR389">
        <v>52.504936218261719</v>
      </c>
      <c r="FS389">
        <v>51.922882080078125</v>
      </c>
      <c r="FT389">
        <v>51.484928131103516</v>
      </c>
      <c r="FU389">
        <v>7.9411275684833527E-2</v>
      </c>
      <c r="FV389">
        <v>0</v>
      </c>
      <c r="FW389">
        <v>0.13404226303100586</v>
      </c>
      <c r="FX389">
        <v>8.0867946147918701E-2</v>
      </c>
      <c r="FY389" s="60">
        <v>9.5799999237060547</v>
      </c>
      <c r="FZ389" s="38">
        <v>371.71</v>
      </c>
      <c r="GA389">
        <v>1</v>
      </c>
    </row>
    <row r="390" spans="1:183" x14ac:dyDescent="0.2">
      <c r="A390" t="s">
        <v>186</v>
      </c>
      <c r="B390" t="s">
        <v>222</v>
      </c>
      <c r="C390" t="s">
        <v>194</v>
      </c>
      <c r="D390" t="s">
        <v>202</v>
      </c>
      <c r="E390" t="s">
        <v>215</v>
      </c>
      <c r="F390" t="s">
        <v>178</v>
      </c>
      <c r="G390" t="s">
        <v>1</v>
      </c>
      <c r="H390">
        <v>696</v>
      </c>
      <c r="I390">
        <v>0.65061426162719727</v>
      </c>
      <c r="J390">
        <v>0.56396758556365967</v>
      </c>
      <c r="K390">
        <v>0.51886528730392456</v>
      </c>
      <c r="L390">
        <v>0.48947957158088684</v>
      </c>
      <c r="M390">
        <v>0.4919273853302002</v>
      </c>
      <c r="N390">
        <v>0.51958286762237549</v>
      </c>
      <c r="O390">
        <v>0.62152218818664551</v>
      </c>
      <c r="P390">
        <v>0.70528864860534668</v>
      </c>
      <c r="Q390">
        <v>0.675129234790802</v>
      </c>
      <c r="R390">
        <v>0.64648020267486572</v>
      </c>
      <c r="S390">
        <v>0.64758479595184326</v>
      </c>
      <c r="T390">
        <v>0.63468652963638306</v>
      </c>
      <c r="U390">
        <v>0.6414220929145813</v>
      </c>
      <c r="V390">
        <v>0.63362771272659302</v>
      </c>
      <c r="W390">
        <v>0.62804961204528809</v>
      </c>
      <c r="X390">
        <v>0.65156447887420654</v>
      </c>
      <c r="Y390">
        <v>0.7357059121131897</v>
      </c>
      <c r="Z390">
        <v>0.95310914516448975</v>
      </c>
      <c r="AA390">
        <v>1.0828322172164917</v>
      </c>
      <c r="AB390">
        <v>1.1004155874252319</v>
      </c>
      <c r="AC390">
        <v>1.1056251525878906</v>
      </c>
      <c r="AD390">
        <v>1.0648117065429688</v>
      </c>
      <c r="AE390">
        <v>0.96660399436950684</v>
      </c>
      <c r="AF390">
        <v>0.80350422859191895</v>
      </c>
      <c r="AG390">
        <v>-0.28869011998176575</v>
      </c>
      <c r="AH390">
        <v>-0.2730274498462677</v>
      </c>
      <c r="AI390">
        <v>-0.25133341550827026</v>
      </c>
      <c r="AJ390">
        <v>-0.22422373294830322</v>
      </c>
      <c r="AK390">
        <v>-0.2155759185552597</v>
      </c>
      <c r="AL390">
        <v>-0.2199787050485611</v>
      </c>
      <c r="AM390">
        <v>-0.21368153393268585</v>
      </c>
      <c r="AN390">
        <v>-0.21128006279468536</v>
      </c>
      <c r="AO390">
        <v>-0.19689075648784637</v>
      </c>
      <c r="AP390">
        <v>-0.20532636344432831</v>
      </c>
      <c r="AQ390">
        <v>-0.19339016079902649</v>
      </c>
      <c r="AR390">
        <v>-0.18991155922412872</v>
      </c>
      <c r="AS390">
        <v>-0.1750459223985672</v>
      </c>
      <c r="AT390">
        <v>-0.15086665749549866</v>
      </c>
      <c r="AU390">
        <v>-0.14337421953678131</v>
      </c>
      <c r="AV390">
        <v>-0.13830040395259857</v>
      </c>
      <c r="AW390">
        <v>-0.13375078141689301</v>
      </c>
      <c r="AX390">
        <v>-0.11256390810012817</v>
      </c>
      <c r="AY390">
        <v>-0.10883680731058121</v>
      </c>
      <c r="AZ390">
        <v>-0.13380959630012512</v>
      </c>
      <c r="BA390">
        <v>-0.20372967422008514</v>
      </c>
      <c r="BB390">
        <v>-0.22978350520133972</v>
      </c>
      <c r="BC390">
        <v>-0.23784473538398743</v>
      </c>
      <c r="BD390">
        <v>-0.28810214996337891</v>
      </c>
      <c r="BE390">
        <v>-0.18115434050559998</v>
      </c>
      <c r="BF390">
        <v>-0.16947576403617859</v>
      </c>
      <c r="BG390">
        <v>-0.15340694785118103</v>
      </c>
      <c r="BH390">
        <v>-0.13274022936820984</v>
      </c>
      <c r="BI390">
        <v>-0.12540642917156219</v>
      </c>
      <c r="BJ390">
        <v>-0.128413125872612</v>
      </c>
      <c r="BK390">
        <v>-0.11846455186605453</v>
      </c>
      <c r="BL390">
        <v>-0.11242105066776276</v>
      </c>
      <c r="BM390">
        <v>-9.7585350275039673E-2</v>
      </c>
      <c r="BN390">
        <v>-0.10360270738601685</v>
      </c>
      <c r="BO390">
        <v>-9.0159110724925995E-2</v>
      </c>
      <c r="BP390">
        <v>-8.7041214108467102E-2</v>
      </c>
      <c r="BQ390">
        <v>-7.0764526724815369E-2</v>
      </c>
      <c r="BR390">
        <v>-5.0268109887838364E-2</v>
      </c>
      <c r="BS390">
        <v>-4.4596362859010696E-2</v>
      </c>
      <c r="BT390">
        <v>-3.927241638302803E-2</v>
      </c>
      <c r="BU390">
        <v>-3.4087765961885452E-2</v>
      </c>
      <c r="BV390">
        <v>-6.0614999383687973E-3</v>
      </c>
      <c r="BW390">
        <v>1.3982910895720124E-3</v>
      </c>
      <c r="BX390">
        <v>-2.3222910240292549E-2</v>
      </c>
      <c r="BY390">
        <v>-8.9234337210655212E-2</v>
      </c>
      <c r="BZ390">
        <v>-0.1158209815621376</v>
      </c>
      <c r="CA390">
        <v>-0.12528666853904724</v>
      </c>
      <c r="CB390">
        <v>-0.17729578912258148</v>
      </c>
      <c r="CC390">
        <v>-0.10667537152767181</v>
      </c>
      <c r="CD390">
        <v>-9.7756177186965942E-2</v>
      </c>
      <c r="CE390">
        <v>-8.5583388805389404E-2</v>
      </c>
      <c r="CF390">
        <v>-6.9379031658172607E-2</v>
      </c>
      <c r="CG390">
        <v>-6.2955319881439209E-2</v>
      </c>
      <c r="CH390">
        <v>-6.4995065331459045E-2</v>
      </c>
      <c r="CI390">
        <v>-5.2517559379339218E-2</v>
      </c>
      <c r="CJ390">
        <v>-4.3951604515314102E-2</v>
      </c>
      <c r="CK390">
        <v>-2.8806714341044426E-2</v>
      </c>
      <c r="CL390">
        <v>-3.3149231225252151E-2</v>
      </c>
      <c r="CM390">
        <v>-1.8661607056856155E-2</v>
      </c>
      <c r="CN390">
        <v>-1.5793532133102417E-2</v>
      </c>
      <c r="CO390">
        <v>1.4604480238631368E-3</v>
      </c>
      <c r="CP390">
        <v>1.9406136125326157E-2</v>
      </c>
      <c r="CQ390">
        <v>2.3816883563995361E-2</v>
      </c>
      <c r="CR390">
        <v>2.9314057901501656E-2</v>
      </c>
      <c r="CS390">
        <v>3.4938544034957886E-2</v>
      </c>
      <c r="CT390">
        <v>6.7701742053031921E-2</v>
      </c>
      <c r="CU390">
        <v>7.7746778726577759E-2</v>
      </c>
      <c r="CV390">
        <v>5.3369078785181046E-2</v>
      </c>
      <c r="CW390">
        <v>-9.9352123215794563E-3</v>
      </c>
      <c r="CX390">
        <v>-3.6890897899866104E-2</v>
      </c>
      <c r="CY390">
        <v>-4.7329280525445938E-2</v>
      </c>
      <c r="CZ390">
        <v>-0.10055166482925415</v>
      </c>
      <c r="DA390">
        <v>-3.2196406275033951E-2</v>
      </c>
      <c r="DB390">
        <v>-2.6036592200398445E-2</v>
      </c>
      <c r="DC390">
        <v>-1.7759822309017181E-2</v>
      </c>
      <c r="DD390">
        <v>-6.0178190469741821E-3</v>
      </c>
      <c r="DE390">
        <v>-5.0421175546944141E-4</v>
      </c>
      <c r="DF390">
        <v>-1.5770097961649299E-3</v>
      </c>
      <c r="DG390">
        <v>1.3429432176053524E-2</v>
      </c>
      <c r="DH390">
        <v>2.4517839774489403E-2</v>
      </c>
      <c r="DI390">
        <v>3.9971914142370224E-2</v>
      </c>
      <c r="DJ390">
        <v>3.7304248660802841E-2</v>
      </c>
      <c r="DK390">
        <v>5.2835892885923386E-2</v>
      </c>
      <c r="DL390">
        <v>5.545414611697197E-2</v>
      </c>
      <c r="DM390">
        <v>7.3685422539710999E-2</v>
      </c>
      <c r="DN390">
        <v>8.9080385863780975E-2</v>
      </c>
      <c r="DO390">
        <v>9.2230126261711121E-2</v>
      </c>
      <c r="DP390">
        <v>9.7900532186031342E-2</v>
      </c>
      <c r="DQ390">
        <v>0.10396485775709152</v>
      </c>
      <c r="DR390">
        <v>0.14146499335765839</v>
      </c>
      <c r="DS390">
        <v>0.15409527719020844</v>
      </c>
      <c r="DT390">
        <v>0.12996107339859009</v>
      </c>
      <c r="DU390">
        <v>6.9363914430141449E-2</v>
      </c>
      <c r="DV390">
        <v>4.2039196938276291E-2</v>
      </c>
      <c r="DW390">
        <v>3.0628092586994171E-2</v>
      </c>
      <c r="DX390">
        <v>-2.380753867328167E-2</v>
      </c>
      <c r="DY390">
        <v>7.5339384377002716E-2</v>
      </c>
      <c r="DZ390">
        <v>7.7515095472335815E-2</v>
      </c>
      <c r="EA390">
        <v>8.0166622996330261E-2</v>
      </c>
      <c r="EB390">
        <v>8.5465706884860992E-2</v>
      </c>
      <c r="EC390">
        <v>8.966527134180069E-2</v>
      </c>
      <c r="ED390">
        <v>8.9988589286804199E-2</v>
      </c>
      <c r="EE390">
        <v>0.10864640772342682</v>
      </c>
      <c r="EF390">
        <v>0.12337683886289597</v>
      </c>
      <c r="EG390">
        <v>0.13927732408046722</v>
      </c>
      <c r="EH390">
        <v>0.13902789354324341</v>
      </c>
      <c r="EI390">
        <v>0.15606693923473358</v>
      </c>
      <c r="EJ390">
        <v>0.15832449495792389</v>
      </c>
      <c r="EK390">
        <v>0.17796680331230164</v>
      </c>
      <c r="EL390">
        <v>0.18967893719673157</v>
      </c>
      <c r="EM390">
        <v>0.19100798666477203</v>
      </c>
      <c r="EN390">
        <v>0.19692851603031158</v>
      </c>
      <c r="EO390">
        <v>0.20362786948680878</v>
      </c>
      <c r="EP390">
        <v>0.24796740710735321</v>
      </c>
      <c r="EQ390">
        <v>0.26433035731315613</v>
      </c>
      <c r="ER390">
        <v>0.24054776132106781</v>
      </c>
      <c r="ES390">
        <v>0.18385925889015198</v>
      </c>
      <c r="ET390">
        <v>0.15600171685218811</v>
      </c>
      <c r="EU390">
        <v>0.14318616688251495</v>
      </c>
      <c r="EV390">
        <v>8.6998797953128815E-2</v>
      </c>
      <c r="EW390">
        <v>53.031257629394531</v>
      </c>
      <c r="EX390">
        <v>52.786697387695313</v>
      </c>
      <c r="EY390">
        <v>52.599990844726563</v>
      </c>
      <c r="EZ390">
        <v>52.371986389160156</v>
      </c>
      <c r="FA390">
        <v>52.136665344238281</v>
      </c>
      <c r="FB390">
        <v>52.073928833007813</v>
      </c>
      <c r="FC390">
        <v>52.197628021240234</v>
      </c>
      <c r="FD390">
        <v>52.327053070068359</v>
      </c>
      <c r="FE390">
        <v>53.520954132080078</v>
      </c>
      <c r="FF390">
        <v>55.40020751953125</v>
      </c>
      <c r="FG390">
        <v>56.941307067871094</v>
      </c>
      <c r="FH390">
        <v>58.283309936523438</v>
      </c>
      <c r="FI390">
        <v>59.251174926757813</v>
      </c>
      <c r="FJ390">
        <v>59.868625640869141</v>
      </c>
      <c r="FK390">
        <v>59.844425201416016</v>
      </c>
      <c r="FL390">
        <v>59.266269683837891</v>
      </c>
      <c r="FM390">
        <v>58.204010009765625</v>
      </c>
      <c r="FN390">
        <v>56.927433013916016</v>
      </c>
      <c r="FO390">
        <v>55.946918487548828</v>
      </c>
      <c r="FP390">
        <v>55.116703033447266</v>
      </c>
      <c r="FQ390">
        <v>54.519142150878906</v>
      </c>
      <c r="FR390">
        <v>53.789634704589844</v>
      </c>
      <c r="FS390">
        <v>53.255256652832031</v>
      </c>
      <c r="FT390">
        <v>52.844341278076172</v>
      </c>
      <c r="FU390">
        <v>6.5633974969387054E-2</v>
      </c>
      <c r="FV390">
        <v>0</v>
      </c>
      <c r="FW390">
        <v>0.11051119118928909</v>
      </c>
      <c r="FX390">
        <v>6.6840343177318573E-2</v>
      </c>
      <c r="FY390" s="60">
        <v>8.6700000762939453</v>
      </c>
      <c r="FZ390" s="38">
        <v>231.22</v>
      </c>
      <c r="GA390">
        <v>1</v>
      </c>
    </row>
    <row r="391" spans="1:183" x14ac:dyDescent="0.2">
      <c r="A391" t="s">
        <v>186</v>
      </c>
      <c r="B391" t="s">
        <v>222</v>
      </c>
      <c r="C391" t="s">
        <v>194</v>
      </c>
      <c r="D391" t="s">
        <v>202</v>
      </c>
      <c r="E391" t="s">
        <v>215</v>
      </c>
      <c r="F391" t="s">
        <v>179</v>
      </c>
      <c r="G391" t="s">
        <v>1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0</v>
      </c>
      <c r="EP391">
        <v>0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0</v>
      </c>
      <c r="FO391">
        <v>0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 s="60">
        <v>1.4700000286102295</v>
      </c>
      <c r="FZ391" s="38">
        <v>5.41</v>
      </c>
      <c r="GA391">
        <v>0</v>
      </c>
    </row>
    <row r="392" spans="1:183" x14ac:dyDescent="0.2">
      <c r="A392" t="s">
        <v>186</v>
      </c>
      <c r="B392" t="s">
        <v>222</v>
      </c>
      <c r="C392" t="s">
        <v>194</v>
      </c>
      <c r="D392" t="s">
        <v>202</v>
      </c>
      <c r="E392" t="s">
        <v>215</v>
      </c>
      <c r="F392" t="s">
        <v>180</v>
      </c>
      <c r="G392" t="s">
        <v>1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0</v>
      </c>
      <c r="FT392">
        <v>0</v>
      </c>
      <c r="FU392">
        <v>0</v>
      </c>
      <c r="FV392">
        <v>0</v>
      </c>
      <c r="FW392">
        <v>0</v>
      </c>
      <c r="FX392">
        <v>0</v>
      </c>
      <c r="FY392" s="60">
        <v>3.0199999809265137</v>
      </c>
      <c r="FZ392" s="38">
        <v>11.06</v>
      </c>
      <c r="GA392">
        <v>0</v>
      </c>
    </row>
    <row r="393" spans="1:183" x14ac:dyDescent="0.2">
      <c r="A393" t="s">
        <v>186</v>
      </c>
      <c r="B393" t="s">
        <v>222</v>
      </c>
      <c r="C393" t="s">
        <v>194</v>
      </c>
      <c r="D393" t="s">
        <v>202</v>
      </c>
      <c r="E393" t="s">
        <v>215</v>
      </c>
      <c r="F393" t="s">
        <v>181</v>
      </c>
      <c r="G393" t="s">
        <v>1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0</v>
      </c>
      <c r="FX393">
        <v>0</v>
      </c>
      <c r="FY393" s="60">
        <v>0.47999998927116394</v>
      </c>
      <c r="FZ393" s="38">
        <v>0.48</v>
      </c>
      <c r="GA393">
        <v>0</v>
      </c>
    </row>
    <row r="394" spans="1:183" x14ac:dyDescent="0.2">
      <c r="A394" t="s">
        <v>186</v>
      </c>
      <c r="B394" t="s">
        <v>222</v>
      </c>
      <c r="C394" t="s">
        <v>194</v>
      </c>
      <c r="D394" t="s">
        <v>202</v>
      </c>
      <c r="E394" t="s">
        <v>215</v>
      </c>
      <c r="F394" t="s">
        <v>182</v>
      </c>
      <c r="G394" t="s">
        <v>1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K394">
        <v>0</v>
      </c>
      <c r="EL394">
        <v>0</v>
      </c>
      <c r="EM394">
        <v>0</v>
      </c>
      <c r="EN394">
        <v>0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0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0</v>
      </c>
      <c r="FX394">
        <v>0</v>
      </c>
      <c r="FY394" s="60">
        <v>3.7100000381469727</v>
      </c>
      <c r="FZ394" s="38">
        <v>39.840000000000003</v>
      </c>
      <c r="GA394">
        <v>0</v>
      </c>
    </row>
    <row r="395" spans="1:183" x14ac:dyDescent="0.2">
      <c r="A395" t="s">
        <v>186</v>
      </c>
      <c r="B395" t="s">
        <v>222</v>
      </c>
      <c r="C395" t="s">
        <v>194</v>
      </c>
      <c r="D395" t="s">
        <v>202</v>
      </c>
      <c r="E395" t="s">
        <v>215</v>
      </c>
      <c r="F395" t="s">
        <v>183</v>
      </c>
      <c r="G395" t="s">
        <v>1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 s="60">
        <v>9.5799999237060547</v>
      </c>
      <c r="FZ395" s="38">
        <v>59.480000000000004</v>
      </c>
      <c r="GA395">
        <v>0</v>
      </c>
    </row>
    <row r="396" spans="1:183" x14ac:dyDescent="0.2">
      <c r="A396" t="s">
        <v>186</v>
      </c>
      <c r="B396" t="s">
        <v>222</v>
      </c>
      <c r="C396" t="s">
        <v>194</v>
      </c>
      <c r="D396" t="s">
        <v>202</v>
      </c>
      <c r="E396" t="s">
        <v>215</v>
      </c>
      <c r="F396" t="s">
        <v>184</v>
      </c>
      <c r="G396" t="s">
        <v>1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0</v>
      </c>
      <c r="FV396">
        <v>0</v>
      </c>
      <c r="FW396">
        <v>0</v>
      </c>
      <c r="FX396">
        <v>0</v>
      </c>
      <c r="FY396" s="60">
        <v>2.3900001049041748</v>
      </c>
      <c r="FZ396" s="38">
        <v>19.66</v>
      </c>
      <c r="GA396">
        <v>0</v>
      </c>
    </row>
    <row r="397" spans="1:183" x14ac:dyDescent="0.2">
      <c r="A397" t="s">
        <v>186</v>
      </c>
      <c r="B397" t="s">
        <v>222</v>
      </c>
      <c r="C397" t="s">
        <v>194</v>
      </c>
      <c r="D397" t="s">
        <v>202</v>
      </c>
      <c r="E397" t="s">
        <v>215</v>
      </c>
      <c r="F397" t="s">
        <v>185</v>
      </c>
      <c r="G397" t="s">
        <v>1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0</v>
      </c>
      <c r="FX397">
        <v>0</v>
      </c>
      <c r="FY397" s="60">
        <v>1.440000057220459</v>
      </c>
      <c r="FZ397" s="38">
        <v>4.57</v>
      </c>
      <c r="GA397">
        <v>0</v>
      </c>
    </row>
    <row r="398" spans="1:183" x14ac:dyDescent="0.2">
      <c r="A398" t="s">
        <v>186</v>
      </c>
      <c r="B398" t="s">
        <v>222</v>
      </c>
      <c r="C398" t="s">
        <v>194</v>
      </c>
      <c r="D398" t="s">
        <v>203</v>
      </c>
      <c r="E398" t="s">
        <v>204</v>
      </c>
      <c r="F398" t="s">
        <v>1</v>
      </c>
      <c r="G398" t="s">
        <v>198</v>
      </c>
      <c r="H398">
        <v>1393</v>
      </c>
      <c r="I398">
        <v>0.76409405469894409</v>
      </c>
      <c r="J398">
        <v>0.69259262084960938</v>
      </c>
      <c r="K398">
        <v>0.64915555715560913</v>
      </c>
      <c r="L398">
        <v>0.63098698854446411</v>
      </c>
      <c r="M398">
        <v>0.63878500461578369</v>
      </c>
      <c r="N398">
        <v>0.70673894882202148</v>
      </c>
      <c r="O398">
        <v>0.85417801141738892</v>
      </c>
      <c r="P398">
        <v>0.95928955078125</v>
      </c>
      <c r="Q398">
        <v>0.90869617462158203</v>
      </c>
      <c r="R398">
        <v>0.80097055435180664</v>
      </c>
      <c r="S398">
        <v>0.71517115831375122</v>
      </c>
      <c r="T398">
        <v>0.65051740407943726</v>
      </c>
      <c r="U398">
        <v>0.67543768882751465</v>
      </c>
      <c r="V398">
        <v>0.62834775447845459</v>
      </c>
      <c r="W398">
        <v>0.66613179445266724</v>
      </c>
      <c r="X398">
        <v>0.6247292160987854</v>
      </c>
      <c r="Y398">
        <v>0.74439013004302979</v>
      </c>
      <c r="Z398">
        <v>1.0854446887969971</v>
      </c>
      <c r="AA398">
        <v>1.2369043827056885</v>
      </c>
      <c r="AB398">
        <v>1.2391430139541626</v>
      </c>
      <c r="AC398">
        <v>1.2062907218933105</v>
      </c>
      <c r="AD398">
        <v>1.2000747919082642</v>
      </c>
      <c r="AE398">
        <v>1.0820841789245605</v>
      </c>
      <c r="AF398">
        <v>0.84895849227905273</v>
      </c>
      <c r="AG398">
        <v>-0.3823930025100708</v>
      </c>
      <c r="AH398">
        <v>-0.33223620057106018</v>
      </c>
      <c r="AI398">
        <v>-0.33876839280128479</v>
      </c>
      <c r="AJ398">
        <v>-0.30129951238632202</v>
      </c>
      <c r="AK398">
        <v>-0.30568361282348633</v>
      </c>
      <c r="AL398">
        <v>-0.30072864890098572</v>
      </c>
      <c r="AM398">
        <v>-0.34389451146125793</v>
      </c>
      <c r="AN398">
        <v>-0.35302257537841797</v>
      </c>
      <c r="AO398">
        <v>-0.23392246663570404</v>
      </c>
      <c r="AP398">
        <v>-0.2874959409236908</v>
      </c>
      <c r="AQ398">
        <v>-0.36280843615531921</v>
      </c>
      <c r="AR398">
        <v>-0.40352791547775269</v>
      </c>
      <c r="AS398">
        <v>-0.32873839139938354</v>
      </c>
      <c r="AT398">
        <v>-0.3239576518535614</v>
      </c>
      <c r="AU398">
        <v>-0.3071725070476532</v>
      </c>
      <c r="AV398">
        <v>-0.30254501104354858</v>
      </c>
      <c r="AW398">
        <v>-0.2380683571100235</v>
      </c>
      <c r="AX398">
        <v>-0.17184139788150787</v>
      </c>
      <c r="AY398">
        <v>-0.25073486566543579</v>
      </c>
      <c r="AZ398">
        <v>-0.32834577560424805</v>
      </c>
      <c r="BA398">
        <v>-0.42488446831703186</v>
      </c>
      <c r="BB398">
        <v>-0.3235430121421814</v>
      </c>
      <c r="BC398">
        <v>-0.36574560403823853</v>
      </c>
      <c r="BD398">
        <v>-0.40457594394683838</v>
      </c>
      <c r="BE398">
        <v>-0.18773171305656433</v>
      </c>
      <c r="BF398">
        <v>-0.14644937217235565</v>
      </c>
      <c r="BG398">
        <v>-0.1685253232717514</v>
      </c>
      <c r="BH398">
        <v>-0.13797613978385925</v>
      </c>
      <c r="BI398">
        <v>-0.14357584714889526</v>
      </c>
      <c r="BJ398">
        <v>-0.13116490840911865</v>
      </c>
      <c r="BK398">
        <v>-0.14943096041679382</v>
      </c>
      <c r="BL398">
        <v>-0.15528841316699982</v>
      </c>
      <c r="BM398">
        <v>-4.7122132033109665E-2</v>
      </c>
      <c r="BN398">
        <v>-9.8179951310157776E-2</v>
      </c>
      <c r="BO398">
        <v>-0.15763641893863678</v>
      </c>
      <c r="BP398">
        <v>-0.20069679617881775</v>
      </c>
      <c r="BQ398">
        <v>-0.13494928181171417</v>
      </c>
      <c r="BR398">
        <v>-0.14336496591567993</v>
      </c>
      <c r="BS398">
        <v>-0.12155650556087494</v>
      </c>
      <c r="BT398">
        <v>-0.12942250072956085</v>
      </c>
      <c r="BU398">
        <v>-6.0185585170984268E-2</v>
      </c>
      <c r="BV398">
        <v>3.4910880029201508E-2</v>
      </c>
      <c r="BW398">
        <v>-4.1033092886209488E-2</v>
      </c>
      <c r="BX398">
        <v>-0.1215832307934761</v>
      </c>
      <c r="BY398">
        <v>-0.20860552787780762</v>
      </c>
      <c r="BZ398">
        <v>-0.11932740360498428</v>
      </c>
      <c r="CA398">
        <v>-0.16313289105892181</v>
      </c>
      <c r="CB398">
        <v>-0.21601399779319763</v>
      </c>
      <c r="CC398">
        <v>-5.2909895777702332E-2</v>
      </c>
      <c r="CD398">
        <v>-1.7773985862731934E-2</v>
      </c>
      <c r="CE398">
        <v>-5.0615515559911728E-2</v>
      </c>
      <c r="CF398">
        <v>-2.4858886376023293E-2</v>
      </c>
      <c r="CG398">
        <v>-3.1300496309995651E-2</v>
      </c>
      <c r="CH398">
        <v>-1.3725576922297478E-2</v>
      </c>
      <c r="CI398">
        <v>-1.4746092259883881E-2</v>
      </c>
      <c r="CJ398">
        <v>-1.8338348716497421E-2</v>
      </c>
      <c r="CK398">
        <v>8.2255221903324127E-2</v>
      </c>
      <c r="CL398">
        <v>3.2939713448286057E-2</v>
      </c>
      <c r="CM398">
        <v>-1.5534904785454273E-2</v>
      </c>
      <c r="CN398">
        <v>-6.0216557234525681E-2</v>
      </c>
      <c r="CO398">
        <v>-7.3154119309037924E-4</v>
      </c>
      <c r="CP398">
        <v>-1.8287023529410362E-2</v>
      </c>
      <c r="CQ398">
        <v>7.0005618035793304E-3</v>
      </c>
      <c r="CR398">
        <v>-9.5183858647942543E-3</v>
      </c>
      <c r="CS398">
        <v>6.3015483319759369E-2</v>
      </c>
      <c r="CT398">
        <v>0.178106889128685</v>
      </c>
      <c r="CU398">
        <v>0.10420571267604828</v>
      </c>
      <c r="CV398">
        <v>2.1619871258735657E-2</v>
      </c>
      <c r="CW398">
        <v>-5.8811433613300323E-2</v>
      </c>
      <c r="CX398">
        <v>2.2111697122454643E-2</v>
      </c>
      <c r="CY398">
        <v>-2.2803939878940582E-2</v>
      </c>
      <c r="CZ398">
        <v>-8.5416547954082489E-2</v>
      </c>
      <c r="DA398">
        <v>8.1911921501159668E-2</v>
      </c>
      <c r="DB398">
        <v>0.11090140789747238</v>
      </c>
      <c r="DC398">
        <v>6.7294292151927948E-2</v>
      </c>
      <c r="DD398">
        <v>8.8258370757102966E-2</v>
      </c>
      <c r="DE398">
        <v>8.0974854528903961E-2</v>
      </c>
      <c r="DF398">
        <v>0.1037137508392334</v>
      </c>
      <c r="DG398">
        <v>0.11993876099586487</v>
      </c>
      <c r="DH398">
        <v>0.11861172318458557</v>
      </c>
      <c r="DI398">
        <v>0.21163257956504822</v>
      </c>
      <c r="DJ398">
        <v>0.16405938565731049</v>
      </c>
      <c r="DK398">
        <v>0.12656660377979279</v>
      </c>
      <c r="DL398">
        <v>8.0263681709766388E-2</v>
      </c>
      <c r="DM398">
        <v>0.13348619639873505</v>
      </c>
      <c r="DN398">
        <v>0.10679091513156891</v>
      </c>
      <c r="DO398">
        <v>0.135557621717453</v>
      </c>
      <c r="DP398">
        <v>0.11038573086261749</v>
      </c>
      <c r="DQ398">
        <v>0.18621654808521271</v>
      </c>
      <c r="DR398">
        <v>0.32130289077758789</v>
      </c>
      <c r="DS398">
        <v>0.24944451451301575</v>
      </c>
      <c r="DT398">
        <v>0.16482298076152802</v>
      </c>
      <c r="DU398">
        <v>9.0982668101787567E-2</v>
      </c>
      <c r="DV398">
        <v>0.16355079412460327</v>
      </c>
      <c r="DW398">
        <v>0.11752500385046005</v>
      </c>
      <c r="DX398">
        <v>4.5180890709161758E-2</v>
      </c>
      <c r="DY398">
        <v>0.27657321095466614</v>
      </c>
      <c r="DZ398">
        <v>0.29668822884559631</v>
      </c>
      <c r="EA398">
        <v>0.23753732442855835</v>
      </c>
      <c r="EB398">
        <v>0.25158172845840454</v>
      </c>
      <c r="EC398">
        <v>0.24308261275291443</v>
      </c>
      <c r="ED398">
        <v>0.27327749133110046</v>
      </c>
      <c r="EE398">
        <v>0.31440231204032898</v>
      </c>
      <c r="EF398">
        <v>0.31634590029716492</v>
      </c>
      <c r="EG398">
        <v>0.39843291044235229</v>
      </c>
      <c r="EH398">
        <v>0.35337534546852112</v>
      </c>
      <c r="EI398">
        <v>0.33173862099647522</v>
      </c>
      <c r="EJ398">
        <v>0.28309482336044312</v>
      </c>
      <c r="EK398">
        <v>0.32727530598640442</v>
      </c>
      <c r="EL398">
        <v>0.28738358616828918</v>
      </c>
      <c r="EM398">
        <v>0.32117360830307007</v>
      </c>
      <c r="EN398">
        <v>0.28350824117660522</v>
      </c>
      <c r="EO398">
        <v>0.36409932374954224</v>
      </c>
      <c r="EP398">
        <v>0.52805519104003906</v>
      </c>
      <c r="EQ398">
        <v>0.45914632081985474</v>
      </c>
      <c r="ER398">
        <v>0.37158548831939697</v>
      </c>
      <c r="ES398">
        <v>0.30726158618927002</v>
      </c>
      <c r="ET398">
        <v>0.36776638031005859</v>
      </c>
      <c r="EU398">
        <v>0.32013770937919617</v>
      </c>
      <c r="EV398">
        <v>0.23374286293983459</v>
      </c>
      <c r="EW398">
        <v>42.197731018066406</v>
      </c>
      <c r="EX398">
        <v>41.691364288330078</v>
      </c>
      <c r="EY398">
        <v>40.504413604736328</v>
      </c>
      <c r="EZ398">
        <v>39.928108215332031</v>
      </c>
      <c r="FA398">
        <v>39.95684814453125</v>
      </c>
      <c r="FB398">
        <v>39.845550537109375</v>
      </c>
      <c r="FC398">
        <v>39.889846801757813</v>
      </c>
      <c r="FD398">
        <v>40.050678253173828</v>
      </c>
      <c r="FE398">
        <v>43.9227294921875</v>
      </c>
      <c r="FF398">
        <v>48.710121154785156</v>
      </c>
      <c r="FG398">
        <v>52.735210418701172</v>
      </c>
      <c r="FH398">
        <v>55.888240814208984</v>
      </c>
      <c r="FI398">
        <v>58.571685791015625</v>
      </c>
      <c r="FJ398">
        <v>60.067020416259766</v>
      </c>
      <c r="FK398">
        <v>61.251693725585938</v>
      </c>
      <c r="FL398">
        <v>60.731967926025391</v>
      </c>
      <c r="FM398">
        <v>59.034191131591797</v>
      </c>
      <c r="FN398">
        <v>55.364967346191406</v>
      </c>
      <c r="FO398">
        <v>52.780284881591797</v>
      </c>
      <c r="FP398">
        <v>51.356693267822266</v>
      </c>
      <c r="FQ398">
        <v>50.010929107666016</v>
      </c>
      <c r="FR398">
        <v>48.752223968505859</v>
      </c>
      <c r="FS398">
        <v>47.67266845703125</v>
      </c>
      <c r="FT398">
        <v>46.432525634765625</v>
      </c>
      <c r="FU398">
        <v>0.11930088698863983</v>
      </c>
      <c r="FV398">
        <v>0</v>
      </c>
      <c r="FW398">
        <v>0.20261770486831665</v>
      </c>
      <c r="FX398">
        <v>0.12080089747905731</v>
      </c>
      <c r="FY398" s="60">
        <v>7.4699997901916504</v>
      </c>
      <c r="FZ398" s="38">
        <v>401.34000000000003</v>
      </c>
      <c r="GA398">
        <v>1</v>
      </c>
    </row>
    <row r="399" spans="1:183" x14ac:dyDescent="0.2">
      <c r="A399" t="s">
        <v>186</v>
      </c>
      <c r="B399" t="s">
        <v>222</v>
      </c>
      <c r="C399" t="s">
        <v>194</v>
      </c>
      <c r="D399" t="s">
        <v>203</v>
      </c>
      <c r="E399" t="s">
        <v>204</v>
      </c>
      <c r="F399" t="s">
        <v>1</v>
      </c>
      <c r="G399" t="s">
        <v>200</v>
      </c>
      <c r="H399">
        <v>154</v>
      </c>
      <c r="I399">
        <v>1.0484747886657715</v>
      </c>
      <c r="J399">
        <v>1.0058540105819702</v>
      </c>
      <c r="K399">
        <v>0.91256868839263916</v>
      </c>
      <c r="L399">
        <v>0.83203625679016113</v>
      </c>
      <c r="M399">
        <v>0.88735097646713257</v>
      </c>
      <c r="N399">
        <v>1.0196895599365234</v>
      </c>
      <c r="O399">
        <v>1.106292724609375</v>
      </c>
      <c r="P399">
        <v>1.1829211711883545</v>
      </c>
      <c r="Q399">
        <v>1.3081067800521851</v>
      </c>
      <c r="R399">
        <v>1.2348964214324951</v>
      </c>
      <c r="S399">
        <v>1.1630784273147583</v>
      </c>
      <c r="T399">
        <v>1.0818550586700439</v>
      </c>
      <c r="U399">
        <v>0.94749635457992554</v>
      </c>
      <c r="V399">
        <v>0.96919512748718262</v>
      </c>
      <c r="W399">
        <v>0.98796796798706055</v>
      </c>
      <c r="X399">
        <v>0.97689777612686157</v>
      </c>
      <c r="Y399">
        <v>1.0734729766845703</v>
      </c>
      <c r="Z399">
        <v>1.2722792625427246</v>
      </c>
      <c r="AA399">
        <v>1.3884717226028442</v>
      </c>
      <c r="AB399">
        <v>1.4268066883087158</v>
      </c>
      <c r="AC399">
        <v>1.4390647411346436</v>
      </c>
      <c r="AD399">
        <v>1.484400749206543</v>
      </c>
      <c r="AE399">
        <v>1.3694527149200439</v>
      </c>
      <c r="AF399">
        <v>1.2598479986190796</v>
      </c>
      <c r="AG399">
        <v>-1.9224026203155518</v>
      </c>
      <c r="AH399">
        <v>-1.8319478034973145</v>
      </c>
      <c r="AI399">
        <v>-1.6036632061004639</v>
      </c>
      <c r="AJ399">
        <v>-1.5914499759674072</v>
      </c>
      <c r="AK399">
        <v>-1.5236606597900391</v>
      </c>
      <c r="AL399">
        <v>-1.6015793085098267</v>
      </c>
      <c r="AM399">
        <v>-1.7345389127731323</v>
      </c>
      <c r="AN399">
        <v>-1.7544357776641846</v>
      </c>
      <c r="AO399">
        <v>-1.5783591270446777</v>
      </c>
      <c r="AP399">
        <v>-1.3375362157821655</v>
      </c>
      <c r="AQ399">
        <v>-1.643521785736084</v>
      </c>
      <c r="AR399">
        <v>-1.5306853055953979</v>
      </c>
      <c r="AS399">
        <v>-1.6335790157318115</v>
      </c>
      <c r="AT399">
        <v>-1.4581300020217896</v>
      </c>
      <c r="AU399">
        <v>-1.4631936550140381</v>
      </c>
      <c r="AV399">
        <v>-1.6453328132629395</v>
      </c>
      <c r="AW399">
        <v>-1.8636952638626099</v>
      </c>
      <c r="AX399">
        <v>-1.8819929361343384</v>
      </c>
      <c r="AY399">
        <v>-1.8406627178192139</v>
      </c>
      <c r="AZ399">
        <v>-2.0636320114135742</v>
      </c>
      <c r="BA399">
        <v>-2.0835301876068115</v>
      </c>
      <c r="BB399">
        <v>-1.6595356464385986</v>
      </c>
      <c r="BC399">
        <v>-1.6500183343887329</v>
      </c>
      <c r="BD399">
        <v>-1.4979096651077271</v>
      </c>
      <c r="BE399">
        <v>-0.82956081628799438</v>
      </c>
      <c r="BF399">
        <v>-0.75583052635192871</v>
      </c>
      <c r="BG399">
        <v>-0.66485440731048584</v>
      </c>
      <c r="BH399">
        <v>-0.65944838523864746</v>
      </c>
      <c r="BI399">
        <v>-0.59625720977783203</v>
      </c>
      <c r="BJ399">
        <v>-0.64357155561447144</v>
      </c>
      <c r="BK399">
        <v>-0.73860085010528564</v>
      </c>
      <c r="BL399">
        <v>-0.69323086738586426</v>
      </c>
      <c r="BM399">
        <v>-0.44141483306884766</v>
      </c>
      <c r="BN399">
        <v>-0.32263505458831787</v>
      </c>
      <c r="BO399">
        <v>-0.53919810056686401</v>
      </c>
      <c r="BP399">
        <v>-0.46944525837898254</v>
      </c>
      <c r="BQ399">
        <v>-0.5983654260635376</v>
      </c>
      <c r="BR399">
        <v>-0.47324547171592712</v>
      </c>
      <c r="BS399">
        <v>-0.4550023078918457</v>
      </c>
      <c r="BT399">
        <v>-0.65715163946151733</v>
      </c>
      <c r="BU399">
        <v>-0.81343847513198853</v>
      </c>
      <c r="BV399">
        <v>-0.76344555616378784</v>
      </c>
      <c r="BW399">
        <v>-0.78178846836090088</v>
      </c>
      <c r="BX399">
        <v>-0.95272594690322876</v>
      </c>
      <c r="BY399">
        <v>-0.94012743234634399</v>
      </c>
      <c r="BZ399">
        <v>-0.59930157661437988</v>
      </c>
      <c r="CA399">
        <v>-0.61350333690643311</v>
      </c>
      <c r="CB399">
        <v>-0.48513731360435486</v>
      </c>
      <c r="CC399">
        <v>-7.2661802172660828E-2</v>
      </c>
      <c r="CD399">
        <v>-1.0514989495277405E-2</v>
      </c>
      <c r="CE399">
        <v>-1.4638368040323257E-2</v>
      </c>
      <c r="CF399">
        <v>-1.3946888037025928E-2</v>
      </c>
      <c r="CG399">
        <v>4.6059448271989822E-2</v>
      </c>
      <c r="CH399">
        <v>1.9941665232181549E-2</v>
      </c>
      <c r="CI399">
        <v>-4.8817168921232224E-2</v>
      </c>
      <c r="CJ399">
        <v>4.1756324470043182E-2</v>
      </c>
      <c r="CK399">
        <v>0.3460293710231781</v>
      </c>
      <c r="CL399">
        <v>0.38028240203857422</v>
      </c>
      <c r="CM399">
        <v>0.22565317153930664</v>
      </c>
      <c r="CN399">
        <v>0.26556640863418579</v>
      </c>
      <c r="CO399">
        <v>0.11862030625343323</v>
      </c>
      <c r="CP399">
        <v>0.20888243615627289</v>
      </c>
      <c r="CQ399">
        <v>0.24326798319816589</v>
      </c>
      <c r="CR399">
        <v>2.7259761467576027E-2</v>
      </c>
      <c r="CS399">
        <v>-8.6033925414085388E-2</v>
      </c>
      <c r="CT399">
        <v>1.1256824247539043E-2</v>
      </c>
      <c r="CU399">
        <v>-4.8415560275316238E-2</v>
      </c>
      <c r="CV399">
        <v>-0.18331584334373474</v>
      </c>
      <c r="CW399">
        <v>-0.14820994436740875</v>
      </c>
      <c r="CX399">
        <v>0.13501332700252533</v>
      </c>
      <c r="CY399">
        <v>0.10438372939825058</v>
      </c>
      <c r="CZ399">
        <v>0.21630571782588959</v>
      </c>
      <c r="DA399">
        <v>0.68423718214035034</v>
      </c>
      <c r="DB399">
        <v>0.73480051755905151</v>
      </c>
      <c r="DC399">
        <v>0.63557767868041992</v>
      </c>
      <c r="DD399">
        <v>0.63155460357666016</v>
      </c>
      <c r="DE399">
        <v>0.68837612867355347</v>
      </c>
      <c r="DF399">
        <v>0.68345487117767334</v>
      </c>
      <c r="DG399">
        <v>0.64096647500991821</v>
      </c>
      <c r="DH399">
        <v>0.77674359083175659</v>
      </c>
      <c r="DI399">
        <v>1.1334736347198486</v>
      </c>
      <c r="DJ399">
        <v>1.0831998586654663</v>
      </c>
      <c r="DK399">
        <v>0.99050450325012207</v>
      </c>
      <c r="DL399">
        <v>1.0005780458450317</v>
      </c>
      <c r="DM399">
        <v>0.83560603857040405</v>
      </c>
      <c r="DN399">
        <v>0.89101040363311768</v>
      </c>
      <c r="DO399">
        <v>0.94153833389282227</v>
      </c>
      <c r="DP399">
        <v>0.71167111396789551</v>
      </c>
      <c r="DQ399">
        <v>0.64137059450149536</v>
      </c>
      <c r="DR399">
        <v>0.78595924377441406</v>
      </c>
      <c r="DS399">
        <v>0.68495738506317139</v>
      </c>
      <c r="DT399">
        <v>0.58609426021575928</v>
      </c>
      <c r="DU399">
        <v>0.64370745420455933</v>
      </c>
      <c r="DV399">
        <v>0.86932820081710815</v>
      </c>
      <c r="DW399">
        <v>0.82227087020874023</v>
      </c>
      <c r="DX399">
        <v>0.91774868965148926</v>
      </c>
      <c r="DY399">
        <v>1.7770792245864868</v>
      </c>
      <c r="DZ399">
        <v>1.8109177350997925</v>
      </c>
      <c r="EA399">
        <v>1.5743864774703979</v>
      </c>
      <c r="EB399">
        <v>1.5635563135147095</v>
      </c>
      <c r="EC399">
        <v>1.6157795190811157</v>
      </c>
      <c r="ED399">
        <v>1.6414625644683838</v>
      </c>
      <c r="EE399">
        <v>1.6369045972824097</v>
      </c>
      <c r="EF399">
        <v>1.8379483222961426</v>
      </c>
      <c r="EG399">
        <v>2.2704179286956787</v>
      </c>
      <c r="EH399">
        <v>2.0981011390686035</v>
      </c>
      <c r="EI399">
        <v>2.0948283672332764</v>
      </c>
      <c r="EJ399">
        <v>2.0618181228637695</v>
      </c>
      <c r="EK399">
        <v>1.8708196878433228</v>
      </c>
      <c r="EL399">
        <v>1.8758947849273682</v>
      </c>
      <c r="EM399">
        <v>1.9497296810150146</v>
      </c>
      <c r="EN399">
        <v>1.699852466583252</v>
      </c>
      <c r="EO399">
        <v>1.6916271448135376</v>
      </c>
      <c r="EP399">
        <v>1.9045063257217407</v>
      </c>
      <c r="EQ399">
        <v>1.7438313961029053</v>
      </c>
      <c r="ER399">
        <v>1.6970003843307495</v>
      </c>
      <c r="ES399">
        <v>1.7871103286743164</v>
      </c>
      <c r="ET399">
        <v>1.9295624494552612</v>
      </c>
      <c r="EU399">
        <v>1.8587857484817505</v>
      </c>
      <c r="EV399">
        <v>1.9305211305618286</v>
      </c>
      <c r="EW399">
        <v>40.739620208740234</v>
      </c>
      <c r="EX399">
        <v>40.167865753173828</v>
      </c>
      <c r="EY399">
        <v>39.120319366455078</v>
      </c>
      <c r="EZ399">
        <v>38.546504974365234</v>
      </c>
      <c r="FA399">
        <v>38.195533752441406</v>
      </c>
      <c r="FB399">
        <v>37.736518859863281</v>
      </c>
      <c r="FC399">
        <v>37.655162811279297</v>
      </c>
      <c r="FD399">
        <v>38.820892333984375</v>
      </c>
      <c r="FE399">
        <v>42.547695159912109</v>
      </c>
      <c r="FF399">
        <v>47.998790740966797</v>
      </c>
      <c r="FG399">
        <v>52.511425018310547</v>
      </c>
      <c r="FH399">
        <v>56.300209045410156</v>
      </c>
      <c r="FI399">
        <v>57.997684478759766</v>
      </c>
      <c r="FJ399">
        <v>59.296787261962891</v>
      </c>
      <c r="FK399">
        <v>60.847694396972656</v>
      </c>
      <c r="FL399">
        <v>60.335411071777344</v>
      </c>
      <c r="FM399">
        <v>57.831485748291016</v>
      </c>
      <c r="FN399">
        <v>53.816905975341797</v>
      </c>
      <c r="FO399">
        <v>50.900707244873047</v>
      </c>
      <c r="FP399">
        <v>49.261989593505859</v>
      </c>
      <c r="FQ399">
        <v>47.538913726806641</v>
      </c>
      <c r="FR399">
        <v>46.987888336181641</v>
      </c>
      <c r="FS399">
        <v>45.857673645019531</v>
      </c>
      <c r="FT399">
        <v>44.904548645019531</v>
      </c>
      <c r="FU399">
        <v>0.67191070318222046</v>
      </c>
      <c r="FV399">
        <v>0</v>
      </c>
      <c r="FW399">
        <v>1.1218502521514893</v>
      </c>
      <c r="FX399">
        <v>0.68629711866378784</v>
      </c>
      <c r="FY399" s="60">
        <v>4.4499998092651367</v>
      </c>
      <c r="FZ399" s="38">
        <v>75.78</v>
      </c>
      <c r="GA399">
        <v>1</v>
      </c>
    </row>
    <row r="400" spans="1:183" x14ac:dyDescent="0.2">
      <c r="A400" t="s">
        <v>186</v>
      </c>
      <c r="B400" t="s">
        <v>222</v>
      </c>
      <c r="C400" t="s">
        <v>194</v>
      </c>
      <c r="D400" t="s">
        <v>203</v>
      </c>
      <c r="E400" t="s">
        <v>204</v>
      </c>
      <c r="F400" t="s">
        <v>1</v>
      </c>
      <c r="G400" t="s">
        <v>1</v>
      </c>
      <c r="H400">
        <v>1547</v>
      </c>
      <c r="I400">
        <v>0.80093896389007568</v>
      </c>
      <c r="J400">
        <v>0.73317945003509521</v>
      </c>
      <c r="K400">
        <v>0.68328392505645752</v>
      </c>
      <c r="L400">
        <v>0.65703541040420532</v>
      </c>
      <c r="M400">
        <v>0.67098981142044067</v>
      </c>
      <c r="N400">
        <v>0.74728548526763916</v>
      </c>
      <c r="O400">
        <v>0.88684254884719849</v>
      </c>
      <c r="P400">
        <v>0.98826372623443604</v>
      </c>
      <c r="Q400">
        <v>0.96044456958770752</v>
      </c>
      <c r="R400">
        <v>0.85719084739685059</v>
      </c>
      <c r="S400">
        <v>0.77320289611816406</v>
      </c>
      <c r="T400">
        <v>0.70640242099761963</v>
      </c>
      <c r="U400">
        <v>0.7106860876083374</v>
      </c>
      <c r="V400">
        <v>0.67250865697860718</v>
      </c>
      <c r="W400">
        <v>0.70782953500747681</v>
      </c>
      <c r="X400">
        <v>0.67035692930221558</v>
      </c>
      <c r="Y400">
        <v>0.78702682256698608</v>
      </c>
      <c r="Z400">
        <v>1.1096513271331787</v>
      </c>
      <c r="AA400">
        <v>1.2565418481826782</v>
      </c>
      <c r="AB400">
        <v>1.2634570598602295</v>
      </c>
      <c r="AC400">
        <v>1.2364493608474731</v>
      </c>
      <c r="AD400">
        <v>1.236912727355957</v>
      </c>
      <c r="AE400">
        <v>1.1193162202835083</v>
      </c>
      <c r="AF400">
        <v>0.90219420194625854</v>
      </c>
      <c r="AG400">
        <v>-0.41493657231330872</v>
      </c>
      <c r="AH400">
        <v>-0.36366960406303406</v>
      </c>
      <c r="AI400">
        <v>-0.35843771696090698</v>
      </c>
      <c r="AJ400">
        <v>-0.32674768567085266</v>
      </c>
      <c r="AK400">
        <v>-0.32258844375610352</v>
      </c>
      <c r="AL400">
        <v>-0.32316797971725464</v>
      </c>
      <c r="AM400">
        <v>-0.36782222986221313</v>
      </c>
      <c r="AN400">
        <v>-0.3702833354473114</v>
      </c>
      <c r="AO400">
        <v>-0.2386995255947113</v>
      </c>
      <c r="AP400">
        <v>-0.2663513720035553</v>
      </c>
      <c r="AQ400">
        <v>-0.35789781808853149</v>
      </c>
      <c r="AR400">
        <v>-0.38405892252922058</v>
      </c>
      <c r="AS400">
        <v>-0.33729755878448486</v>
      </c>
      <c r="AT400">
        <v>-0.31911852955818176</v>
      </c>
      <c r="AU400">
        <v>-0.30138885974884033</v>
      </c>
      <c r="AV400">
        <v>-0.32628321647644043</v>
      </c>
      <c r="AW400">
        <v>-0.29067403078079224</v>
      </c>
      <c r="AX400">
        <v>-0.22062550485134125</v>
      </c>
      <c r="AY400">
        <v>-0.28996476531028748</v>
      </c>
      <c r="AZ400">
        <v>-0.38122409582138062</v>
      </c>
      <c r="BA400">
        <v>-0.46198374032974243</v>
      </c>
      <c r="BB400">
        <v>-0.33092916011810303</v>
      </c>
      <c r="BC400">
        <v>-0.36947578191757202</v>
      </c>
      <c r="BD400">
        <v>-0.389455646276474</v>
      </c>
      <c r="BE400">
        <v>-0.20256020128726959</v>
      </c>
      <c r="BF400">
        <v>-0.15875601768493652</v>
      </c>
      <c r="BG400">
        <v>-0.17381994426250458</v>
      </c>
      <c r="BH400">
        <v>-0.14755406975746155</v>
      </c>
      <c r="BI400">
        <v>-0.14457154273986816</v>
      </c>
      <c r="BJ400">
        <v>-0.13776978850364685</v>
      </c>
      <c r="BK400">
        <v>-0.16183000802993774</v>
      </c>
      <c r="BL400">
        <v>-0.15775138139724731</v>
      </c>
      <c r="BM400">
        <v>-2.8885923326015472E-2</v>
      </c>
      <c r="BN400">
        <v>-6.2939971685409546E-2</v>
      </c>
      <c r="BO400">
        <v>-0.13716496527194977</v>
      </c>
      <c r="BP400">
        <v>-0.16779276728630066</v>
      </c>
      <c r="BQ400">
        <v>-0.12931568920612335</v>
      </c>
      <c r="BR400">
        <v>-0.12399584800004959</v>
      </c>
      <c r="BS400">
        <v>-0.1011044979095459</v>
      </c>
      <c r="BT400">
        <v>-0.13632075488567352</v>
      </c>
      <c r="BU400">
        <v>-9.3120597302913666E-2</v>
      </c>
      <c r="BV400">
        <v>2.1770731545984745E-3</v>
      </c>
      <c r="BW400">
        <v>-6.8768240511417389E-2</v>
      </c>
      <c r="BX400">
        <v>-0.1589076817035675</v>
      </c>
      <c r="BY400">
        <v>-0.23062938451766968</v>
      </c>
      <c r="BZ400">
        <v>-0.11370755732059479</v>
      </c>
      <c r="CA400">
        <v>-0.15492349863052368</v>
      </c>
      <c r="CB400">
        <v>-0.18673115968704224</v>
      </c>
      <c r="CC400">
        <v>-5.546899139881134E-2</v>
      </c>
      <c r="CD400">
        <v>-1.683349534869194E-2</v>
      </c>
      <c r="CE400">
        <v>-4.5954246073961258E-2</v>
      </c>
      <c r="CF400">
        <v>-2.344510518014431E-2</v>
      </c>
      <c r="CG400">
        <v>-2.1277580410242081E-2</v>
      </c>
      <c r="CH400">
        <v>-9.3635795637965202E-3</v>
      </c>
      <c r="CI400">
        <v>-1.9160410389304161E-2</v>
      </c>
      <c r="CJ400">
        <v>-1.0552359744906425E-2</v>
      </c>
      <c r="CK400">
        <v>0.11643034964799881</v>
      </c>
      <c r="CL400">
        <v>7.7942140400409698E-2</v>
      </c>
      <c r="CM400">
        <v>1.5713917091488838E-2</v>
      </c>
      <c r="CN400">
        <v>-1.8007449805736542E-2</v>
      </c>
      <c r="CO400">
        <v>1.4731927774846554E-2</v>
      </c>
      <c r="CP400">
        <v>1.1145518161356449E-2</v>
      </c>
      <c r="CQ400">
        <v>3.761184960603714E-2</v>
      </c>
      <c r="CR400">
        <v>-4.7533344477415085E-3</v>
      </c>
      <c r="CS400">
        <v>4.3704334646463394E-2</v>
      </c>
      <c r="CT400">
        <v>0.15648944675922394</v>
      </c>
      <c r="CU400">
        <v>8.4431789815425873E-2</v>
      </c>
      <c r="CV400">
        <v>-4.9320189282298088E-3</v>
      </c>
      <c r="CW400">
        <v>-7.0394091308116913E-2</v>
      </c>
      <c r="CX400">
        <v>3.6739464849233627E-2</v>
      </c>
      <c r="CY400">
        <v>-6.3252467662096024E-3</v>
      </c>
      <c r="CZ400">
        <v>-4.6324796974658966E-2</v>
      </c>
      <c r="DA400">
        <v>9.1622233390808105E-2</v>
      </c>
      <c r="DB400">
        <v>0.12508901953697205</v>
      </c>
      <c r="DC400">
        <v>8.1911452114582062E-2</v>
      </c>
      <c r="DD400">
        <v>0.10066384822130203</v>
      </c>
      <c r="DE400">
        <v>0.102016381919384</v>
      </c>
      <c r="DF400">
        <v>0.11904264241456985</v>
      </c>
      <c r="DG400">
        <v>0.12350917607545853</v>
      </c>
      <c r="DH400">
        <v>0.13664665818214417</v>
      </c>
      <c r="DI400">
        <v>0.2617466151714325</v>
      </c>
      <c r="DJ400">
        <v>0.21882425248622894</v>
      </c>
      <c r="DK400">
        <v>0.16859281063079834</v>
      </c>
      <c r="DL400">
        <v>0.13177785277366638</v>
      </c>
      <c r="DM400">
        <v>0.15877954661846161</v>
      </c>
      <c r="DN400">
        <v>0.14628687500953674</v>
      </c>
      <c r="DO400">
        <v>0.17632821202278137</v>
      </c>
      <c r="DP400">
        <v>0.12681408226490021</v>
      </c>
      <c r="DQ400">
        <v>0.18052926659584045</v>
      </c>
      <c r="DR400">
        <v>0.31080183386802673</v>
      </c>
      <c r="DS400">
        <v>0.23763181269168854</v>
      </c>
      <c r="DT400">
        <v>0.14904364943504333</v>
      </c>
      <c r="DU400">
        <v>8.9841216802597046E-2</v>
      </c>
      <c r="DV400">
        <v>0.18718647956848145</v>
      </c>
      <c r="DW400">
        <v>0.14227299392223358</v>
      </c>
      <c r="DX400">
        <v>9.4081558287143707E-2</v>
      </c>
      <c r="DY400">
        <v>0.30399858951568604</v>
      </c>
      <c r="DZ400">
        <v>0.33000260591506958</v>
      </c>
      <c r="EA400">
        <v>0.26652920246124268</v>
      </c>
      <c r="EB400">
        <v>0.27985745668411255</v>
      </c>
      <c r="EC400">
        <v>0.28003329038619995</v>
      </c>
      <c r="ED400">
        <v>0.30444082617759705</v>
      </c>
      <c r="EE400">
        <v>0.32950139045715332</v>
      </c>
      <c r="EF400">
        <v>0.34917864203453064</v>
      </c>
      <c r="EG400">
        <v>0.47156020998954773</v>
      </c>
      <c r="EH400">
        <v>0.4222356379032135</v>
      </c>
      <c r="EI400">
        <v>0.38932567834854126</v>
      </c>
      <c r="EJ400">
        <v>0.34804403781890869</v>
      </c>
      <c r="EK400">
        <v>0.36676141619682312</v>
      </c>
      <c r="EL400">
        <v>0.34140956401824951</v>
      </c>
      <c r="EM400">
        <v>0.37661257386207581</v>
      </c>
      <c r="EN400">
        <v>0.31677654385566711</v>
      </c>
      <c r="EO400">
        <v>0.3780827522277832</v>
      </c>
      <c r="EP400">
        <v>0.53360438346862793</v>
      </c>
      <c r="EQ400">
        <v>0.45882833003997803</v>
      </c>
      <c r="ER400">
        <v>0.37136003375053406</v>
      </c>
      <c r="ES400">
        <v>0.32119554281234741</v>
      </c>
      <c r="ET400">
        <v>0.40440809726715088</v>
      </c>
      <c r="EU400">
        <v>0.35682526230812073</v>
      </c>
      <c r="EV400">
        <v>0.29680603742599487</v>
      </c>
      <c r="EW400">
        <v>41.950416564941406</v>
      </c>
      <c r="EX400">
        <v>41.423877716064453</v>
      </c>
      <c r="EY400">
        <v>40.276405334472656</v>
      </c>
      <c r="EZ400">
        <v>39.705570220947266</v>
      </c>
      <c r="FA400">
        <v>39.679523468017578</v>
      </c>
      <c r="FB400">
        <v>39.484508514404297</v>
      </c>
      <c r="FC400">
        <v>39.520709991455078</v>
      </c>
      <c r="FD400">
        <v>39.868637084960938</v>
      </c>
      <c r="FE400">
        <v>43.719657897949219</v>
      </c>
      <c r="FF400">
        <v>48.609046936035156</v>
      </c>
      <c r="FG400">
        <v>52.699329376220703</v>
      </c>
      <c r="FH400">
        <v>55.948387145996094</v>
      </c>
      <c r="FI400">
        <v>58.483112335205078</v>
      </c>
      <c r="FJ400">
        <v>59.952297210693359</v>
      </c>
      <c r="FK400">
        <v>61.193534851074219</v>
      </c>
      <c r="FL400">
        <v>60.659698486328125</v>
      </c>
      <c r="FM400">
        <v>58.791118621826172</v>
      </c>
      <c r="FN400">
        <v>55.099617004394531</v>
      </c>
      <c r="FO400">
        <v>52.481754302978516</v>
      </c>
      <c r="FP400">
        <v>51.012180328369141</v>
      </c>
      <c r="FQ400">
        <v>49.621921539306641</v>
      </c>
      <c r="FR400">
        <v>48.495212554931641</v>
      </c>
      <c r="FS400">
        <v>47.40838623046875</v>
      </c>
      <c r="FT400">
        <v>46.214725494384766</v>
      </c>
      <c r="FU400">
        <v>0.13030046224594116</v>
      </c>
      <c r="FV400">
        <v>0</v>
      </c>
      <c r="FW400">
        <v>0.2200222909450531</v>
      </c>
      <c r="FX400">
        <v>0.13233485817909241</v>
      </c>
      <c r="FY400" s="60">
        <v>7.4699997901916504</v>
      </c>
      <c r="FZ400" s="38">
        <v>477.12</v>
      </c>
      <c r="GA400">
        <v>1</v>
      </c>
    </row>
    <row r="401" spans="1:183" x14ac:dyDescent="0.2">
      <c r="A401" t="s">
        <v>186</v>
      </c>
      <c r="B401" t="s">
        <v>222</v>
      </c>
      <c r="C401" t="s">
        <v>194</v>
      </c>
      <c r="D401" t="s">
        <v>203</v>
      </c>
      <c r="E401" t="s">
        <v>204</v>
      </c>
      <c r="F401" t="s">
        <v>178</v>
      </c>
      <c r="G401" t="s">
        <v>1</v>
      </c>
      <c r="H401">
        <v>957</v>
      </c>
      <c r="I401">
        <v>0.72715920209884644</v>
      </c>
      <c r="J401">
        <v>0.65559899806976318</v>
      </c>
      <c r="K401">
        <v>0.60790610313415527</v>
      </c>
      <c r="L401">
        <v>0.58719360828399658</v>
      </c>
      <c r="M401">
        <v>0.59654462337493896</v>
      </c>
      <c r="N401">
        <v>0.6660957932472229</v>
      </c>
      <c r="O401">
        <v>0.81156080961227417</v>
      </c>
      <c r="P401">
        <v>0.89667576551437378</v>
      </c>
      <c r="Q401">
        <v>0.82812613248825073</v>
      </c>
      <c r="R401">
        <v>0.75396817922592163</v>
      </c>
      <c r="S401">
        <v>0.70497763156890869</v>
      </c>
      <c r="T401">
        <v>0.62518948316574097</v>
      </c>
      <c r="U401">
        <v>0.62290781736373901</v>
      </c>
      <c r="V401">
        <v>0.56273669004440308</v>
      </c>
      <c r="W401">
        <v>0.57737880945205688</v>
      </c>
      <c r="X401">
        <v>0.57542568445205688</v>
      </c>
      <c r="Y401">
        <v>0.66992038488388062</v>
      </c>
      <c r="Z401">
        <v>0.92101037502288818</v>
      </c>
      <c r="AA401">
        <v>1.1447098255157471</v>
      </c>
      <c r="AB401">
        <v>1.185273289680481</v>
      </c>
      <c r="AC401">
        <v>1.1541240215301514</v>
      </c>
      <c r="AD401">
        <v>1.1663753986358643</v>
      </c>
      <c r="AE401">
        <v>1.041154146194458</v>
      </c>
      <c r="AF401">
        <v>0.84164118766784668</v>
      </c>
      <c r="AG401">
        <v>-0.43685275316238403</v>
      </c>
      <c r="AH401">
        <v>-0.34753742814064026</v>
      </c>
      <c r="AI401">
        <v>-0.35239386558532715</v>
      </c>
      <c r="AJ401">
        <v>-0.30817544460296631</v>
      </c>
      <c r="AK401">
        <v>-0.311250239610672</v>
      </c>
      <c r="AL401">
        <v>-0.30474928021430969</v>
      </c>
      <c r="AM401">
        <v>-0.27731034159660339</v>
      </c>
      <c r="AN401">
        <v>-0.29876714944839478</v>
      </c>
      <c r="AO401">
        <v>-0.17858494818210602</v>
      </c>
      <c r="AP401">
        <v>-0.20564119517803192</v>
      </c>
      <c r="AQ401">
        <v>-0.2455313503742218</v>
      </c>
      <c r="AR401">
        <v>-0.29831817746162415</v>
      </c>
      <c r="AS401">
        <v>-0.28502351045608521</v>
      </c>
      <c r="AT401">
        <v>-0.28324985504150391</v>
      </c>
      <c r="AU401">
        <v>-0.30329975485801697</v>
      </c>
      <c r="AV401">
        <v>-0.30915448069572449</v>
      </c>
      <c r="AW401">
        <v>-0.27476200461387634</v>
      </c>
      <c r="AX401">
        <v>-0.21878835558891296</v>
      </c>
      <c r="AY401">
        <v>-0.27325558662414551</v>
      </c>
      <c r="AZ401">
        <v>-0.33414646983146667</v>
      </c>
      <c r="BA401">
        <v>-0.39584219455718994</v>
      </c>
      <c r="BB401">
        <v>-0.36483746767044067</v>
      </c>
      <c r="BC401">
        <v>-0.40402403473854065</v>
      </c>
      <c r="BD401">
        <v>-0.4315776526927948</v>
      </c>
      <c r="BE401">
        <v>-0.22635982930660248</v>
      </c>
      <c r="BF401">
        <v>-0.15453372895717621</v>
      </c>
      <c r="BG401">
        <v>-0.17649589478969574</v>
      </c>
      <c r="BH401">
        <v>-0.14263856410980225</v>
      </c>
      <c r="BI401">
        <v>-0.14766213297843933</v>
      </c>
      <c r="BJ401">
        <v>-0.13573138415813446</v>
      </c>
      <c r="BK401">
        <v>-0.10325290262699127</v>
      </c>
      <c r="BL401">
        <v>-0.11741824448108673</v>
      </c>
      <c r="BM401">
        <v>-7.2073950432240963E-3</v>
      </c>
      <c r="BN401">
        <v>-3.4570213407278061E-2</v>
      </c>
      <c r="BO401">
        <v>-6.0326792299747467E-2</v>
      </c>
      <c r="BP401">
        <v>-0.11541946977376938</v>
      </c>
      <c r="BQ401">
        <v>-0.1030142679810524</v>
      </c>
      <c r="BR401">
        <v>-0.12317471206188202</v>
      </c>
      <c r="BS401">
        <v>-0.12782076001167297</v>
      </c>
      <c r="BT401">
        <v>-0.13722303509712219</v>
      </c>
      <c r="BU401">
        <v>-0.10573312640190125</v>
      </c>
      <c r="BV401">
        <v>-3.6771398037672043E-2</v>
      </c>
      <c r="BW401">
        <v>-7.7744118869304657E-2</v>
      </c>
      <c r="BX401">
        <v>-0.13242439925670624</v>
      </c>
      <c r="BY401">
        <v>-0.19592553377151489</v>
      </c>
      <c r="BZ401">
        <v>-0.15865728259086609</v>
      </c>
      <c r="CA401">
        <v>-0.20492078363895416</v>
      </c>
      <c r="CB401">
        <v>-0.23347325623035431</v>
      </c>
      <c r="CC401">
        <v>-8.0573074519634247E-2</v>
      </c>
      <c r="CD401">
        <v>-2.0859936252236366E-2</v>
      </c>
      <c r="CE401">
        <v>-5.466952919960022E-2</v>
      </c>
      <c r="CF401">
        <v>-2.7988208457827568E-2</v>
      </c>
      <c r="CG401">
        <v>-3.4361515194177628E-2</v>
      </c>
      <c r="CH401">
        <v>-1.8670091405510902E-2</v>
      </c>
      <c r="CI401">
        <v>1.7298765480518341E-2</v>
      </c>
      <c r="CJ401">
        <v>8.183453232049942E-3</v>
      </c>
      <c r="CK401">
        <v>0.11148817837238312</v>
      </c>
      <c r="CL401">
        <v>8.391302078962326E-2</v>
      </c>
      <c r="CM401">
        <v>6.7945316433906555E-2</v>
      </c>
      <c r="CN401">
        <v>1.1255638673901558E-2</v>
      </c>
      <c r="CO401">
        <v>2.3044761270284653E-2</v>
      </c>
      <c r="CP401">
        <v>-1.2307137250900269E-2</v>
      </c>
      <c r="CQ401">
        <v>-6.284552626311779E-3</v>
      </c>
      <c r="CR401">
        <v>-1.8143843859434128E-2</v>
      </c>
      <c r="CS401">
        <v>1.1335767805576324E-2</v>
      </c>
      <c r="CT401">
        <v>8.92929807305336E-2</v>
      </c>
      <c r="CU401">
        <v>5.766652524471283E-2</v>
      </c>
      <c r="CV401">
        <v>7.2877123020589352E-3</v>
      </c>
      <c r="CW401">
        <v>-5.7463858276605606E-2</v>
      </c>
      <c r="CX401">
        <v>-1.5857497230172157E-2</v>
      </c>
      <c r="CY401">
        <v>-6.7022465169429779E-2</v>
      </c>
      <c r="CZ401">
        <v>-9.6266776323318481E-2</v>
      </c>
      <c r="DA401">
        <v>6.5213672816753387E-2</v>
      </c>
      <c r="DB401">
        <v>0.11281384527683258</v>
      </c>
      <c r="DC401">
        <v>6.7156858742237091E-2</v>
      </c>
      <c r="DD401">
        <v>8.6662136018276215E-2</v>
      </c>
      <c r="DE401">
        <v>7.8939110040664673E-2</v>
      </c>
      <c r="DF401">
        <v>9.8391212522983551E-2</v>
      </c>
      <c r="DG401">
        <v>0.13785043358802795</v>
      </c>
      <c r="DH401">
        <v>0.13378515839576721</v>
      </c>
      <c r="DI401">
        <v>0.23018376529216766</v>
      </c>
      <c r="DJ401">
        <v>0.20239625871181488</v>
      </c>
      <c r="DK401">
        <v>0.19621743261814117</v>
      </c>
      <c r="DL401">
        <v>0.1379307359457016</v>
      </c>
      <c r="DM401">
        <v>0.1491037905216217</v>
      </c>
      <c r="DN401">
        <v>9.8560430109500885E-2</v>
      </c>
      <c r="DO401">
        <v>0.11525166034698486</v>
      </c>
      <c r="DP401">
        <v>0.10093533992767334</v>
      </c>
      <c r="DQ401">
        <v>0.12840467691421509</v>
      </c>
      <c r="DR401">
        <v>0.21535736322402954</v>
      </c>
      <c r="DS401">
        <v>0.19307716190814972</v>
      </c>
      <c r="DT401">
        <v>0.14699980616569519</v>
      </c>
      <c r="DU401">
        <v>8.099781721830368E-2</v>
      </c>
      <c r="DV401">
        <v>0.12694227695465088</v>
      </c>
      <c r="DW401">
        <v>7.0875853300094604E-2</v>
      </c>
      <c r="DX401">
        <v>4.0939711034297943E-2</v>
      </c>
      <c r="DY401">
        <v>0.27570658922195435</v>
      </c>
      <c r="DZ401">
        <v>0.30581757426261902</v>
      </c>
      <c r="EA401">
        <v>0.24305480718612671</v>
      </c>
      <c r="EB401">
        <v>0.25219902396202087</v>
      </c>
      <c r="EC401">
        <v>0.24252723157405853</v>
      </c>
      <c r="ED401">
        <v>0.26740914583206177</v>
      </c>
      <c r="EE401">
        <v>0.31190791726112366</v>
      </c>
      <c r="EF401">
        <v>0.31513407826423645</v>
      </c>
      <c r="EG401">
        <v>0.40156131982803345</v>
      </c>
      <c r="EH401">
        <v>0.37346723675727844</v>
      </c>
      <c r="EI401">
        <v>0.38142198324203491</v>
      </c>
      <c r="EJ401">
        <v>0.32082948088645935</v>
      </c>
      <c r="EK401">
        <v>0.33111304044723511</v>
      </c>
      <c r="EL401">
        <v>0.25863558053970337</v>
      </c>
      <c r="EM401">
        <v>0.29073065519332886</v>
      </c>
      <c r="EN401">
        <v>0.27286681532859802</v>
      </c>
      <c r="EO401">
        <v>0.29743355512619019</v>
      </c>
      <c r="EP401">
        <v>0.39737430214881897</v>
      </c>
      <c r="EQ401">
        <v>0.38858860731124878</v>
      </c>
      <c r="ER401">
        <v>0.34872189164161682</v>
      </c>
      <c r="ES401">
        <v>0.28091448545455933</v>
      </c>
      <c r="ET401">
        <v>0.33312246203422546</v>
      </c>
      <c r="EU401">
        <v>0.26997911930084229</v>
      </c>
      <c r="EV401">
        <v>0.23904408514499664</v>
      </c>
      <c r="EW401">
        <v>43.069236755371094</v>
      </c>
      <c r="EX401">
        <v>42.815475463867188</v>
      </c>
      <c r="EY401">
        <v>41.458286285400391</v>
      </c>
      <c r="EZ401">
        <v>40.93609619140625</v>
      </c>
      <c r="FA401">
        <v>41.166370391845703</v>
      </c>
      <c r="FB401">
        <v>41.049274444580078</v>
      </c>
      <c r="FC401">
        <v>40.975940704345703</v>
      </c>
      <c r="FD401">
        <v>41.396621704101563</v>
      </c>
      <c r="FE401">
        <v>45.716598510742188</v>
      </c>
      <c r="FF401">
        <v>49.437721252441406</v>
      </c>
      <c r="FG401">
        <v>52.766315460205078</v>
      </c>
      <c r="FH401">
        <v>55.653701782226563</v>
      </c>
      <c r="FI401">
        <v>57.713592529296875</v>
      </c>
      <c r="FJ401">
        <v>59.781242370605469</v>
      </c>
      <c r="FK401">
        <v>60.831939697265625</v>
      </c>
      <c r="FL401">
        <v>60.46417236328125</v>
      </c>
      <c r="FM401">
        <v>59.136829376220703</v>
      </c>
      <c r="FN401">
        <v>56.155265808105469</v>
      </c>
      <c r="FO401">
        <v>53.689029693603516</v>
      </c>
      <c r="FP401">
        <v>52.521244049072266</v>
      </c>
      <c r="FQ401">
        <v>51.30438232421875</v>
      </c>
      <c r="FR401">
        <v>49.875102996826172</v>
      </c>
      <c r="FS401">
        <v>48.767070770263672</v>
      </c>
      <c r="FT401">
        <v>47.481399536132813</v>
      </c>
      <c r="FU401">
        <v>0.11344287544488907</v>
      </c>
      <c r="FV401">
        <v>0</v>
      </c>
      <c r="FW401">
        <v>0.19186371564865112</v>
      </c>
      <c r="FX401">
        <v>0.11511599272489548</v>
      </c>
      <c r="FY401" s="60">
        <v>7.4699997901916504</v>
      </c>
      <c r="FZ401" s="38">
        <v>307.86</v>
      </c>
      <c r="GA401">
        <v>1</v>
      </c>
    </row>
    <row r="402" spans="1:183" x14ac:dyDescent="0.2">
      <c r="A402" t="s">
        <v>186</v>
      </c>
      <c r="B402" t="s">
        <v>222</v>
      </c>
      <c r="C402" t="s">
        <v>194</v>
      </c>
      <c r="D402" t="s">
        <v>203</v>
      </c>
      <c r="E402" t="s">
        <v>204</v>
      </c>
      <c r="F402" t="s">
        <v>179</v>
      </c>
      <c r="G402" t="s">
        <v>1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 s="60">
        <v>1.4299999475479126</v>
      </c>
      <c r="FZ402" s="38">
        <v>6.98</v>
      </c>
      <c r="GA402">
        <v>0</v>
      </c>
    </row>
    <row r="403" spans="1:183" x14ac:dyDescent="0.2">
      <c r="A403" t="s">
        <v>186</v>
      </c>
      <c r="B403" t="s">
        <v>222</v>
      </c>
      <c r="C403" t="s">
        <v>194</v>
      </c>
      <c r="D403" t="s">
        <v>203</v>
      </c>
      <c r="E403" t="s">
        <v>204</v>
      </c>
      <c r="F403" t="s">
        <v>180</v>
      </c>
      <c r="G403" t="s">
        <v>1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0</v>
      </c>
      <c r="FA403">
        <v>0</v>
      </c>
      <c r="FB403">
        <v>0</v>
      </c>
      <c r="FC403">
        <v>0</v>
      </c>
      <c r="FD403">
        <v>0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 s="60">
        <v>4.4499998092651367</v>
      </c>
      <c r="FZ403" s="38">
        <v>15.280000000000001</v>
      </c>
      <c r="GA403">
        <v>0</v>
      </c>
    </row>
    <row r="404" spans="1:183" x14ac:dyDescent="0.2">
      <c r="A404" t="s">
        <v>186</v>
      </c>
      <c r="B404" t="s">
        <v>222</v>
      </c>
      <c r="C404" t="s">
        <v>194</v>
      </c>
      <c r="D404" t="s">
        <v>203</v>
      </c>
      <c r="E404" t="s">
        <v>204</v>
      </c>
      <c r="F404" t="s">
        <v>181</v>
      </c>
      <c r="G404" t="s">
        <v>1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0</v>
      </c>
      <c r="EN404">
        <v>0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0</v>
      </c>
      <c r="FV404">
        <v>0</v>
      </c>
      <c r="FW404">
        <v>0</v>
      </c>
      <c r="FX404">
        <v>0</v>
      </c>
      <c r="FY404" s="60">
        <v>0.47999998927116394</v>
      </c>
      <c r="FZ404" s="38">
        <v>0.48</v>
      </c>
      <c r="GA404">
        <v>0</v>
      </c>
    </row>
    <row r="405" spans="1:183" x14ac:dyDescent="0.2">
      <c r="A405" t="s">
        <v>186</v>
      </c>
      <c r="B405" t="s">
        <v>222</v>
      </c>
      <c r="C405" t="s">
        <v>194</v>
      </c>
      <c r="D405" t="s">
        <v>203</v>
      </c>
      <c r="E405" t="s">
        <v>204</v>
      </c>
      <c r="F405" t="s">
        <v>182</v>
      </c>
      <c r="G405" t="s">
        <v>1</v>
      </c>
      <c r="H405">
        <v>112</v>
      </c>
      <c r="I405">
        <v>1.0114816427230835</v>
      </c>
      <c r="J405">
        <v>0.79833865165710449</v>
      </c>
      <c r="K405">
        <v>0.81170707941055298</v>
      </c>
      <c r="L405">
        <v>0.76712888479232788</v>
      </c>
      <c r="M405">
        <v>0.77496647834777832</v>
      </c>
      <c r="N405">
        <v>0.90581291913986206</v>
      </c>
      <c r="O405">
        <v>1.0085245370864868</v>
      </c>
      <c r="P405">
        <v>1.204290509223938</v>
      </c>
      <c r="Q405">
        <v>1.2295547723770142</v>
      </c>
      <c r="R405">
        <v>1.189441442489624</v>
      </c>
      <c r="S405">
        <v>1.0283740758895874</v>
      </c>
      <c r="T405">
        <v>1.0011314153671265</v>
      </c>
      <c r="U405">
        <v>0.94749969244003296</v>
      </c>
      <c r="V405">
        <v>1.2109322547912598</v>
      </c>
      <c r="W405">
        <v>1.2821751832962036</v>
      </c>
      <c r="X405">
        <v>1.1354920864105225</v>
      </c>
      <c r="Y405">
        <v>1.3159942626953125</v>
      </c>
      <c r="Z405">
        <v>1.9285297393798828</v>
      </c>
      <c r="AA405">
        <v>1.967774510383606</v>
      </c>
      <c r="AB405">
        <v>1.9240521192550659</v>
      </c>
      <c r="AC405">
        <v>1.7035658359527588</v>
      </c>
      <c r="AD405">
        <v>1.5488995313644409</v>
      </c>
      <c r="AE405">
        <v>1.4649250507354736</v>
      </c>
      <c r="AF405">
        <v>1.1541986465454102</v>
      </c>
      <c r="AG405">
        <v>-1.9066303968429565</v>
      </c>
      <c r="AH405">
        <v>-2.0779709815979004</v>
      </c>
      <c r="AI405">
        <v>-2.1461968421936035</v>
      </c>
      <c r="AJ405">
        <v>-1.9735246896743774</v>
      </c>
      <c r="AK405">
        <v>-2.0191502571105957</v>
      </c>
      <c r="AL405">
        <v>-1.9289036989212036</v>
      </c>
      <c r="AM405">
        <v>-2.4235563278198242</v>
      </c>
      <c r="AN405">
        <v>-2.3795309066772461</v>
      </c>
      <c r="AO405">
        <v>-1.7574987411499023</v>
      </c>
      <c r="AP405">
        <v>-1.8831703662872314</v>
      </c>
      <c r="AQ405">
        <v>-1.8152387142181396</v>
      </c>
      <c r="AR405">
        <v>-1.8544189929962158</v>
      </c>
      <c r="AS405">
        <v>-1.7774549722671509</v>
      </c>
      <c r="AT405">
        <v>-1.8141570091247559</v>
      </c>
      <c r="AU405">
        <v>-1.5224694013595581</v>
      </c>
      <c r="AV405">
        <v>-1.9314724206924438</v>
      </c>
      <c r="AW405">
        <v>-1.8276764154434204</v>
      </c>
      <c r="AX405">
        <v>-1.676356315612793</v>
      </c>
      <c r="AY405">
        <v>-1.6875964403152466</v>
      </c>
      <c r="AZ405">
        <v>-1.7363064289093018</v>
      </c>
      <c r="BA405">
        <v>-2.1086325645446777</v>
      </c>
      <c r="BB405">
        <v>-2.0017440319061279</v>
      </c>
      <c r="BC405">
        <v>-1.7847625017166138</v>
      </c>
      <c r="BD405">
        <v>-1.8260489702224731</v>
      </c>
      <c r="BE405">
        <v>-0.7989240288734436</v>
      </c>
      <c r="BF405">
        <v>-1.0035092830657959</v>
      </c>
      <c r="BG405">
        <v>-1.0276917219161987</v>
      </c>
      <c r="BH405">
        <v>-0.95575457811355591</v>
      </c>
      <c r="BI405">
        <v>-0.9589310884475708</v>
      </c>
      <c r="BJ405">
        <v>-0.82996749877929688</v>
      </c>
      <c r="BK405">
        <v>-1.1670835018157959</v>
      </c>
      <c r="BL405">
        <v>-1.1305304765701294</v>
      </c>
      <c r="BM405">
        <v>-0.70361518859863281</v>
      </c>
      <c r="BN405">
        <v>-0.7064673900604248</v>
      </c>
      <c r="BO405">
        <v>-0.74430215358734131</v>
      </c>
      <c r="BP405">
        <v>-0.76032394170761108</v>
      </c>
      <c r="BQ405">
        <v>-0.71723669767379761</v>
      </c>
      <c r="BR405">
        <v>-0.6437985897064209</v>
      </c>
      <c r="BS405">
        <v>-0.52992528676986694</v>
      </c>
      <c r="BT405">
        <v>-0.77399444580078125</v>
      </c>
      <c r="BU405">
        <v>-0.63258087635040283</v>
      </c>
      <c r="BV405">
        <v>-0.34911829233169556</v>
      </c>
      <c r="BW405">
        <v>-0.38924688100814819</v>
      </c>
      <c r="BX405">
        <v>-0.49717137217521667</v>
      </c>
      <c r="BY405">
        <v>-0.80216580629348755</v>
      </c>
      <c r="BZ405">
        <v>-0.75169050693511963</v>
      </c>
      <c r="CA405">
        <v>-0.57080894708633423</v>
      </c>
      <c r="CB405">
        <v>-0.6963118314743042</v>
      </c>
      <c r="CC405">
        <v>-3.1729966402053833E-2</v>
      </c>
      <c r="CD405">
        <v>-0.25934037566184998</v>
      </c>
      <c r="CE405">
        <v>-0.25301852822303772</v>
      </c>
      <c r="CF405">
        <v>-0.25085017085075378</v>
      </c>
      <c r="CG405">
        <v>-0.22462655603885651</v>
      </c>
      <c r="CH405">
        <v>-6.8847566843032837E-2</v>
      </c>
      <c r="CI405">
        <v>-0.29685446619987488</v>
      </c>
      <c r="CJ405">
        <v>-0.26547685265541077</v>
      </c>
      <c r="CK405">
        <v>2.6301294565200806E-2</v>
      </c>
      <c r="CL405">
        <v>0.10851351916790009</v>
      </c>
      <c r="CM405">
        <v>-2.5747306644916534E-3</v>
      </c>
      <c r="CN405">
        <v>-2.5570557918399572E-3</v>
      </c>
      <c r="CO405">
        <v>1.7067160457372665E-2</v>
      </c>
      <c r="CP405">
        <v>0.1667880117893219</v>
      </c>
      <c r="CQ405">
        <v>0.15750779211521149</v>
      </c>
      <c r="CR405">
        <v>2.7671296149492264E-2</v>
      </c>
      <c r="CS405">
        <v>0.19513852894306183</v>
      </c>
      <c r="CT405">
        <v>0.57012271881103516</v>
      </c>
      <c r="CU405">
        <v>0.50998610258102417</v>
      </c>
      <c r="CV405">
        <v>0.36104977130889893</v>
      </c>
      <c r="CW405">
        <v>0.10268900543451309</v>
      </c>
      <c r="CX405">
        <v>0.11409268528223038</v>
      </c>
      <c r="CY405">
        <v>0.26997151970863342</v>
      </c>
      <c r="CZ405">
        <v>8.614061027765274E-2</v>
      </c>
      <c r="DA405">
        <v>0.73546403646469116</v>
      </c>
      <c r="DB405">
        <v>0.48482853174209595</v>
      </c>
      <c r="DC405">
        <v>0.52165466547012329</v>
      </c>
      <c r="DD405">
        <v>0.45405426621437073</v>
      </c>
      <c r="DE405">
        <v>0.50967800617218018</v>
      </c>
      <c r="DF405">
        <v>0.6922723650932312</v>
      </c>
      <c r="DG405">
        <v>0.57337468862533569</v>
      </c>
      <c r="DH405">
        <v>0.59957677125930786</v>
      </c>
      <c r="DI405">
        <v>0.75621777772903442</v>
      </c>
      <c r="DJ405">
        <v>0.92349439859390259</v>
      </c>
      <c r="DK405">
        <v>0.73915266990661621</v>
      </c>
      <c r="DL405">
        <v>0.75520986318588257</v>
      </c>
      <c r="DM405">
        <v>0.75137102603912354</v>
      </c>
      <c r="DN405">
        <v>0.97737473249435425</v>
      </c>
      <c r="DO405">
        <v>0.8449409008026123</v>
      </c>
      <c r="DP405">
        <v>0.82933706045150757</v>
      </c>
      <c r="DQ405">
        <v>1.0228579044342041</v>
      </c>
      <c r="DR405">
        <v>1.4893636703491211</v>
      </c>
      <c r="DS405">
        <v>1.4092190265655518</v>
      </c>
      <c r="DT405">
        <v>1.2192709445953369</v>
      </c>
      <c r="DU405">
        <v>1.0075439214706421</v>
      </c>
      <c r="DV405">
        <v>0.97987592220306396</v>
      </c>
      <c r="DW405">
        <v>1.1107519865036011</v>
      </c>
      <c r="DX405">
        <v>0.86859303712844849</v>
      </c>
      <c r="DY405">
        <v>1.8431704044342041</v>
      </c>
      <c r="DZ405">
        <v>1.5592901706695557</v>
      </c>
      <c r="EA405">
        <v>1.6401597261428833</v>
      </c>
      <c r="EB405">
        <v>1.4718244075775146</v>
      </c>
      <c r="EC405">
        <v>1.5698970556259155</v>
      </c>
      <c r="ED405">
        <v>1.7912086248397827</v>
      </c>
      <c r="EE405">
        <v>1.8298473358154297</v>
      </c>
      <c r="EF405">
        <v>1.8485769033432007</v>
      </c>
      <c r="EG405">
        <v>1.8101011514663696</v>
      </c>
      <c r="EH405">
        <v>2.1001973152160645</v>
      </c>
      <c r="EI405">
        <v>1.8100893497467041</v>
      </c>
      <c r="EJ405">
        <v>1.8493050336837769</v>
      </c>
      <c r="EK405">
        <v>1.811589241027832</v>
      </c>
      <c r="EL405">
        <v>2.1477329730987549</v>
      </c>
      <c r="EM405">
        <v>1.8374850749969482</v>
      </c>
      <c r="EN405">
        <v>1.9868150949478149</v>
      </c>
      <c r="EO405">
        <v>2.2179534435272217</v>
      </c>
      <c r="EP405">
        <v>2.8166019916534424</v>
      </c>
      <c r="EQ405">
        <v>2.7075686454772949</v>
      </c>
      <c r="ER405">
        <v>2.4584062099456787</v>
      </c>
      <c r="ES405">
        <v>2.3140106201171875</v>
      </c>
      <c r="ET405">
        <v>2.2299294471740723</v>
      </c>
      <c r="EU405">
        <v>2.3247053623199463</v>
      </c>
      <c r="EV405">
        <v>1.9983302354812622</v>
      </c>
      <c r="EW405">
        <v>38.689201354980469</v>
      </c>
      <c r="EX405">
        <v>37.710155487060547</v>
      </c>
      <c r="EY405">
        <v>36.863067626953125</v>
      </c>
      <c r="EZ405">
        <v>36.345470428466797</v>
      </c>
      <c r="FA405">
        <v>36</v>
      </c>
      <c r="FB405">
        <v>36</v>
      </c>
      <c r="FC405">
        <v>35.661476135253906</v>
      </c>
      <c r="FD405">
        <v>36</v>
      </c>
      <c r="FE405">
        <v>37.901325225830078</v>
      </c>
      <c r="FF405">
        <v>43.498714447021484</v>
      </c>
      <c r="FG405">
        <v>48.407421112060547</v>
      </c>
      <c r="FH405">
        <v>52.021480560302734</v>
      </c>
      <c r="FI405">
        <v>54.390682220458984</v>
      </c>
      <c r="FJ405">
        <v>56.5</v>
      </c>
      <c r="FK405">
        <v>58.663753509521484</v>
      </c>
      <c r="FL405">
        <v>59.226310729980469</v>
      </c>
      <c r="FM405">
        <v>55.496448516845703</v>
      </c>
      <c r="FN405">
        <v>50.506214141845703</v>
      </c>
      <c r="FO405">
        <v>47.705940246582031</v>
      </c>
      <c r="FP405">
        <v>45.969837188720703</v>
      </c>
      <c r="FQ405">
        <v>44.069465637207031</v>
      </c>
      <c r="FR405">
        <v>43.167526245117188</v>
      </c>
      <c r="FS405">
        <v>41.811973571777344</v>
      </c>
      <c r="FT405">
        <v>40.817836761474609</v>
      </c>
      <c r="FU405">
        <v>0.71358489990234375</v>
      </c>
      <c r="FV405">
        <v>0</v>
      </c>
      <c r="FW405">
        <v>1.2287955284118652</v>
      </c>
      <c r="FX405">
        <v>0.71804678440093994</v>
      </c>
      <c r="FY405" s="60">
        <v>3.559999942779541</v>
      </c>
      <c r="FZ405" s="38">
        <v>50.63</v>
      </c>
      <c r="GA405">
        <v>1</v>
      </c>
    </row>
    <row r="406" spans="1:183" x14ac:dyDescent="0.2">
      <c r="A406" t="s">
        <v>186</v>
      </c>
      <c r="B406" t="s">
        <v>222</v>
      </c>
      <c r="C406" t="s">
        <v>194</v>
      </c>
      <c r="D406" t="s">
        <v>203</v>
      </c>
      <c r="E406" t="s">
        <v>204</v>
      </c>
      <c r="F406" t="s">
        <v>183</v>
      </c>
      <c r="G406" t="s">
        <v>1</v>
      </c>
      <c r="H406">
        <v>223</v>
      </c>
      <c r="I406">
        <v>1.0150140523910522</v>
      </c>
      <c r="J406">
        <v>1.0425370931625366</v>
      </c>
      <c r="K406">
        <v>0.91229075193405151</v>
      </c>
      <c r="L406">
        <v>0.84867763519287109</v>
      </c>
      <c r="M406">
        <v>0.86553436517715454</v>
      </c>
      <c r="N406">
        <v>0.9134480357170105</v>
      </c>
      <c r="O406">
        <v>1.088748574256897</v>
      </c>
      <c r="P406">
        <v>1.1841529607772827</v>
      </c>
      <c r="Q406">
        <v>1.2201886177062988</v>
      </c>
      <c r="R406">
        <v>1.058677077293396</v>
      </c>
      <c r="S406">
        <v>0.81312036514282227</v>
      </c>
      <c r="T406">
        <v>0.69827228784561157</v>
      </c>
      <c r="U406">
        <v>0.79174304008483887</v>
      </c>
      <c r="V406">
        <v>0.67448204755783081</v>
      </c>
      <c r="W406">
        <v>0.82900851964950562</v>
      </c>
      <c r="X406">
        <v>0.84270596504211426</v>
      </c>
      <c r="Y406">
        <v>0.98831123113632202</v>
      </c>
      <c r="Z406">
        <v>1.431833028793335</v>
      </c>
      <c r="AA406">
        <v>1.2947267293930054</v>
      </c>
      <c r="AB406">
        <v>1.2743223905563354</v>
      </c>
      <c r="AC406">
        <v>1.2633951902389526</v>
      </c>
      <c r="AD406">
        <v>1.3390200138092041</v>
      </c>
      <c r="AE406">
        <v>1.2171828746795654</v>
      </c>
      <c r="AF406">
        <v>1.0542742013931274</v>
      </c>
      <c r="AG406">
        <v>-0.96005350351333618</v>
      </c>
      <c r="AH406">
        <v>-0.9129023551940918</v>
      </c>
      <c r="AI406">
        <v>-0.82555645704269409</v>
      </c>
      <c r="AJ406">
        <v>-0.86997371912002563</v>
      </c>
      <c r="AK406">
        <v>-0.7576172947883606</v>
      </c>
      <c r="AL406">
        <v>-0.8738173246383667</v>
      </c>
      <c r="AM406">
        <v>-1.3289949893951416</v>
      </c>
      <c r="AN406">
        <v>-1.1968972682952881</v>
      </c>
      <c r="AO406">
        <v>-1.1244038343429565</v>
      </c>
      <c r="AP406">
        <v>-1.006190299987793</v>
      </c>
      <c r="AQ406">
        <v>-1.6141175031661987</v>
      </c>
      <c r="AR406">
        <v>-1.5126004219055176</v>
      </c>
      <c r="AS406">
        <v>-1.3908530473709106</v>
      </c>
      <c r="AT406">
        <v>-1.1822818517684937</v>
      </c>
      <c r="AU406">
        <v>-1.0653356313705444</v>
      </c>
      <c r="AV406">
        <v>-0.93578523397445679</v>
      </c>
      <c r="AW406">
        <v>-1.1379357576370239</v>
      </c>
      <c r="AX406">
        <v>-1.0335184335708618</v>
      </c>
      <c r="AY406">
        <v>-1.0311633348464966</v>
      </c>
      <c r="AZ406">
        <v>-1.3807743787765503</v>
      </c>
      <c r="BA406">
        <v>-1.5480949878692627</v>
      </c>
      <c r="BB406">
        <v>-0.91100919246673584</v>
      </c>
      <c r="BC406">
        <v>-1.0976730585098267</v>
      </c>
      <c r="BD406">
        <v>-0.91498470306396484</v>
      </c>
      <c r="BE406">
        <v>-0.34549069404602051</v>
      </c>
      <c r="BF406">
        <v>-0.27342137694358826</v>
      </c>
      <c r="BG406">
        <v>-0.29820796847343445</v>
      </c>
      <c r="BH406">
        <v>-0.33656445145606995</v>
      </c>
      <c r="BI406">
        <v>-0.26722994446754456</v>
      </c>
      <c r="BJ406">
        <v>-0.33119180798530579</v>
      </c>
      <c r="BK406">
        <v>-0.58937662839889526</v>
      </c>
      <c r="BL406">
        <v>-0.51422446966171265</v>
      </c>
      <c r="BM406">
        <v>-0.39652404189109802</v>
      </c>
      <c r="BN406">
        <v>-0.35493570566177368</v>
      </c>
      <c r="BO406">
        <v>-0.78881961107254028</v>
      </c>
      <c r="BP406">
        <v>-0.77457904815673828</v>
      </c>
      <c r="BQ406">
        <v>-0.68061017990112305</v>
      </c>
      <c r="BR406">
        <v>-0.58285719156265259</v>
      </c>
      <c r="BS406">
        <v>-0.42722201347351074</v>
      </c>
      <c r="BT406">
        <v>-0.31276765465736389</v>
      </c>
      <c r="BU406">
        <v>-0.42895302176475525</v>
      </c>
      <c r="BV406">
        <v>-0.27318656444549561</v>
      </c>
      <c r="BW406">
        <v>-0.35927179455757141</v>
      </c>
      <c r="BX406">
        <v>-0.65747952461242676</v>
      </c>
      <c r="BY406">
        <v>-0.78915828466415405</v>
      </c>
      <c r="BZ406">
        <v>-0.27388361096382141</v>
      </c>
      <c r="CA406">
        <v>-0.40949451923370361</v>
      </c>
      <c r="CB406">
        <v>-0.31987062096595764</v>
      </c>
      <c r="CC406">
        <v>8.0153673887252808E-2</v>
      </c>
      <c r="CD406">
        <v>0.16948117315769196</v>
      </c>
      <c r="CE406">
        <v>6.703195720911026E-2</v>
      </c>
      <c r="CF406">
        <v>3.2873257994651794E-2</v>
      </c>
      <c r="CG406">
        <v>7.2410814464092255E-2</v>
      </c>
      <c r="CH406">
        <v>4.462897777557373E-2</v>
      </c>
      <c r="CI406">
        <v>-7.7119089663028717E-2</v>
      </c>
      <c r="CJ406">
        <v>-4.1407402604818344E-2</v>
      </c>
      <c r="CK406">
        <v>0.10760324448347092</v>
      </c>
      <c r="CL406">
        <v>9.6121236681938171E-2</v>
      </c>
      <c r="CM406">
        <v>-0.21722079813480377</v>
      </c>
      <c r="CN406">
        <v>-0.263427734375</v>
      </c>
      <c r="CO406">
        <v>-0.18869809806346893</v>
      </c>
      <c r="CP406">
        <v>-0.16769741475582123</v>
      </c>
      <c r="CQ406">
        <v>1.4733507297933102E-2</v>
      </c>
      <c r="CR406">
        <v>0.11873243004083633</v>
      </c>
      <c r="CS406">
        <v>6.2086239457130432E-2</v>
      </c>
      <c r="CT406">
        <v>0.25341695547103882</v>
      </c>
      <c r="CU406">
        <v>0.10607827454805374</v>
      </c>
      <c r="CV406">
        <v>-0.1565275639295578</v>
      </c>
      <c r="CW406">
        <v>-0.26352107524871826</v>
      </c>
      <c r="CX406">
        <v>0.16738764941692352</v>
      </c>
      <c r="CY406">
        <v>6.7135825753211975E-2</v>
      </c>
      <c r="CZ406">
        <v>9.2303551733493805E-2</v>
      </c>
      <c r="DA406">
        <v>0.50579804182052612</v>
      </c>
      <c r="DB406">
        <v>0.61238372325897217</v>
      </c>
      <c r="DC406">
        <v>0.43227189779281616</v>
      </c>
      <c r="DD406">
        <v>0.40231093764305115</v>
      </c>
      <c r="DE406">
        <v>0.41205158829689026</v>
      </c>
      <c r="DF406">
        <v>0.42044976353645325</v>
      </c>
      <c r="DG406">
        <v>0.43513843417167664</v>
      </c>
      <c r="DH406">
        <v>0.43140965700149536</v>
      </c>
      <c r="DI406">
        <v>0.61173057556152344</v>
      </c>
      <c r="DJ406">
        <v>0.54717820882797241</v>
      </c>
      <c r="DK406">
        <v>0.35437804460525513</v>
      </c>
      <c r="DL406">
        <v>0.24772362411022186</v>
      </c>
      <c r="DM406">
        <v>0.30321401357650757</v>
      </c>
      <c r="DN406">
        <v>0.24746236205101013</v>
      </c>
      <c r="DO406">
        <v>0.45668902993202209</v>
      </c>
      <c r="DP406">
        <v>0.55023252964019775</v>
      </c>
      <c r="DQ406">
        <v>0.55312550067901611</v>
      </c>
      <c r="DR406">
        <v>0.78002041578292847</v>
      </c>
      <c r="DS406">
        <v>0.57142841815948486</v>
      </c>
      <c r="DT406">
        <v>0.34442436695098877</v>
      </c>
      <c r="DU406">
        <v>0.26211616396903992</v>
      </c>
      <c r="DV406">
        <v>0.60865890979766846</v>
      </c>
      <c r="DW406">
        <v>0.54376620054244995</v>
      </c>
      <c r="DX406">
        <v>0.50447773933410645</v>
      </c>
      <c r="DY406">
        <v>1.1203609704971313</v>
      </c>
      <c r="DZ406">
        <v>1.2518646717071533</v>
      </c>
      <c r="EA406">
        <v>0.95962035655975342</v>
      </c>
      <c r="EB406">
        <v>0.93572026491165161</v>
      </c>
      <c r="EC406">
        <v>0.90243887901306152</v>
      </c>
      <c r="ED406">
        <v>0.96307528018951416</v>
      </c>
      <c r="EE406">
        <v>1.1747568845748901</v>
      </c>
      <c r="EF406">
        <v>1.1140824556350708</v>
      </c>
      <c r="EG406">
        <v>1.33961021900177</v>
      </c>
      <c r="EH406">
        <v>1.1984328031539917</v>
      </c>
      <c r="EI406">
        <v>1.1796760559082031</v>
      </c>
      <c r="EJ406">
        <v>0.98574501276016235</v>
      </c>
      <c r="EK406">
        <v>1.0134569406509399</v>
      </c>
      <c r="EL406">
        <v>0.84688711166381836</v>
      </c>
      <c r="EM406">
        <v>1.0948026180267334</v>
      </c>
      <c r="EN406">
        <v>1.1732500791549683</v>
      </c>
      <c r="EO406">
        <v>1.262108325958252</v>
      </c>
      <c r="EP406">
        <v>1.5403522253036499</v>
      </c>
      <c r="EQ406">
        <v>1.243320107460022</v>
      </c>
      <c r="ER406">
        <v>1.0677194595336914</v>
      </c>
      <c r="ES406">
        <v>1.0210528373718262</v>
      </c>
      <c r="ET406">
        <v>1.2457845211029053</v>
      </c>
      <c r="EU406">
        <v>1.2319447994232178</v>
      </c>
      <c r="EV406">
        <v>1.099591851234436</v>
      </c>
      <c r="EW406">
        <v>40.479297637939453</v>
      </c>
      <c r="EX406">
        <v>39.506027221679688</v>
      </c>
      <c r="EY406">
        <v>38.55426025390625</v>
      </c>
      <c r="EZ406">
        <v>37.518962860107422</v>
      </c>
      <c r="FA406">
        <v>37.110931396484375</v>
      </c>
      <c r="FB406">
        <v>36.248832702636719</v>
      </c>
      <c r="FC406">
        <v>37.405227661132813</v>
      </c>
      <c r="FD406">
        <v>37.939926147460938</v>
      </c>
      <c r="FE406">
        <v>43.126724243164063</v>
      </c>
      <c r="FF406">
        <v>50.746089935302734</v>
      </c>
      <c r="FG406">
        <v>54.627132415771484</v>
      </c>
      <c r="FH406">
        <v>60.340053558349609</v>
      </c>
      <c r="FI406">
        <v>65.094703674316406</v>
      </c>
      <c r="FJ406">
        <v>65.01580810546875</v>
      </c>
      <c r="FK406">
        <v>66.865921020507813</v>
      </c>
      <c r="FL406">
        <v>65.13995361328125</v>
      </c>
      <c r="FM406">
        <v>62.122543334960938</v>
      </c>
      <c r="FN406">
        <v>57.613735198974609</v>
      </c>
      <c r="FO406">
        <v>54.104812622070313</v>
      </c>
      <c r="FP406">
        <v>50.875480651855469</v>
      </c>
      <c r="FQ406">
        <v>48.607105255126953</v>
      </c>
      <c r="FR406">
        <v>47.261566162109375</v>
      </c>
      <c r="FS406">
        <v>46.196819305419922</v>
      </c>
      <c r="FT406">
        <v>44.882541656494141</v>
      </c>
      <c r="FU406">
        <v>0.42170879244804382</v>
      </c>
      <c r="FV406">
        <v>0</v>
      </c>
      <c r="FW406">
        <v>0.70822989940643311</v>
      </c>
      <c r="FX406">
        <v>0.43118616938591003</v>
      </c>
      <c r="FY406" s="60">
        <v>5.0900001525878906</v>
      </c>
      <c r="FZ406" s="38">
        <v>69.37</v>
      </c>
      <c r="GA406">
        <v>1</v>
      </c>
    </row>
    <row r="407" spans="1:183" x14ac:dyDescent="0.2">
      <c r="A407" t="s">
        <v>186</v>
      </c>
      <c r="B407" t="s">
        <v>222</v>
      </c>
      <c r="C407" t="s">
        <v>194</v>
      </c>
      <c r="D407" t="s">
        <v>203</v>
      </c>
      <c r="E407" t="s">
        <v>204</v>
      </c>
      <c r="F407" t="s">
        <v>184</v>
      </c>
      <c r="G407" t="s">
        <v>1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K407">
        <v>0</v>
      </c>
      <c r="EL407">
        <v>0</v>
      </c>
      <c r="EM407">
        <v>0</v>
      </c>
      <c r="EN407">
        <v>0</v>
      </c>
      <c r="EO407">
        <v>0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0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0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 s="60">
        <v>3.4700000286102295</v>
      </c>
      <c r="FZ407" s="38">
        <v>21.77</v>
      </c>
      <c r="GA407">
        <v>0</v>
      </c>
    </row>
    <row r="408" spans="1:183" x14ac:dyDescent="0.2">
      <c r="A408" t="s">
        <v>186</v>
      </c>
      <c r="B408" t="s">
        <v>222</v>
      </c>
      <c r="C408" t="s">
        <v>194</v>
      </c>
      <c r="D408" t="s">
        <v>203</v>
      </c>
      <c r="E408" t="s">
        <v>204</v>
      </c>
      <c r="F408" t="s">
        <v>185</v>
      </c>
      <c r="G408" t="s">
        <v>1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 s="60">
        <v>1.0900000333786011</v>
      </c>
      <c r="FZ408" s="38">
        <v>4.74</v>
      </c>
      <c r="GA408">
        <v>0</v>
      </c>
    </row>
    <row r="409" spans="1:183" x14ac:dyDescent="0.2">
      <c r="A409" t="s">
        <v>186</v>
      </c>
      <c r="B409" t="s">
        <v>222</v>
      </c>
      <c r="C409" t="s">
        <v>194</v>
      </c>
      <c r="D409" t="s">
        <v>203</v>
      </c>
      <c r="E409" t="s">
        <v>205</v>
      </c>
      <c r="F409" t="s">
        <v>1</v>
      </c>
      <c r="G409" t="s">
        <v>198</v>
      </c>
      <c r="H409">
        <v>1675</v>
      </c>
      <c r="I409">
        <v>0.590556800365448</v>
      </c>
      <c r="J409">
        <v>0.53742098808288574</v>
      </c>
      <c r="K409">
        <v>0.48301202058792114</v>
      </c>
      <c r="L409">
        <v>0.49487942457199097</v>
      </c>
      <c r="M409">
        <v>0.47039332985877991</v>
      </c>
      <c r="N409">
        <v>0.51573890447616577</v>
      </c>
      <c r="O409">
        <v>0.65556389093399048</v>
      </c>
      <c r="P409">
        <v>0.75497066974639893</v>
      </c>
      <c r="Q409">
        <v>0.69057738780975342</v>
      </c>
      <c r="R409">
        <v>0.71705198287963867</v>
      </c>
      <c r="S409">
        <v>0.68171983957290649</v>
      </c>
      <c r="T409">
        <v>0.66046333312988281</v>
      </c>
      <c r="U409">
        <v>0.64230811595916748</v>
      </c>
      <c r="V409">
        <v>0.64813357591629028</v>
      </c>
      <c r="W409">
        <v>0.59931868314743042</v>
      </c>
      <c r="X409">
        <v>0.61019915342330933</v>
      </c>
      <c r="Y409">
        <v>0.68153554201126099</v>
      </c>
      <c r="Z409">
        <v>0.87961792945861816</v>
      </c>
      <c r="AA409">
        <v>1.0206174850463867</v>
      </c>
      <c r="AB409">
        <v>1.0475618839263916</v>
      </c>
      <c r="AC409">
        <v>1.0800982713699341</v>
      </c>
      <c r="AD409">
        <v>1.0270189046859741</v>
      </c>
      <c r="AE409">
        <v>0.88887172937393188</v>
      </c>
      <c r="AF409">
        <v>0.73808592557907104</v>
      </c>
      <c r="AG409">
        <v>-0.38522598147392273</v>
      </c>
      <c r="AH409">
        <v>-0.34036272764205933</v>
      </c>
      <c r="AI409">
        <v>-0.35257688164710999</v>
      </c>
      <c r="AJ409">
        <v>-0.28823837637901306</v>
      </c>
      <c r="AK409">
        <v>-0.30980518460273743</v>
      </c>
      <c r="AL409">
        <v>-0.3084791898727417</v>
      </c>
      <c r="AM409">
        <v>-0.28579878807067871</v>
      </c>
      <c r="AN409">
        <v>-0.31162735819816589</v>
      </c>
      <c r="AO409">
        <v>-0.28486749529838562</v>
      </c>
      <c r="AP409">
        <v>-0.26842197775840759</v>
      </c>
      <c r="AQ409">
        <v>-0.25169637799263</v>
      </c>
      <c r="AR409">
        <v>-0.2673923671245575</v>
      </c>
      <c r="AS409">
        <v>-0.21598134934902191</v>
      </c>
      <c r="AT409">
        <v>-0.20338177680969238</v>
      </c>
      <c r="AU409">
        <v>-0.24880188703536987</v>
      </c>
      <c r="AV409">
        <v>-0.26720663905143738</v>
      </c>
      <c r="AW409">
        <v>-0.24971729516983032</v>
      </c>
      <c r="AX409">
        <v>-0.22193580865859985</v>
      </c>
      <c r="AY409">
        <v>-0.24637112021446228</v>
      </c>
      <c r="AZ409">
        <v>-0.33371999859809875</v>
      </c>
      <c r="BA409">
        <v>-0.38309729099273682</v>
      </c>
      <c r="BB409">
        <v>-0.41853326559066772</v>
      </c>
      <c r="BC409">
        <v>-0.43576061725616455</v>
      </c>
      <c r="BD409">
        <v>-0.39613023400306702</v>
      </c>
      <c r="BE409">
        <v>-0.22439861297607422</v>
      </c>
      <c r="BF409">
        <v>-0.1846611499786377</v>
      </c>
      <c r="BG409">
        <v>-0.19988790154457092</v>
      </c>
      <c r="BH409">
        <v>-0.13799105584621429</v>
      </c>
      <c r="BI409">
        <v>-0.16019092500209808</v>
      </c>
      <c r="BJ409">
        <v>-0.15754197537899017</v>
      </c>
      <c r="BK409">
        <v>-0.12323391437530518</v>
      </c>
      <c r="BL409">
        <v>-0.14581269025802612</v>
      </c>
      <c r="BM409">
        <v>-0.12134543061256409</v>
      </c>
      <c r="BN409">
        <v>-0.10770105570554733</v>
      </c>
      <c r="BO409">
        <v>-9.2252157628536224E-2</v>
      </c>
      <c r="BP409">
        <v>-0.10806321352720261</v>
      </c>
      <c r="BQ409">
        <v>-6.5661273896694183E-2</v>
      </c>
      <c r="BR409">
        <v>-5.0014965236186981E-2</v>
      </c>
      <c r="BS409">
        <v>-9.9325135350227356E-2</v>
      </c>
      <c r="BT409">
        <v>-0.11320804804563522</v>
      </c>
      <c r="BU409">
        <v>-9.9284574389457703E-2</v>
      </c>
      <c r="BV409">
        <v>-5.2376396954059601E-2</v>
      </c>
      <c r="BW409">
        <v>-7.3914460837841034E-2</v>
      </c>
      <c r="BX409">
        <v>-0.15447928011417389</v>
      </c>
      <c r="BY409">
        <v>-0.20445001125335693</v>
      </c>
      <c r="BZ409">
        <v>-0.23659677803516388</v>
      </c>
      <c r="CA409">
        <v>-0.25949159264564514</v>
      </c>
      <c r="CB409">
        <v>-0.22701625525951385</v>
      </c>
      <c r="CC409">
        <v>-0.11301004886627197</v>
      </c>
      <c r="CD409">
        <v>-7.6822713017463684E-2</v>
      </c>
      <c r="CE409">
        <v>-9.4135962426662445E-2</v>
      </c>
      <c r="CF409">
        <v>-3.3930204808712006E-2</v>
      </c>
      <c r="CG409">
        <v>-5.656854435801506E-2</v>
      </c>
      <c r="CH409">
        <v>-5.3003311157226563E-2</v>
      </c>
      <c r="CI409">
        <v>-1.064195204526186E-2</v>
      </c>
      <c r="CJ409">
        <v>-3.0969956889748573E-2</v>
      </c>
      <c r="CK409">
        <v>-8.0905314534902573E-3</v>
      </c>
      <c r="CL409">
        <v>3.6137595307081938E-3</v>
      </c>
      <c r="CM409">
        <v>1.8178431317210197E-2</v>
      </c>
      <c r="CN409">
        <v>2.2876812145113945E-3</v>
      </c>
      <c r="CO409">
        <v>3.8449954241514206E-2</v>
      </c>
      <c r="CP409">
        <v>5.6206416338682175E-2</v>
      </c>
      <c r="CQ409">
        <v>4.2019998654723167E-3</v>
      </c>
      <c r="CR409">
        <v>-6.5490985289216042E-3</v>
      </c>
      <c r="CS409">
        <v>4.9046734347939491E-3</v>
      </c>
      <c r="CT409">
        <v>6.5059937536716461E-2</v>
      </c>
      <c r="CU409">
        <v>4.5528501272201538E-2</v>
      </c>
      <c r="CV409">
        <v>-3.0337698757648468E-2</v>
      </c>
      <c r="CW409">
        <v>-8.0719433724880219E-2</v>
      </c>
      <c r="CX409">
        <v>-0.11058811098337173</v>
      </c>
      <c r="CY409">
        <v>-0.13740821182727814</v>
      </c>
      <c r="CZ409">
        <v>-0.10988843441009521</v>
      </c>
      <c r="DA409">
        <v>-1.6214968636631966E-3</v>
      </c>
      <c r="DB409">
        <v>3.1015725806355476E-2</v>
      </c>
      <c r="DC409">
        <v>1.161597017198801E-2</v>
      </c>
      <c r="DD409">
        <v>7.0130638778209686E-2</v>
      </c>
      <c r="DE409">
        <v>4.7053847461938858E-2</v>
      </c>
      <c r="DF409">
        <v>5.153534933924675E-2</v>
      </c>
      <c r="DG409">
        <v>0.10194999724626541</v>
      </c>
      <c r="DH409">
        <v>8.3872780203819275E-2</v>
      </c>
      <c r="DI409">
        <v>0.10516436398029327</v>
      </c>
      <c r="DJ409">
        <v>0.11492857336997986</v>
      </c>
      <c r="DK409">
        <v>0.12860901653766632</v>
      </c>
      <c r="DL409">
        <v>0.11263858526945114</v>
      </c>
      <c r="DM409">
        <v>0.1425611823797226</v>
      </c>
      <c r="DN409">
        <v>0.16242779791355133</v>
      </c>
      <c r="DO409">
        <v>0.10772913694381714</v>
      </c>
      <c r="DP409">
        <v>0.10010986775159836</v>
      </c>
      <c r="DQ409">
        <v>0.10909391939640045</v>
      </c>
      <c r="DR409">
        <v>0.18249626457691193</v>
      </c>
      <c r="DS409">
        <v>0.16497145593166351</v>
      </c>
      <c r="DT409">
        <v>9.3803882598876953E-2</v>
      </c>
      <c r="DU409">
        <v>4.3011140078306198E-2</v>
      </c>
      <c r="DV409">
        <v>1.5420558862388134E-2</v>
      </c>
      <c r="DW409">
        <v>-1.5324821695685387E-2</v>
      </c>
      <c r="DX409">
        <v>7.239385973662138E-3</v>
      </c>
      <c r="DY409">
        <v>0.15920589864253998</v>
      </c>
      <c r="DZ409">
        <v>0.18671730160713196</v>
      </c>
      <c r="EA409">
        <v>0.16430497169494629</v>
      </c>
      <c r="EB409">
        <v>0.22037795186042786</v>
      </c>
      <c r="EC409">
        <v>0.19666813313961029</v>
      </c>
      <c r="ED409">
        <v>0.20247256755828857</v>
      </c>
      <c r="EE409">
        <v>0.26451489329338074</v>
      </c>
      <c r="EF409">
        <v>0.24968743324279785</v>
      </c>
      <c r="EG409">
        <v>0.268686443567276</v>
      </c>
      <c r="EH409">
        <v>0.27564948797225952</v>
      </c>
      <c r="EI409">
        <v>0.2880532443523407</v>
      </c>
      <c r="EJ409">
        <v>0.27196773886680603</v>
      </c>
      <c r="EK409">
        <v>0.29288128018379211</v>
      </c>
      <c r="EL409">
        <v>0.31579458713531494</v>
      </c>
      <c r="EM409">
        <v>0.25720587372779846</v>
      </c>
      <c r="EN409">
        <v>0.25410845875740051</v>
      </c>
      <c r="EO409">
        <v>0.25952666997909546</v>
      </c>
      <c r="EP409">
        <v>0.35205569863319397</v>
      </c>
      <c r="EQ409">
        <v>0.33742812275886536</v>
      </c>
      <c r="ER409">
        <v>0.27304458618164063</v>
      </c>
      <c r="ES409">
        <v>0.22165843844413757</v>
      </c>
      <c r="ET409">
        <v>0.19735705852508545</v>
      </c>
      <c r="EU409">
        <v>0.16094419360160828</v>
      </c>
      <c r="EV409">
        <v>0.17635335028171539</v>
      </c>
      <c r="EW409">
        <v>54.500839233398438</v>
      </c>
      <c r="EX409">
        <v>54.369785308837891</v>
      </c>
      <c r="EY409">
        <v>53.835468292236328</v>
      </c>
      <c r="EZ409">
        <v>53.419887542724609</v>
      </c>
      <c r="FA409">
        <v>53.103343963623047</v>
      </c>
      <c r="FB409">
        <v>52.821216583251953</v>
      </c>
      <c r="FC409">
        <v>52.803321838378906</v>
      </c>
      <c r="FD409">
        <v>52.82684326171875</v>
      </c>
      <c r="FE409">
        <v>53.582492828369141</v>
      </c>
      <c r="FF409">
        <v>54.56671142578125</v>
      </c>
      <c r="FG409">
        <v>55.512424468994141</v>
      </c>
      <c r="FH409">
        <v>56.863052368164063</v>
      </c>
      <c r="FI409">
        <v>57.837791442871094</v>
      </c>
      <c r="FJ409">
        <v>58.948436737060547</v>
      </c>
      <c r="FK409">
        <v>59.163486480712891</v>
      </c>
      <c r="FL409">
        <v>59.016246795654297</v>
      </c>
      <c r="FM409">
        <v>58.511215209960938</v>
      </c>
      <c r="FN409">
        <v>57.459697723388672</v>
      </c>
      <c r="FO409">
        <v>56.477420806884766</v>
      </c>
      <c r="FP409">
        <v>55.822689056396484</v>
      </c>
      <c r="FQ409">
        <v>55.222263336181641</v>
      </c>
      <c r="FR409">
        <v>54.873287200927734</v>
      </c>
      <c r="FS409">
        <v>54.437328338623047</v>
      </c>
      <c r="FT409">
        <v>54.128528594970703</v>
      </c>
      <c r="FU409">
        <v>0.10068943351507187</v>
      </c>
      <c r="FV409">
        <v>0</v>
      </c>
      <c r="FW409">
        <v>0.17179709672927856</v>
      </c>
      <c r="FX409">
        <v>0.10238508135080338</v>
      </c>
      <c r="FY409" s="60">
        <v>10.369999885559082</v>
      </c>
      <c r="FZ409" s="38">
        <v>555.70000000000005</v>
      </c>
      <c r="GA409">
        <v>1</v>
      </c>
    </row>
    <row r="410" spans="1:183" x14ac:dyDescent="0.2">
      <c r="A410" t="s">
        <v>186</v>
      </c>
      <c r="B410" t="s">
        <v>222</v>
      </c>
      <c r="C410" t="s">
        <v>194</v>
      </c>
      <c r="D410" t="s">
        <v>203</v>
      </c>
      <c r="E410" t="s">
        <v>205</v>
      </c>
      <c r="F410" t="s">
        <v>1</v>
      </c>
      <c r="G410" t="s">
        <v>200</v>
      </c>
      <c r="H410">
        <v>186</v>
      </c>
      <c r="I410">
        <v>0.72415256500244141</v>
      </c>
      <c r="J410">
        <v>0.74114537239074707</v>
      </c>
      <c r="K410">
        <v>0.73486208915710449</v>
      </c>
      <c r="L410">
        <v>0.65838634967803955</v>
      </c>
      <c r="M410">
        <v>0.68294686079025269</v>
      </c>
      <c r="N410">
        <v>0.70153599977493286</v>
      </c>
      <c r="O410">
        <v>0.91411721706390381</v>
      </c>
      <c r="P410">
        <v>0.94203841686248779</v>
      </c>
      <c r="Q410">
        <v>0.97186881303787231</v>
      </c>
      <c r="R410">
        <v>0.93983417749404907</v>
      </c>
      <c r="S410">
        <v>0.9245496392250061</v>
      </c>
      <c r="T410">
        <v>0.99694287776947021</v>
      </c>
      <c r="U410">
        <v>1.0002855062484741</v>
      </c>
      <c r="V410">
        <v>0.9118809700012207</v>
      </c>
      <c r="W410">
        <v>1.005820631980896</v>
      </c>
      <c r="X410">
        <v>0.95940381288528442</v>
      </c>
      <c r="Y410">
        <v>0.93730771541595459</v>
      </c>
      <c r="Z410">
        <v>1.0846164226531982</v>
      </c>
      <c r="AA410">
        <v>1.3095579147338867</v>
      </c>
      <c r="AB410">
        <v>1.2854046821594238</v>
      </c>
      <c r="AC410">
        <v>1.167973518371582</v>
      </c>
      <c r="AD410">
        <v>1.2529951333999634</v>
      </c>
      <c r="AE410">
        <v>1.2014223337173462</v>
      </c>
      <c r="AF410">
        <v>1.041304349899292</v>
      </c>
      <c r="AG410">
        <v>-1.7468558549880981</v>
      </c>
      <c r="AH410">
        <v>-1.591544508934021</v>
      </c>
      <c r="AI410">
        <v>-1.4247884750366211</v>
      </c>
      <c r="AJ410">
        <v>-1.6075057983398438</v>
      </c>
      <c r="AK410">
        <v>-1.4823658466339111</v>
      </c>
      <c r="AL410">
        <v>-1.3508528470993042</v>
      </c>
      <c r="AM410">
        <v>-1.5924022197723389</v>
      </c>
      <c r="AN410">
        <v>-1.3431061506271362</v>
      </c>
      <c r="AO410">
        <v>-1.2600969076156616</v>
      </c>
      <c r="AP410">
        <v>-1.2992500066757202</v>
      </c>
      <c r="AQ410">
        <v>-1.4852460622787476</v>
      </c>
      <c r="AR410">
        <v>-1.543508768081665</v>
      </c>
      <c r="AS410">
        <v>-1.3281642198562622</v>
      </c>
      <c r="AT410">
        <v>-1.2411001920700073</v>
      </c>
      <c r="AU410">
        <v>-1.2524242401123047</v>
      </c>
      <c r="AV410">
        <v>-1.2990503311157227</v>
      </c>
      <c r="AW410">
        <v>-1.3196170330047607</v>
      </c>
      <c r="AX410">
        <v>-1.2618627548217773</v>
      </c>
      <c r="AY410">
        <v>-1.577325701713562</v>
      </c>
      <c r="AZ410">
        <v>-1.5250171422958374</v>
      </c>
      <c r="BA410">
        <v>-1.6575074195861816</v>
      </c>
      <c r="BB410">
        <v>-1.6494376659393311</v>
      </c>
      <c r="BC410">
        <v>-1.5630371570587158</v>
      </c>
      <c r="BD410">
        <v>-1.5159288644790649</v>
      </c>
      <c r="BE410">
        <v>-0.84770488739013672</v>
      </c>
      <c r="BF410">
        <v>-0.73140561580657959</v>
      </c>
      <c r="BG410">
        <v>-0.59042775630950928</v>
      </c>
      <c r="BH410">
        <v>-0.74106031656265259</v>
      </c>
      <c r="BI410">
        <v>-0.64638471603393555</v>
      </c>
      <c r="BJ410">
        <v>-0.58981603384017944</v>
      </c>
      <c r="BK410">
        <v>-0.67306983470916748</v>
      </c>
      <c r="BL410">
        <v>-0.46963754296302795</v>
      </c>
      <c r="BM410">
        <v>-0.37818175554275513</v>
      </c>
      <c r="BN410">
        <v>-0.4330647885799408</v>
      </c>
      <c r="BO410">
        <v>-0.53671944141387939</v>
      </c>
      <c r="BP410">
        <v>-0.56003475189208984</v>
      </c>
      <c r="BQ410">
        <v>-0.39696276187896729</v>
      </c>
      <c r="BR410">
        <v>-0.36983874440193176</v>
      </c>
      <c r="BS410">
        <v>-0.33811143040657043</v>
      </c>
      <c r="BT410">
        <v>-0.3924655020236969</v>
      </c>
      <c r="BU410">
        <v>-0.44543975591659546</v>
      </c>
      <c r="BV410">
        <v>-0.38065588474273682</v>
      </c>
      <c r="BW410">
        <v>-0.60580390691757202</v>
      </c>
      <c r="BX410">
        <v>-0.58657735586166382</v>
      </c>
      <c r="BY410">
        <v>-0.68299579620361328</v>
      </c>
      <c r="BZ410">
        <v>-0.65662682056427002</v>
      </c>
      <c r="CA410">
        <v>-0.63512879610061646</v>
      </c>
      <c r="CB410">
        <v>-0.6357082724571228</v>
      </c>
      <c r="CC410">
        <v>-0.22495564818382263</v>
      </c>
      <c r="CD410">
        <v>-0.13567608594894409</v>
      </c>
      <c r="CE410">
        <v>-1.2552175670862198E-2</v>
      </c>
      <c r="CF410">
        <v>-0.14096264541149139</v>
      </c>
      <c r="CG410">
        <v>-6.7386768758296967E-2</v>
      </c>
      <c r="CH410">
        <v>-6.2724187970161438E-2</v>
      </c>
      <c r="CI410">
        <v>-3.6343004554510117E-2</v>
      </c>
      <c r="CJ410">
        <v>0.13532416522502899</v>
      </c>
      <c r="CK410">
        <v>0.23262999951839447</v>
      </c>
      <c r="CL410">
        <v>0.16685251891613007</v>
      </c>
      <c r="CM410">
        <v>0.12022723257541656</v>
      </c>
      <c r="CN410">
        <v>0.12111636996269226</v>
      </c>
      <c r="CO410">
        <v>0.24798454344272614</v>
      </c>
      <c r="CP410">
        <v>0.23359420895576477</v>
      </c>
      <c r="CQ410">
        <v>0.29513886570930481</v>
      </c>
      <c r="CR410">
        <v>0.23543238639831543</v>
      </c>
      <c r="CS410">
        <v>0.16001281142234802</v>
      </c>
      <c r="CT410">
        <v>0.22966538369655609</v>
      </c>
      <c r="CU410">
        <v>6.7069157958030701E-2</v>
      </c>
      <c r="CV410">
        <v>6.3383191823959351E-2</v>
      </c>
      <c r="CW410">
        <v>-8.0519728362560272E-3</v>
      </c>
      <c r="CX410">
        <v>3.0990973114967346E-2</v>
      </c>
      <c r="CY410">
        <v>7.5375763699412346E-3</v>
      </c>
      <c r="CZ410">
        <v>-2.6070127263665199E-2</v>
      </c>
      <c r="DA410">
        <v>0.39779359102249146</v>
      </c>
      <c r="DB410">
        <v>0.46005344390869141</v>
      </c>
      <c r="DC410">
        <v>0.56532347202301025</v>
      </c>
      <c r="DD410">
        <v>0.45913499593734741</v>
      </c>
      <c r="DE410">
        <v>0.51161116361618042</v>
      </c>
      <c r="DF410">
        <v>0.46436765789985657</v>
      </c>
      <c r="DG410">
        <v>0.60038381814956665</v>
      </c>
      <c r="DH410">
        <v>0.74028587341308594</v>
      </c>
      <c r="DI410">
        <v>0.84344172477722168</v>
      </c>
      <c r="DJ410">
        <v>0.7667698860168457</v>
      </c>
      <c r="DK410">
        <v>0.77717387676239014</v>
      </c>
      <c r="DL410">
        <v>0.80226743221282959</v>
      </c>
      <c r="DM410">
        <v>0.89293181896209717</v>
      </c>
      <c r="DN410">
        <v>0.83702713251113892</v>
      </c>
      <c r="DO410">
        <v>0.92838913202285767</v>
      </c>
      <c r="DP410">
        <v>0.86333024501800537</v>
      </c>
      <c r="DQ410">
        <v>0.7654653787612915</v>
      </c>
      <c r="DR410">
        <v>0.83998662233352661</v>
      </c>
      <c r="DS410">
        <v>0.73994225263595581</v>
      </c>
      <c r="DT410">
        <v>0.71334373950958252</v>
      </c>
      <c r="DU410">
        <v>0.66689187288284302</v>
      </c>
      <c r="DV410">
        <v>0.71860873699188232</v>
      </c>
      <c r="DW410">
        <v>0.65020400285720825</v>
      </c>
      <c r="DX410">
        <v>0.58356797695159912</v>
      </c>
      <c r="DY410">
        <v>1.2969446182250977</v>
      </c>
      <c r="DZ410">
        <v>1.3201923370361328</v>
      </c>
      <c r="EA410">
        <v>1.399683952331543</v>
      </c>
      <c r="EB410">
        <v>1.3255805969238281</v>
      </c>
      <c r="EC410">
        <v>1.3475923538208008</v>
      </c>
      <c r="ED410">
        <v>1.2254045009613037</v>
      </c>
      <c r="EE410">
        <v>1.5197161436080933</v>
      </c>
      <c r="EF410">
        <v>1.6137543916702271</v>
      </c>
      <c r="EG410">
        <v>1.7253569364547729</v>
      </c>
      <c r="EH410">
        <v>1.6329551935195923</v>
      </c>
      <c r="EI410">
        <v>1.7257006168365479</v>
      </c>
      <c r="EJ410">
        <v>1.7857415676116943</v>
      </c>
      <c r="EK410">
        <v>1.8241332769393921</v>
      </c>
      <c r="EL410">
        <v>1.7082885503768921</v>
      </c>
      <c r="EM410">
        <v>1.8427019119262695</v>
      </c>
      <c r="EN410">
        <v>1.7699151039123535</v>
      </c>
      <c r="EO410">
        <v>1.6396427154541016</v>
      </c>
      <c r="EP410">
        <v>1.7211935520172119</v>
      </c>
      <c r="EQ410">
        <v>1.7114640474319458</v>
      </c>
      <c r="ER410">
        <v>1.6517834663391113</v>
      </c>
      <c r="ES410">
        <v>1.6414036750793457</v>
      </c>
      <c r="ET410">
        <v>1.7114197015762329</v>
      </c>
      <c r="EU410">
        <v>1.5781122446060181</v>
      </c>
      <c r="EV410">
        <v>1.463788628578186</v>
      </c>
      <c r="EW410">
        <v>53.575447082519531</v>
      </c>
      <c r="EX410">
        <v>53.458209991455078</v>
      </c>
      <c r="EY410">
        <v>53.154159545898438</v>
      </c>
      <c r="EZ410">
        <v>52.880023956298828</v>
      </c>
      <c r="FA410">
        <v>52.401447296142578</v>
      </c>
      <c r="FB410">
        <v>51.565464019775391</v>
      </c>
      <c r="FC410">
        <v>51.293113708496094</v>
      </c>
      <c r="FD410">
        <v>51.364582061767578</v>
      </c>
      <c r="FE410">
        <v>53.107337951660156</v>
      </c>
      <c r="FF410">
        <v>55.792293548583984</v>
      </c>
      <c r="FG410">
        <v>56.717445373535156</v>
      </c>
      <c r="FH410">
        <v>58.867321014404297</v>
      </c>
      <c r="FI410">
        <v>60.595542907714844</v>
      </c>
      <c r="FJ410">
        <v>60.937091827392578</v>
      </c>
      <c r="FK410">
        <v>61.668224334716797</v>
      </c>
      <c r="FL410">
        <v>61.049442291259766</v>
      </c>
      <c r="FM410">
        <v>60.024459838867188</v>
      </c>
      <c r="FN410">
        <v>58.82598876953125</v>
      </c>
      <c r="FO410">
        <v>56.928859710693359</v>
      </c>
      <c r="FP410">
        <v>55.961353302001953</v>
      </c>
      <c r="FQ410">
        <v>55.177986145019531</v>
      </c>
      <c r="FR410">
        <v>54.5166015625</v>
      </c>
      <c r="FS410">
        <v>53.836517333984375</v>
      </c>
      <c r="FT410">
        <v>53.002578735351563</v>
      </c>
      <c r="FU410">
        <v>0.57113969326019287</v>
      </c>
      <c r="FV410">
        <v>0</v>
      </c>
      <c r="FW410">
        <v>0.9255223274230957</v>
      </c>
      <c r="FX410">
        <v>0.58664596080780029</v>
      </c>
      <c r="FY410" s="60">
        <v>3.1400001049041748</v>
      </c>
      <c r="FZ410" s="38">
        <v>87.62</v>
      </c>
      <c r="GA410">
        <v>1</v>
      </c>
    </row>
    <row r="411" spans="1:183" x14ac:dyDescent="0.2">
      <c r="A411" t="s">
        <v>186</v>
      </c>
      <c r="B411" t="s">
        <v>222</v>
      </c>
      <c r="C411" t="s">
        <v>194</v>
      </c>
      <c r="D411" t="s">
        <v>203</v>
      </c>
      <c r="E411" t="s">
        <v>205</v>
      </c>
      <c r="F411" t="s">
        <v>1</v>
      </c>
      <c r="G411" t="s">
        <v>1</v>
      </c>
      <c r="H411">
        <v>1861</v>
      </c>
      <c r="I411">
        <v>0.60603243112564087</v>
      </c>
      <c r="J411">
        <v>0.56102019548416138</v>
      </c>
      <c r="K411">
        <v>0.51218616962432861</v>
      </c>
      <c r="L411">
        <v>0.51381993293762207</v>
      </c>
      <c r="M411">
        <v>0.49501541256904602</v>
      </c>
      <c r="N411">
        <v>0.53726154565811157</v>
      </c>
      <c r="O411">
        <v>0.68551450967788696</v>
      </c>
      <c r="P411">
        <v>0.77664041519165039</v>
      </c>
      <c r="Q411">
        <v>0.72316199541091919</v>
      </c>
      <c r="R411">
        <v>0.74285888671875</v>
      </c>
      <c r="S411">
        <v>0.70984911918640137</v>
      </c>
      <c r="T411">
        <v>0.69944089651107788</v>
      </c>
      <c r="U411">
        <v>0.68377596139907837</v>
      </c>
      <c r="V411">
        <v>0.67868584394454956</v>
      </c>
      <c r="W411">
        <v>0.6464076042175293</v>
      </c>
      <c r="X411">
        <v>0.6506507396697998</v>
      </c>
      <c r="Y411">
        <v>0.71116399765014648</v>
      </c>
      <c r="Z411">
        <v>0.90336483716964722</v>
      </c>
      <c r="AA411">
        <v>1.0540879964828491</v>
      </c>
      <c r="AB411">
        <v>1.0751134157180786</v>
      </c>
      <c r="AC411">
        <v>1.0902776718139648</v>
      </c>
      <c r="AD411">
        <v>1.0531958341598511</v>
      </c>
      <c r="AE411">
        <v>0.92507737874984741</v>
      </c>
      <c r="AF411">
        <v>0.77321046590805054</v>
      </c>
      <c r="AG411">
        <v>-0.4188692569732666</v>
      </c>
      <c r="AH411">
        <v>-0.36614683270454407</v>
      </c>
      <c r="AI411">
        <v>-0.36080673336982727</v>
      </c>
      <c r="AJ411">
        <v>-0.32267406582832336</v>
      </c>
      <c r="AK411">
        <v>-0.33024361729621887</v>
      </c>
      <c r="AL411">
        <v>-0.32086953520774841</v>
      </c>
      <c r="AM411">
        <v>-0.31074497103691101</v>
      </c>
      <c r="AN411">
        <v>-0.30833673477172852</v>
      </c>
      <c r="AO411">
        <v>-0.27475592494010925</v>
      </c>
      <c r="AP411">
        <v>-0.26691955327987671</v>
      </c>
      <c r="AQ411">
        <v>-0.26631352305412292</v>
      </c>
      <c r="AR411">
        <v>-0.28387627005577087</v>
      </c>
      <c r="AS411">
        <v>-0.22061087191104889</v>
      </c>
      <c r="AT411">
        <v>-0.20396485924720764</v>
      </c>
      <c r="AU411">
        <v>-0.24257330596446991</v>
      </c>
      <c r="AV411">
        <v>-0.26370105147361755</v>
      </c>
      <c r="AW411">
        <v>-0.25450867414474487</v>
      </c>
      <c r="AX411">
        <v>-0.21803627908229828</v>
      </c>
      <c r="AY411">
        <v>-0.26679727435112</v>
      </c>
      <c r="AZ411">
        <v>-0.33956873416900635</v>
      </c>
      <c r="BA411">
        <v>-0.39519590139389038</v>
      </c>
      <c r="BB411">
        <v>-0.42306265234947205</v>
      </c>
      <c r="BC411">
        <v>-0.43588835000991821</v>
      </c>
      <c r="BD411">
        <v>-0.40167772769927979</v>
      </c>
      <c r="BE411">
        <v>-0.24582658708095551</v>
      </c>
      <c r="BF411">
        <v>-0.19923964142799377</v>
      </c>
      <c r="BG411">
        <v>-0.19767199456691742</v>
      </c>
      <c r="BH411">
        <v>-0.15940701961517334</v>
      </c>
      <c r="BI411">
        <v>-0.16929455101490021</v>
      </c>
      <c r="BJ411">
        <v>-0.163277268409729</v>
      </c>
      <c r="BK411">
        <v>-0.13520063459873199</v>
      </c>
      <c r="BL411">
        <v>-0.13308523595333099</v>
      </c>
      <c r="BM411">
        <v>-0.10073323547840118</v>
      </c>
      <c r="BN411">
        <v>-9.591442346572876E-2</v>
      </c>
      <c r="BO411">
        <v>-9.1249279677867889E-2</v>
      </c>
      <c r="BP411">
        <v>-0.10667580366134644</v>
      </c>
      <c r="BQ411">
        <v>-5.3215350955724716E-2</v>
      </c>
      <c r="BR411">
        <v>-3.811335563659668E-2</v>
      </c>
      <c r="BS411">
        <v>-7.686508446931839E-2</v>
      </c>
      <c r="BT411">
        <v>-9.5212675631046295E-2</v>
      </c>
      <c r="BU411">
        <v>-9.0629741549491882E-2</v>
      </c>
      <c r="BV411">
        <v>-3.9515342563390732E-2</v>
      </c>
      <c r="BW411">
        <v>-8.079846203327179E-2</v>
      </c>
      <c r="BX411">
        <v>-0.15045839548110962</v>
      </c>
      <c r="BY411">
        <v>-0.20442739129066467</v>
      </c>
      <c r="BZ411">
        <v>-0.22876065969467163</v>
      </c>
      <c r="CA411">
        <v>-0.24962395429611206</v>
      </c>
      <c r="CB411">
        <v>-0.22354982793331146</v>
      </c>
      <c r="CC411">
        <v>-0.12597773969173431</v>
      </c>
      <c r="CD411">
        <v>-8.3640240132808685E-2</v>
      </c>
      <c r="CE411">
        <v>-8.4685355424880981E-2</v>
      </c>
      <c r="CF411">
        <v>-4.632876068353653E-2</v>
      </c>
      <c r="CG411">
        <v>-5.7821717113256454E-2</v>
      </c>
      <c r="CH411">
        <v>-5.4129369556903839E-2</v>
      </c>
      <c r="CI411">
        <v>-1.3619142584502697E-2</v>
      </c>
      <c r="CJ411">
        <v>-1.1706572957336903E-2</v>
      </c>
      <c r="CK411">
        <v>1.979435421526432E-2</v>
      </c>
      <c r="CL411">
        <v>2.2523216903209686E-2</v>
      </c>
      <c r="CM411">
        <v>2.9999686405062675E-2</v>
      </c>
      <c r="CN411">
        <v>1.605270616710186E-2</v>
      </c>
      <c r="CO411">
        <v>6.2722280621528625E-2</v>
      </c>
      <c r="CP411">
        <v>7.6754875481128693E-2</v>
      </c>
      <c r="CQ411">
        <v>3.7903904914855957E-2</v>
      </c>
      <c r="CR411">
        <v>2.1481852978467941E-2</v>
      </c>
      <c r="CS411">
        <v>2.2872284054756165E-2</v>
      </c>
      <c r="CT411">
        <v>8.4127716720104218E-2</v>
      </c>
      <c r="CU411">
        <v>4.8023749142885208E-2</v>
      </c>
      <c r="CV411">
        <v>-1.9481141120195389E-2</v>
      </c>
      <c r="CW411">
        <v>-7.2301700711250305E-2</v>
      </c>
      <c r="CX411">
        <v>-9.4187691807746887E-2</v>
      </c>
      <c r="CY411">
        <v>-0.12061779946088791</v>
      </c>
      <c r="CZ411">
        <v>-0.10017897933721542</v>
      </c>
      <c r="DA411">
        <v>-6.1289048753678799E-3</v>
      </c>
      <c r="DB411">
        <v>3.1959161162376404E-2</v>
      </c>
      <c r="DC411">
        <v>2.8301278129220009E-2</v>
      </c>
      <c r="DD411">
        <v>6.6749483346939087E-2</v>
      </c>
      <c r="DE411">
        <v>5.3651109337806702E-2</v>
      </c>
      <c r="DF411">
        <v>5.5018540471792221E-2</v>
      </c>
      <c r="DG411">
        <v>0.10796234756708145</v>
      </c>
      <c r="DH411">
        <v>0.10967208445072174</v>
      </c>
      <c r="DI411">
        <v>0.14032194018363953</v>
      </c>
      <c r="DJ411">
        <v>0.14096085727214813</v>
      </c>
      <c r="DK411">
        <v>0.15124864876270294</v>
      </c>
      <c r="DL411">
        <v>0.13878121972084045</v>
      </c>
      <c r="DM411">
        <v>0.17865991592407227</v>
      </c>
      <c r="DN411">
        <v>0.19162312150001526</v>
      </c>
      <c r="DO411">
        <v>0.1526729017496109</v>
      </c>
      <c r="DP411">
        <v>0.13817636668682098</v>
      </c>
      <c r="DQ411">
        <v>0.13637430965900421</v>
      </c>
      <c r="DR411">
        <v>0.20777077972888947</v>
      </c>
      <c r="DS411">
        <v>0.176845982670784</v>
      </c>
      <c r="DT411">
        <v>0.11149612069129944</v>
      </c>
      <c r="DU411">
        <v>5.9823989868164063E-2</v>
      </c>
      <c r="DV411">
        <v>4.0385272353887558E-2</v>
      </c>
      <c r="DW411">
        <v>8.3883628249168396E-3</v>
      </c>
      <c r="DX411">
        <v>2.3191871121525764E-2</v>
      </c>
      <c r="DY411">
        <v>0.16691377758979797</v>
      </c>
      <c r="DZ411">
        <v>0.19886632263660431</v>
      </c>
      <c r="EA411">
        <v>0.1914360523223877</v>
      </c>
      <c r="EB411">
        <v>0.23001651465892792</v>
      </c>
      <c r="EC411">
        <v>0.21460016071796417</v>
      </c>
      <c r="ED411">
        <v>0.21261076629161835</v>
      </c>
      <c r="EE411">
        <v>0.28350672125816345</v>
      </c>
      <c r="EF411">
        <v>0.28492358326911926</v>
      </c>
      <c r="EG411">
        <v>0.31434464454650879</v>
      </c>
      <c r="EH411">
        <v>0.31196600198745728</v>
      </c>
      <c r="EI411">
        <v>0.32631286978721619</v>
      </c>
      <c r="EJ411">
        <v>0.31598168611526489</v>
      </c>
      <c r="EK411">
        <v>0.34605541825294495</v>
      </c>
      <c r="EL411">
        <v>0.35747459530830383</v>
      </c>
      <c r="EM411">
        <v>0.31838113069534302</v>
      </c>
      <c r="EN411">
        <v>0.30666473507881165</v>
      </c>
      <c r="EO411">
        <v>0.30025321245193481</v>
      </c>
      <c r="EP411">
        <v>0.38629171252250671</v>
      </c>
      <c r="EQ411">
        <v>0.3628447949886322</v>
      </c>
      <c r="ER411">
        <v>0.30060648918151855</v>
      </c>
      <c r="ES411">
        <v>0.25059249997138977</v>
      </c>
      <c r="ET411">
        <v>0.23468726873397827</v>
      </c>
      <c r="EU411">
        <v>0.19465278089046478</v>
      </c>
      <c r="EV411">
        <v>0.20131978392601013</v>
      </c>
      <c r="EW411">
        <v>54.361850738525391</v>
      </c>
      <c r="EX411">
        <v>54.226158142089844</v>
      </c>
      <c r="EY411">
        <v>53.736640930175781</v>
      </c>
      <c r="EZ411">
        <v>53.330646514892578</v>
      </c>
      <c r="FA411">
        <v>52.992988586425781</v>
      </c>
      <c r="FB411">
        <v>52.633232116699219</v>
      </c>
      <c r="FC411">
        <v>52.56549072265625</v>
      </c>
      <c r="FD411">
        <v>52.653511047363281</v>
      </c>
      <c r="FE411">
        <v>53.524642944335938</v>
      </c>
      <c r="FF411">
        <v>54.719058990478516</v>
      </c>
      <c r="FG411">
        <v>55.677570343017578</v>
      </c>
      <c r="FH411">
        <v>57.160602569580078</v>
      </c>
      <c r="FI411">
        <v>58.224758148193359</v>
      </c>
      <c r="FJ411">
        <v>59.208023071289063</v>
      </c>
      <c r="FK411">
        <v>59.502353668212891</v>
      </c>
      <c r="FL411">
        <v>59.287258148193359</v>
      </c>
      <c r="FM411">
        <v>58.709175109863281</v>
      </c>
      <c r="FN411">
        <v>57.624866485595703</v>
      </c>
      <c r="FO411">
        <v>56.542003631591797</v>
      </c>
      <c r="FP411">
        <v>55.840621948242188</v>
      </c>
      <c r="FQ411">
        <v>55.217075347900391</v>
      </c>
      <c r="FR411">
        <v>54.829280853271484</v>
      </c>
      <c r="FS411">
        <v>54.357868194580078</v>
      </c>
      <c r="FT411">
        <v>53.969131469726563</v>
      </c>
      <c r="FU411">
        <v>0.10883326828479767</v>
      </c>
      <c r="FV411">
        <v>0</v>
      </c>
      <c r="FW411">
        <v>0.18276916444301605</v>
      </c>
      <c r="FX411">
        <v>0.11102503538131714</v>
      </c>
      <c r="FY411" s="60">
        <v>10.369999885559082</v>
      </c>
      <c r="FZ411" s="38">
        <v>643.32000000000005</v>
      </c>
      <c r="GA411">
        <v>1</v>
      </c>
    </row>
    <row r="412" spans="1:183" x14ac:dyDescent="0.2">
      <c r="A412" t="s">
        <v>186</v>
      </c>
      <c r="B412" t="s">
        <v>222</v>
      </c>
      <c r="C412" t="s">
        <v>194</v>
      </c>
      <c r="D412" t="s">
        <v>203</v>
      </c>
      <c r="E412" t="s">
        <v>205</v>
      </c>
      <c r="F412" t="s">
        <v>178</v>
      </c>
      <c r="G412" t="s">
        <v>1</v>
      </c>
      <c r="H412">
        <v>1157</v>
      </c>
      <c r="I412">
        <v>0.57533776760101318</v>
      </c>
      <c r="J412">
        <v>0.52393567562103271</v>
      </c>
      <c r="K412">
        <v>0.46734446287155151</v>
      </c>
      <c r="L412">
        <v>0.44944792985916138</v>
      </c>
      <c r="M412">
        <v>0.44753876328468323</v>
      </c>
      <c r="N412">
        <v>0.46588876843452454</v>
      </c>
      <c r="O412">
        <v>0.56053334474563599</v>
      </c>
      <c r="P412">
        <v>0.68482232093811035</v>
      </c>
      <c r="Q412">
        <v>0.61200010776519775</v>
      </c>
      <c r="R412">
        <v>0.6324002742767334</v>
      </c>
      <c r="S412">
        <v>0.6086154580116272</v>
      </c>
      <c r="T412">
        <v>0.5996888279914856</v>
      </c>
      <c r="U412">
        <v>0.5958327054977417</v>
      </c>
      <c r="V412">
        <v>0.55665898323059082</v>
      </c>
      <c r="W412">
        <v>0.54214084148406982</v>
      </c>
      <c r="X412">
        <v>0.56296491622924805</v>
      </c>
      <c r="Y412">
        <v>0.6280132532119751</v>
      </c>
      <c r="Z412">
        <v>0.79462045431137085</v>
      </c>
      <c r="AA412">
        <v>0.94788217544555664</v>
      </c>
      <c r="AB412">
        <v>1.0008153915405273</v>
      </c>
      <c r="AC412">
        <v>1.049020528793335</v>
      </c>
      <c r="AD412">
        <v>1.0194172859191895</v>
      </c>
      <c r="AE412">
        <v>0.90658086538314819</v>
      </c>
      <c r="AF412">
        <v>0.75079375505447388</v>
      </c>
      <c r="AG412">
        <v>-0.41629147529602051</v>
      </c>
      <c r="AH412">
        <v>-0.36325344443321228</v>
      </c>
      <c r="AI412">
        <v>-0.35951349139213562</v>
      </c>
      <c r="AJ412">
        <v>-0.31625872850418091</v>
      </c>
      <c r="AK412">
        <v>-0.30168578028678894</v>
      </c>
      <c r="AL412">
        <v>-0.2962455153465271</v>
      </c>
      <c r="AM412">
        <v>-0.30044537782669067</v>
      </c>
      <c r="AN412">
        <v>-0.27003628015518188</v>
      </c>
      <c r="AO412">
        <v>-0.24345357716083527</v>
      </c>
      <c r="AP412">
        <v>-0.25501516461372375</v>
      </c>
      <c r="AQ412">
        <v>-0.23599588871002197</v>
      </c>
      <c r="AR412">
        <v>-0.26043409109115601</v>
      </c>
      <c r="AS412">
        <v>-0.22739507257938385</v>
      </c>
      <c r="AT412">
        <v>-0.22512079775333405</v>
      </c>
      <c r="AU412">
        <v>-0.25588631629943848</v>
      </c>
      <c r="AV412">
        <v>-0.27857673168182373</v>
      </c>
      <c r="AW412">
        <v>-0.25556647777557373</v>
      </c>
      <c r="AX412">
        <v>-0.21208082139492035</v>
      </c>
      <c r="AY412">
        <v>-0.22843001782894135</v>
      </c>
      <c r="AZ412">
        <v>-0.26459658145904541</v>
      </c>
      <c r="BA412">
        <v>-0.34900310635566711</v>
      </c>
      <c r="BB412">
        <v>-0.36778122186660767</v>
      </c>
      <c r="BC412">
        <v>-0.34766805171966553</v>
      </c>
      <c r="BD412">
        <v>-0.34520870447158813</v>
      </c>
      <c r="BE412">
        <v>-0.24153865873813629</v>
      </c>
      <c r="BF412">
        <v>-0.1988585889339447</v>
      </c>
      <c r="BG412">
        <v>-0.1949932724237442</v>
      </c>
      <c r="BH412">
        <v>-0.15727871656417847</v>
      </c>
      <c r="BI412">
        <v>-0.14491869509220123</v>
      </c>
      <c r="BJ412">
        <v>-0.1460738331079483</v>
      </c>
      <c r="BK412">
        <v>-0.14646539092063904</v>
      </c>
      <c r="BL412">
        <v>-0.11099232733249664</v>
      </c>
      <c r="BM412">
        <v>-0.10827074944972992</v>
      </c>
      <c r="BN412">
        <v>-0.11000639945268631</v>
      </c>
      <c r="BO412">
        <v>-8.9840531349182129E-2</v>
      </c>
      <c r="BP412">
        <v>-0.11260662227869034</v>
      </c>
      <c r="BQ412">
        <v>-7.975701242685318E-2</v>
      </c>
      <c r="BR412">
        <v>-8.9863985776901245E-2</v>
      </c>
      <c r="BS412">
        <v>-0.11781910061836243</v>
      </c>
      <c r="BT412">
        <v>-0.13164414465427399</v>
      </c>
      <c r="BU412">
        <v>-0.10777502506971359</v>
      </c>
      <c r="BV412">
        <v>-6.321803480386734E-2</v>
      </c>
      <c r="BW412">
        <v>-7.0753298699855804E-2</v>
      </c>
      <c r="BX412">
        <v>-0.10835046321153641</v>
      </c>
      <c r="BY412">
        <v>-0.17949490249156952</v>
      </c>
      <c r="BZ412">
        <v>-0.19778215885162354</v>
      </c>
      <c r="CA412">
        <v>-0.18328151106834412</v>
      </c>
      <c r="CB412">
        <v>-0.18143045902252197</v>
      </c>
      <c r="CC412">
        <v>-0.12050539255142212</v>
      </c>
      <c r="CD412">
        <v>-8.4999226033687592E-2</v>
      </c>
      <c r="CE412">
        <v>-8.1047080457210541E-2</v>
      </c>
      <c r="CF412">
        <v>-4.716966301202774E-2</v>
      </c>
      <c r="CG412">
        <v>-3.6342307925224304E-2</v>
      </c>
      <c r="CH412">
        <v>-4.2065396904945374E-2</v>
      </c>
      <c r="CI412">
        <v>-3.9819307625293732E-2</v>
      </c>
      <c r="CJ412">
        <v>-8.3893671398982406E-4</v>
      </c>
      <c r="CK412">
        <v>-1.4643535017967224E-2</v>
      </c>
      <c r="CL412">
        <v>-9.5737846568226814E-3</v>
      </c>
      <c r="CM412">
        <v>1.1386210098862648E-2</v>
      </c>
      <c r="CN412">
        <v>-1.0221770964562893E-2</v>
      </c>
      <c r="CO412">
        <v>2.2496657446026802E-2</v>
      </c>
      <c r="CP412">
        <v>3.8144809659570456E-3</v>
      </c>
      <c r="CQ412">
        <v>-2.2194169461727142E-2</v>
      </c>
      <c r="CR412">
        <v>-2.9879085719585419E-2</v>
      </c>
      <c r="CS412">
        <v>-5.4151075892150402E-3</v>
      </c>
      <c r="CT412">
        <v>3.9883878082036972E-2</v>
      </c>
      <c r="CU412">
        <v>3.84531170129776E-2</v>
      </c>
      <c r="CV412">
        <v>-1.3487412070389837E-4</v>
      </c>
      <c r="CW412">
        <v>-6.2094062566757202E-2</v>
      </c>
      <c r="CX412">
        <v>-8.0041289329528809E-2</v>
      </c>
      <c r="CY412">
        <v>-6.9427907466888428E-2</v>
      </c>
      <c r="CZ412">
        <v>-6.7998148500919342E-2</v>
      </c>
      <c r="DA412">
        <v>5.2786653395742178E-4</v>
      </c>
      <c r="DB412">
        <v>2.8860129415988922E-2</v>
      </c>
      <c r="DC412">
        <v>3.2899107784032822E-2</v>
      </c>
      <c r="DD412">
        <v>6.2939397990703583E-2</v>
      </c>
      <c r="DE412">
        <v>7.2234079241752625E-2</v>
      </c>
      <c r="DF412">
        <v>6.1943043023347855E-2</v>
      </c>
      <c r="DG412">
        <v>6.6826768219470978E-2</v>
      </c>
      <c r="DH412">
        <v>0.1093144491314888</v>
      </c>
      <c r="DI412">
        <v>7.8983686864376068E-2</v>
      </c>
      <c r="DJ412">
        <v>9.0858832001686096E-2</v>
      </c>
      <c r="DK412">
        <v>0.11261295527219772</v>
      </c>
      <c r="DL412">
        <v>9.2163078486919403E-2</v>
      </c>
      <c r="DM412">
        <v>0.12475032359361649</v>
      </c>
      <c r="DN412">
        <v>9.7492948174476624E-2</v>
      </c>
      <c r="DO412">
        <v>7.3430769145488739E-2</v>
      </c>
      <c r="DP412">
        <v>7.1885973215103149E-2</v>
      </c>
      <c r="DQ412">
        <v>9.6944808959960938E-2</v>
      </c>
      <c r="DR412">
        <v>0.14298579096794128</v>
      </c>
      <c r="DS412">
        <v>0.1476595401763916</v>
      </c>
      <c r="DT412">
        <v>0.10808071494102478</v>
      </c>
      <c r="DU412">
        <v>5.5306795984506607E-2</v>
      </c>
      <c r="DV412">
        <v>3.7699557840824127E-2</v>
      </c>
      <c r="DW412">
        <v>4.4425699859857559E-2</v>
      </c>
      <c r="DX412">
        <v>4.5434173196554184E-2</v>
      </c>
      <c r="DY412">
        <v>0.17528067529201508</v>
      </c>
      <c r="DZ412">
        <v>0.19325496256351471</v>
      </c>
      <c r="EA412">
        <v>0.19741930067539215</v>
      </c>
      <c r="EB412">
        <v>0.22191937267780304</v>
      </c>
      <c r="EC412">
        <v>0.22900114953517914</v>
      </c>
      <c r="ED412">
        <v>0.21211470663547516</v>
      </c>
      <c r="EE412">
        <v>0.2208067774772644</v>
      </c>
      <c r="EF412">
        <v>0.26835840940475464</v>
      </c>
      <c r="EG412">
        <v>0.21416650712490082</v>
      </c>
      <c r="EH412">
        <v>0.23586758971214294</v>
      </c>
      <c r="EI412">
        <v>0.25876829028129578</v>
      </c>
      <c r="EJ412">
        <v>0.23999053239822388</v>
      </c>
      <c r="EK412">
        <v>0.27238839864730835</v>
      </c>
      <c r="EL412">
        <v>0.23274977505207062</v>
      </c>
      <c r="EM412">
        <v>0.21149799227714539</v>
      </c>
      <c r="EN412">
        <v>0.21881856024265289</v>
      </c>
      <c r="EO412">
        <v>0.24473629891872406</v>
      </c>
      <c r="EP412">
        <v>0.2918485701084137</v>
      </c>
      <c r="EQ412">
        <v>0.30533626675605774</v>
      </c>
      <c r="ER412">
        <v>0.26432684063911438</v>
      </c>
      <c r="ES412">
        <v>0.22481496632099152</v>
      </c>
      <c r="ET412">
        <v>0.20769865810871124</v>
      </c>
      <c r="EU412">
        <v>0.20881222188472748</v>
      </c>
      <c r="EV412">
        <v>0.20921242237091064</v>
      </c>
      <c r="EW412">
        <v>55.537769317626953</v>
      </c>
      <c r="EX412">
        <v>55.527050018310547</v>
      </c>
      <c r="EY412">
        <v>55.051380157470703</v>
      </c>
      <c r="EZ412">
        <v>54.955406188964844</v>
      </c>
      <c r="FA412">
        <v>54.698074340820313</v>
      </c>
      <c r="FB412">
        <v>54.541511535644531</v>
      </c>
      <c r="FC412">
        <v>54.462211608886719</v>
      </c>
      <c r="FD412">
        <v>54.125812530517578</v>
      </c>
      <c r="FE412">
        <v>54.20819091796875</v>
      </c>
      <c r="FF412">
        <v>54.507045745849609</v>
      </c>
      <c r="FG412">
        <v>54.8990478515625</v>
      </c>
      <c r="FH412">
        <v>55.948497772216797</v>
      </c>
      <c r="FI412">
        <v>56.661899566650391</v>
      </c>
      <c r="FJ412">
        <v>57.630203247070313</v>
      </c>
      <c r="FK412">
        <v>57.845069885253906</v>
      </c>
      <c r="FL412">
        <v>57.790225982666016</v>
      </c>
      <c r="FM412">
        <v>57.648715972900391</v>
      </c>
      <c r="FN412">
        <v>56.884548187255859</v>
      </c>
      <c r="FO412">
        <v>56.385089874267578</v>
      </c>
      <c r="FP412">
        <v>56.209232330322266</v>
      </c>
      <c r="FQ412">
        <v>55.702445983886719</v>
      </c>
      <c r="FR412">
        <v>55.427505493164063</v>
      </c>
      <c r="FS412">
        <v>55.073089599609375</v>
      </c>
      <c r="FT412">
        <v>54.882865905761719</v>
      </c>
      <c r="FU412">
        <v>9.5014229416847229E-2</v>
      </c>
      <c r="FV412">
        <v>0</v>
      </c>
      <c r="FW412">
        <v>0.15229745209217072</v>
      </c>
      <c r="FX412">
        <v>9.7618728876113892E-2</v>
      </c>
      <c r="FY412" s="60">
        <v>10.369999885559082</v>
      </c>
      <c r="FZ412" s="38">
        <v>418.66</v>
      </c>
      <c r="GA412">
        <v>1</v>
      </c>
    </row>
    <row r="413" spans="1:183" x14ac:dyDescent="0.2">
      <c r="A413" t="s">
        <v>186</v>
      </c>
      <c r="B413" t="s">
        <v>222</v>
      </c>
      <c r="C413" t="s">
        <v>194</v>
      </c>
      <c r="D413" t="s">
        <v>203</v>
      </c>
      <c r="E413" t="s">
        <v>205</v>
      </c>
      <c r="F413" t="s">
        <v>179</v>
      </c>
      <c r="G413" t="s">
        <v>1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 s="60">
        <v>2.2000000476837158</v>
      </c>
      <c r="FZ413" s="38">
        <v>12.5</v>
      </c>
      <c r="GA413">
        <v>0</v>
      </c>
    </row>
    <row r="414" spans="1:183" x14ac:dyDescent="0.2">
      <c r="A414" t="s">
        <v>186</v>
      </c>
      <c r="B414" t="s">
        <v>222</v>
      </c>
      <c r="C414" t="s">
        <v>194</v>
      </c>
      <c r="D414" t="s">
        <v>203</v>
      </c>
      <c r="E414" t="s">
        <v>205</v>
      </c>
      <c r="F414" t="s">
        <v>180</v>
      </c>
      <c r="G414" t="s">
        <v>1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K414">
        <v>0</v>
      </c>
      <c r="EL414">
        <v>0</v>
      </c>
      <c r="EM414">
        <v>0</v>
      </c>
      <c r="EN414">
        <v>0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0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0</v>
      </c>
      <c r="FT414">
        <v>0</v>
      </c>
      <c r="FU414">
        <v>0</v>
      </c>
      <c r="FV414">
        <v>0</v>
      </c>
      <c r="FW414">
        <v>0</v>
      </c>
      <c r="FX414">
        <v>0</v>
      </c>
      <c r="FY414" s="60">
        <v>1.9700000286102295</v>
      </c>
      <c r="FZ414" s="38">
        <v>15.780000000000001</v>
      </c>
      <c r="GA414">
        <v>0</v>
      </c>
    </row>
    <row r="415" spans="1:183" x14ac:dyDescent="0.2">
      <c r="A415" t="s">
        <v>186</v>
      </c>
      <c r="B415" t="s">
        <v>222</v>
      </c>
      <c r="C415" t="s">
        <v>194</v>
      </c>
      <c r="D415" t="s">
        <v>203</v>
      </c>
      <c r="E415" t="s">
        <v>205</v>
      </c>
      <c r="F415" t="s">
        <v>181</v>
      </c>
      <c r="G415" t="s">
        <v>1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 s="60">
        <v>0.61000001430511475</v>
      </c>
      <c r="FZ415" s="38">
        <v>1.1500000000000001</v>
      </c>
      <c r="GA415">
        <v>0</v>
      </c>
    </row>
    <row r="416" spans="1:183" x14ac:dyDescent="0.2">
      <c r="A416" t="s">
        <v>186</v>
      </c>
      <c r="B416" t="s">
        <v>222</v>
      </c>
      <c r="C416" t="s">
        <v>194</v>
      </c>
      <c r="D416" t="s">
        <v>203</v>
      </c>
      <c r="E416" t="s">
        <v>205</v>
      </c>
      <c r="F416" t="s">
        <v>182</v>
      </c>
      <c r="G416" t="s">
        <v>1</v>
      </c>
      <c r="H416">
        <v>133</v>
      </c>
      <c r="I416">
        <v>0.63201367855072021</v>
      </c>
      <c r="J416">
        <v>0.70661014318466187</v>
      </c>
      <c r="K416">
        <v>0.61705410480499268</v>
      </c>
      <c r="L416">
        <v>0.77974992990493774</v>
      </c>
      <c r="M416">
        <v>0.63135874271392822</v>
      </c>
      <c r="N416">
        <v>0.64955329895019531</v>
      </c>
      <c r="O416">
        <v>1.1097186803817749</v>
      </c>
      <c r="P416">
        <v>1.0463552474975586</v>
      </c>
      <c r="Q416">
        <v>1.135917067527771</v>
      </c>
      <c r="R416">
        <v>1.240320086479187</v>
      </c>
      <c r="S416">
        <v>1.2049670219421387</v>
      </c>
      <c r="T416">
        <v>1.1830481290817261</v>
      </c>
      <c r="U416">
        <v>1.0876398086547852</v>
      </c>
      <c r="V416">
        <v>1.2400190830230713</v>
      </c>
      <c r="W416">
        <v>1.3692358732223511</v>
      </c>
      <c r="X416">
        <v>1.1108564138412476</v>
      </c>
      <c r="Y416">
        <v>1.132655143737793</v>
      </c>
      <c r="Z416">
        <v>1.3102521896362305</v>
      </c>
      <c r="AA416">
        <v>1.5010305643081665</v>
      </c>
      <c r="AB416">
        <v>1.4842929840087891</v>
      </c>
      <c r="AC416">
        <v>1.4781938791275024</v>
      </c>
      <c r="AD416">
        <v>1.335270881652832</v>
      </c>
      <c r="AE416">
        <v>1.1286535263061523</v>
      </c>
      <c r="AF416">
        <v>0.88590645790100098</v>
      </c>
      <c r="AG416">
        <v>-1.4991483688354492</v>
      </c>
      <c r="AH416">
        <v>-1.5547316074371338</v>
      </c>
      <c r="AI416">
        <v>-1.5049494504928589</v>
      </c>
      <c r="AJ416">
        <v>-1.5649434328079224</v>
      </c>
      <c r="AK416">
        <v>-1.4878635406494141</v>
      </c>
      <c r="AL416">
        <v>-1.5589828491210938</v>
      </c>
      <c r="AM416">
        <v>-1.5754692554473877</v>
      </c>
      <c r="AN416">
        <v>-1.7255595922470093</v>
      </c>
      <c r="AO416">
        <v>-1.7401378154754639</v>
      </c>
      <c r="AP416">
        <v>-1.5371026992797852</v>
      </c>
      <c r="AQ416">
        <v>-1.2915636301040649</v>
      </c>
      <c r="AR416">
        <v>-1.5642820596694946</v>
      </c>
      <c r="AS416">
        <v>-1.3366992473602295</v>
      </c>
      <c r="AT416">
        <v>-1.1437531709671021</v>
      </c>
      <c r="AU416">
        <v>-1.371178150177002</v>
      </c>
      <c r="AV416">
        <v>-1.4426356554031372</v>
      </c>
      <c r="AW416">
        <v>-1.3778704404830933</v>
      </c>
      <c r="AX416">
        <v>-1.3482450246810913</v>
      </c>
      <c r="AY416">
        <v>-1.6350376605987549</v>
      </c>
      <c r="AZ416">
        <v>-2.2310702800750732</v>
      </c>
      <c r="BA416">
        <v>-1.7127664089202881</v>
      </c>
      <c r="BB416">
        <v>-1.4807534217834473</v>
      </c>
      <c r="BC416">
        <v>-1.3204602003097534</v>
      </c>
      <c r="BD416">
        <v>-1.2983958721160889</v>
      </c>
      <c r="BE416">
        <v>-0.65350604057312012</v>
      </c>
      <c r="BF416">
        <v>-0.61707335710525513</v>
      </c>
      <c r="BG416">
        <v>-0.66661280393600464</v>
      </c>
      <c r="BH416">
        <v>-0.60551297664642334</v>
      </c>
      <c r="BI416">
        <v>-0.66624516248703003</v>
      </c>
      <c r="BJ416">
        <v>-0.70796996355056763</v>
      </c>
      <c r="BK416">
        <v>-0.51985949277877808</v>
      </c>
      <c r="BL416">
        <v>-0.71135491132736206</v>
      </c>
      <c r="BM416">
        <v>-0.6326979398727417</v>
      </c>
      <c r="BN416">
        <v>-0.5129583477973938</v>
      </c>
      <c r="BO416">
        <v>-0.34481027722358704</v>
      </c>
      <c r="BP416">
        <v>-0.47960597276687622</v>
      </c>
      <c r="BQ416">
        <v>-0.35622274875640869</v>
      </c>
      <c r="BR416">
        <v>-0.15772350132465363</v>
      </c>
      <c r="BS416">
        <v>-0.20173805952072144</v>
      </c>
      <c r="BT416">
        <v>-0.36429312825202942</v>
      </c>
      <c r="BU416">
        <v>-0.40959891676902771</v>
      </c>
      <c r="BV416">
        <v>-0.39071762561798096</v>
      </c>
      <c r="BW416">
        <v>-0.60038274526596069</v>
      </c>
      <c r="BX416">
        <v>-0.93787747621536255</v>
      </c>
      <c r="BY416">
        <v>-0.56652182340621948</v>
      </c>
      <c r="BZ416">
        <v>-0.43970346450805664</v>
      </c>
      <c r="CA416">
        <v>-0.44357159733772278</v>
      </c>
      <c r="CB416">
        <v>-0.47184127569198608</v>
      </c>
      <c r="CC416">
        <v>-6.7816726863384247E-2</v>
      </c>
      <c r="CD416">
        <v>3.234587237238884E-2</v>
      </c>
      <c r="CE416">
        <v>-8.5983395576477051E-2</v>
      </c>
      <c r="CF416">
        <v>5.898565798997879E-2</v>
      </c>
      <c r="CG416">
        <v>-9.7194813191890717E-2</v>
      </c>
      <c r="CH416">
        <v>-0.11856096237897873</v>
      </c>
      <c r="CI416">
        <v>0.21125268936157227</v>
      </c>
      <c r="CJ416">
        <v>-8.9197671040892601E-3</v>
      </c>
      <c r="CK416">
        <v>0.13431155681610107</v>
      </c>
      <c r="CL416">
        <v>0.1963610053062439</v>
      </c>
      <c r="CM416">
        <v>0.31090816855430603</v>
      </c>
      <c r="CN416">
        <v>0.27163738012313843</v>
      </c>
      <c r="CO416">
        <v>0.32285231351852417</v>
      </c>
      <c r="CP416">
        <v>0.52519762516021729</v>
      </c>
      <c r="CQ416">
        <v>0.60821259021759033</v>
      </c>
      <c r="CR416">
        <v>0.38256359100341797</v>
      </c>
      <c r="CS416">
        <v>0.26102301478385925</v>
      </c>
      <c r="CT416">
        <v>0.27246296405792236</v>
      </c>
      <c r="CU416">
        <v>0.11621621251106262</v>
      </c>
      <c r="CV416">
        <v>-4.2215950787067413E-2</v>
      </c>
      <c r="CW416">
        <v>0.22736361622810364</v>
      </c>
      <c r="CX416">
        <v>0.28132456541061401</v>
      </c>
      <c r="CY416">
        <v>0.16375882923603058</v>
      </c>
      <c r="CZ416">
        <v>0.10062788426876068</v>
      </c>
      <c r="DA416">
        <v>0.51787257194519043</v>
      </c>
      <c r="DB416">
        <v>0.68176507949829102</v>
      </c>
      <c r="DC416">
        <v>0.49464601278305054</v>
      </c>
      <c r="DD416">
        <v>0.7234843373298645</v>
      </c>
      <c r="DE416">
        <v>0.47185558080673218</v>
      </c>
      <c r="DF416">
        <v>0.47084805369377136</v>
      </c>
      <c r="DG416">
        <v>0.94236493110656738</v>
      </c>
      <c r="DH416">
        <v>0.69351541996002197</v>
      </c>
      <c r="DI416">
        <v>0.90132105350494385</v>
      </c>
      <c r="DJ416">
        <v>0.90568029880523682</v>
      </c>
      <c r="DK416">
        <v>0.96662670373916626</v>
      </c>
      <c r="DL416">
        <v>1.0228807926177979</v>
      </c>
      <c r="DM416">
        <v>1.0019272565841675</v>
      </c>
      <c r="DN416">
        <v>1.2081189155578613</v>
      </c>
      <c r="DO416">
        <v>1.4181632995605469</v>
      </c>
      <c r="DP416">
        <v>1.129420280456543</v>
      </c>
      <c r="DQ416">
        <v>0.93164491653442383</v>
      </c>
      <c r="DR416">
        <v>0.93564355373382568</v>
      </c>
      <c r="DS416">
        <v>0.83281511068344116</v>
      </c>
      <c r="DT416">
        <v>0.85344552993774414</v>
      </c>
      <c r="DU416">
        <v>1.0212490558624268</v>
      </c>
      <c r="DV416">
        <v>1.0023524761199951</v>
      </c>
      <c r="DW416">
        <v>0.77108925580978394</v>
      </c>
      <c r="DX416">
        <v>0.67309701442718506</v>
      </c>
      <c r="DY416">
        <v>1.36351478099823</v>
      </c>
      <c r="DZ416">
        <v>1.6194233894348145</v>
      </c>
      <c r="EA416">
        <v>1.3329825401306152</v>
      </c>
      <c r="EB416">
        <v>1.6829147338867188</v>
      </c>
      <c r="EC416">
        <v>1.2934738397598267</v>
      </c>
      <c r="ED416">
        <v>1.3218610286712646</v>
      </c>
      <c r="EE416">
        <v>1.9979745149612427</v>
      </c>
      <c r="EF416">
        <v>1.707720160484314</v>
      </c>
      <c r="EG416">
        <v>2.008760929107666</v>
      </c>
      <c r="EH416">
        <v>1.9298247098922729</v>
      </c>
      <c r="EI416">
        <v>1.9133799076080322</v>
      </c>
      <c r="EJ416">
        <v>2.1075568199157715</v>
      </c>
      <c r="EK416">
        <v>1.9824038743972778</v>
      </c>
      <c r="EL416">
        <v>2.1941485404968262</v>
      </c>
      <c r="EM416">
        <v>2.5876033306121826</v>
      </c>
      <c r="EN416">
        <v>2.2077627182006836</v>
      </c>
      <c r="EO416">
        <v>1.899916410446167</v>
      </c>
      <c r="EP416">
        <v>1.893170952796936</v>
      </c>
      <c r="EQ416">
        <v>1.8674702644348145</v>
      </c>
      <c r="ER416">
        <v>2.1466383934020996</v>
      </c>
      <c r="ES416">
        <v>2.1674935817718506</v>
      </c>
      <c r="ET416">
        <v>2.0434024333953857</v>
      </c>
      <c r="EU416">
        <v>1.6479778289794922</v>
      </c>
      <c r="EV416">
        <v>1.4996515512466431</v>
      </c>
      <c r="EW416">
        <v>51.169998168945313</v>
      </c>
      <c r="EX416">
        <v>51.345207214355469</v>
      </c>
      <c r="EY416">
        <v>51.173599243164063</v>
      </c>
      <c r="EZ416">
        <v>51.172626495361328</v>
      </c>
      <c r="FA416">
        <v>51.048606872558594</v>
      </c>
      <c r="FB416">
        <v>50.635414123535156</v>
      </c>
      <c r="FC416">
        <v>50.973850250244141</v>
      </c>
      <c r="FD416">
        <v>51.365657806396484</v>
      </c>
      <c r="FE416">
        <v>52.031902313232422</v>
      </c>
      <c r="FF416">
        <v>53.246517181396484</v>
      </c>
      <c r="FG416">
        <v>54.186290740966797</v>
      </c>
      <c r="FH416">
        <v>54.668167114257813</v>
      </c>
      <c r="FI416">
        <v>55.19598388671875</v>
      </c>
      <c r="FJ416">
        <v>55.9688720703125</v>
      </c>
      <c r="FK416">
        <v>56.687736511230469</v>
      </c>
      <c r="FL416">
        <v>57</v>
      </c>
      <c r="FM416">
        <v>56.561691284179688</v>
      </c>
      <c r="FN416">
        <v>56.177646636962891</v>
      </c>
      <c r="FO416">
        <v>55.590587615966797</v>
      </c>
      <c r="FP416">
        <v>54.78912353515625</v>
      </c>
      <c r="FQ416">
        <v>54.540573120117188</v>
      </c>
      <c r="FR416">
        <v>54.587444305419922</v>
      </c>
      <c r="FS416">
        <v>54.388584136962891</v>
      </c>
      <c r="FT416">
        <v>54.240692138671875</v>
      </c>
      <c r="FU416">
        <v>0.62175685167312622</v>
      </c>
      <c r="FV416">
        <v>0</v>
      </c>
      <c r="FW416">
        <v>1.0960493087768555</v>
      </c>
      <c r="FX416">
        <v>0.62828254699707031</v>
      </c>
      <c r="FY416" s="60">
        <v>2.9800000190734863</v>
      </c>
      <c r="FZ416" s="38">
        <v>51.2</v>
      </c>
      <c r="GA416">
        <v>1</v>
      </c>
    </row>
    <row r="417" spans="1:183" x14ac:dyDescent="0.2">
      <c r="A417" t="s">
        <v>186</v>
      </c>
      <c r="B417" t="s">
        <v>222</v>
      </c>
      <c r="C417" t="s">
        <v>194</v>
      </c>
      <c r="D417" t="s">
        <v>203</v>
      </c>
      <c r="E417" t="s">
        <v>205</v>
      </c>
      <c r="F417" t="s">
        <v>183</v>
      </c>
      <c r="G417" t="s">
        <v>1</v>
      </c>
      <c r="H417">
        <v>280</v>
      </c>
      <c r="I417">
        <v>0.619701087474823</v>
      </c>
      <c r="J417">
        <v>0.59266871213912964</v>
      </c>
      <c r="K417">
        <v>0.61067348718643188</v>
      </c>
      <c r="L417">
        <v>0.61756235361099243</v>
      </c>
      <c r="M417">
        <v>0.55253851413726807</v>
      </c>
      <c r="N417">
        <v>0.70429229736328125</v>
      </c>
      <c r="O417">
        <v>0.9311901330947876</v>
      </c>
      <c r="P417">
        <v>0.94453275203704834</v>
      </c>
      <c r="Q417">
        <v>0.88161587715148926</v>
      </c>
      <c r="R417">
        <v>0.80970799922943115</v>
      </c>
      <c r="S417">
        <v>0.66678953170776367</v>
      </c>
      <c r="T417">
        <v>0.63428699970245361</v>
      </c>
      <c r="U417">
        <v>0.66860920190811157</v>
      </c>
      <c r="V417">
        <v>0.75806534290313721</v>
      </c>
      <c r="W417">
        <v>0.67640680074691772</v>
      </c>
      <c r="X417">
        <v>0.69944381713867188</v>
      </c>
      <c r="Y417">
        <v>0.69267058372497559</v>
      </c>
      <c r="Z417">
        <v>1.0427920818328857</v>
      </c>
      <c r="AA417">
        <v>1.1730164289474487</v>
      </c>
      <c r="AB417">
        <v>1.1060942411422729</v>
      </c>
      <c r="AC417">
        <v>1.0864269733428955</v>
      </c>
      <c r="AD417">
        <v>0.99559468030929565</v>
      </c>
      <c r="AE417">
        <v>0.80577343702316284</v>
      </c>
      <c r="AF417">
        <v>0.76757287979125977</v>
      </c>
      <c r="AG417">
        <v>-1.1875523328781128</v>
      </c>
      <c r="AH417">
        <v>-1.0787765979766846</v>
      </c>
      <c r="AI417">
        <v>-0.93679898977279663</v>
      </c>
      <c r="AJ417">
        <v>-0.96349054574966431</v>
      </c>
      <c r="AK417">
        <v>-1.0029716491699219</v>
      </c>
      <c r="AL417">
        <v>-0.92505419254302979</v>
      </c>
      <c r="AM417">
        <v>-1.0257177352905273</v>
      </c>
      <c r="AN417">
        <v>-1.0817704200744629</v>
      </c>
      <c r="AO417">
        <v>-1.0176554918289185</v>
      </c>
      <c r="AP417">
        <v>-1.0488654375076294</v>
      </c>
      <c r="AQ417">
        <v>-1.1705092191696167</v>
      </c>
      <c r="AR417">
        <v>-1.1838201284408569</v>
      </c>
      <c r="AS417">
        <v>-0.94219934940338135</v>
      </c>
      <c r="AT417">
        <v>-0.89630717039108276</v>
      </c>
      <c r="AU417">
        <v>-0.86822611093521118</v>
      </c>
      <c r="AV417">
        <v>-0.90320909023284912</v>
      </c>
      <c r="AW417">
        <v>-0.92190152406692505</v>
      </c>
      <c r="AX417">
        <v>-0.95963191986083984</v>
      </c>
      <c r="AY417">
        <v>-1.0063621997833252</v>
      </c>
      <c r="AZ417">
        <v>-1.0371145009994507</v>
      </c>
      <c r="BA417">
        <v>-1.2147624492645264</v>
      </c>
      <c r="BB417">
        <v>-1.3966517448425293</v>
      </c>
      <c r="BC417">
        <v>-1.4881206750869751</v>
      </c>
      <c r="BD417">
        <v>-1.2994085550308228</v>
      </c>
      <c r="BE417">
        <v>-0.65467309951782227</v>
      </c>
      <c r="BF417">
        <v>-0.56428903341293335</v>
      </c>
      <c r="BG417">
        <v>-0.45839107036590576</v>
      </c>
      <c r="BH417">
        <v>-0.47854423522949219</v>
      </c>
      <c r="BI417">
        <v>-0.51458126306533813</v>
      </c>
      <c r="BJ417">
        <v>-0.4373534619808197</v>
      </c>
      <c r="BK417">
        <v>-0.46767455339431763</v>
      </c>
      <c r="BL417">
        <v>-0.51849526166915894</v>
      </c>
      <c r="BM417">
        <v>-0.41381111741065979</v>
      </c>
      <c r="BN417">
        <v>-0.48505216836929321</v>
      </c>
      <c r="BO417">
        <v>-0.60896760225296021</v>
      </c>
      <c r="BP417">
        <v>-0.63508182764053345</v>
      </c>
      <c r="BQ417">
        <v>-0.43900728225708008</v>
      </c>
      <c r="BR417">
        <v>-0.34648919105529785</v>
      </c>
      <c r="BS417">
        <v>-0.34893372654914856</v>
      </c>
      <c r="BT417">
        <v>-0.38055911660194397</v>
      </c>
      <c r="BU417">
        <v>-0.45627126097679138</v>
      </c>
      <c r="BV417">
        <v>-0.37397199869155884</v>
      </c>
      <c r="BW417">
        <v>-0.4059748649597168</v>
      </c>
      <c r="BX417">
        <v>-0.45270055532455444</v>
      </c>
      <c r="BY417">
        <v>-0.62461680173873901</v>
      </c>
      <c r="BZ417">
        <v>-0.75894707441329956</v>
      </c>
      <c r="CA417">
        <v>-0.90801548957824707</v>
      </c>
      <c r="CB417">
        <v>-0.7284466028213501</v>
      </c>
      <c r="CC417">
        <v>-0.28560248017311096</v>
      </c>
      <c r="CD417">
        <v>-0.20795649290084839</v>
      </c>
      <c r="CE417">
        <v>-0.12704721093177795</v>
      </c>
      <c r="CF417">
        <v>-0.14267188310623169</v>
      </c>
      <c r="CG417">
        <v>-0.17632365226745605</v>
      </c>
      <c r="CH417">
        <v>-9.9573478102684021E-2</v>
      </c>
      <c r="CI417">
        <v>-8.1175550818443298E-2</v>
      </c>
      <c r="CJ417">
        <v>-0.12837259471416473</v>
      </c>
      <c r="CK417">
        <v>4.4095753692090511E-3</v>
      </c>
      <c r="CL417">
        <v>-9.4556815922260284E-2</v>
      </c>
      <c r="CM417">
        <v>-0.22004559636116028</v>
      </c>
      <c r="CN417">
        <v>-0.25502738356590271</v>
      </c>
      <c r="CO417">
        <v>-9.0497985482215881E-2</v>
      </c>
      <c r="CP417">
        <v>3.4313075244426727E-2</v>
      </c>
      <c r="CQ417">
        <v>1.0726586915552616E-2</v>
      </c>
      <c r="CR417">
        <v>-1.857333816587925E-2</v>
      </c>
      <c r="CS417">
        <v>-0.1337771862745285</v>
      </c>
      <c r="CT417">
        <v>3.1654298305511475E-2</v>
      </c>
      <c r="CU417">
        <v>9.8515423014760017E-3</v>
      </c>
      <c r="CV417">
        <v>-4.7937300056219101E-2</v>
      </c>
      <c r="CW417">
        <v>-0.21588371694087982</v>
      </c>
      <c r="CX417">
        <v>-0.31727471947669983</v>
      </c>
      <c r="CY417">
        <v>-0.50623643398284912</v>
      </c>
      <c r="CZ417">
        <v>-0.33300009369850159</v>
      </c>
      <c r="DA417">
        <v>8.346809446811676E-2</v>
      </c>
      <c r="DB417">
        <v>0.14837606251239777</v>
      </c>
      <c r="DC417">
        <v>0.20429664850234985</v>
      </c>
      <c r="DD417">
        <v>0.19320046901702881</v>
      </c>
      <c r="DE417">
        <v>0.16193400323390961</v>
      </c>
      <c r="DF417">
        <v>0.23820653557777405</v>
      </c>
      <c r="DG417">
        <v>0.30532342195510864</v>
      </c>
      <c r="DH417">
        <v>0.26175007224082947</v>
      </c>
      <c r="DI417">
        <v>0.42263028025627136</v>
      </c>
      <c r="DJ417">
        <v>0.29593852162361145</v>
      </c>
      <c r="DK417">
        <v>0.16887643933296204</v>
      </c>
      <c r="DL417">
        <v>0.12502706050872803</v>
      </c>
      <c r="DM417">
        <v>0.25801128149032593</v>
      </c>
      <c r="DN417">
        <v>0.4151153564453125</v>
      </c>
      <c r="DO417">
        <v>0.37038689851760864</v>
      </c>
      <c r="DP417">
        <v>0.34341245889663696</v>
      </c>
      <c r="DQ417">
        <v>0.18871691823005676</v>
      </c>
      <c r="DR417">
        <v>0.43728059530258179</v>
      </c>
      <c r="DS417">
        <v>0.42567795515060425</v>
      </c>
      <c r="DT417">
        <v>0.35682600736618042</v>
      </c>
      <c r="DU417">
        <v>0.19284936785697937</v>
      </c>
      <c r="DV417">
        <v>0.12439765781164169</v>
      </c>
      <c r="DW417">
        <v>-0.10445742309093475</v>
      </c>
      <c r="DX417">
        <v>6.2446430325508118E-2</v>
      </c>
      <c r="DY417">
        <v>0.61634743213653564</v>
      </c>
      <c r="DZ417">
        <v>0.66286361217498779</v>
      </c>
      <c r="EA417">
        <v>0.68270456790924072</v>
      </c>
      <c r="EB417">
        <v>0.67814677953720093</v>
      </c>
      <c r="EC417">
        <v>0.65032428503036499</v>
      </c>
      <c r="ED417">
        <v>0.72590720653533936</v>
      </c>
      <c r="EE417">
        <v>0.86336666345596313</v>
      </c>
      <c r="EF417">
        <v>0.82502526044845581</v>
      </c>
      <c r="EG417">
        <v>1.0264744758605957</v>
      </c>
      <c r="EH417">
        <v>0.85975176095962524</v>
      </c>
      <c r="EI417">
        <v>0.73041808605194092</v>
      </c>
      <c r="EJ417">
        <v>0.67376530170440674</v>
      </c>
      <c r="EK417">
        <v>0.7612033486366272</v>
      </c>
      <c r="EL417">
        <v>0.96493333578109741</v>
      </c>
      <c r="EM417">
        <v>0.88967925310134888</v>
      </c>
      <c r="EN417">
        <v>0.86606240272521973</v>
      </c>
      <c r="EO417">
        <v>0.65434718132019043</v>
      </c>
      <c r="EP417">
        <v>1.0229405164718628</v>
      </c>
      <c r="EQ417">
        <v>1.0260652303695679</v>
      </c>
      <c r="ER417">
        <v>0.94123995304107666</v>
      </c>
      <c r="ES417">
        <v>0.78299504518508911</v>
      </c>
      <c r="ET417">
        <v>0.76210236549377441</v>
      </c>
      <c r="EU417">
        <v>0.4756476879119873</v>
      </c>
      <c r="EV417">
        <v>0.63340836763381958</v>
      </c>
      <c r="EW417">
        <v>52.31805419921875</v>
      </c>
      <c r="EX417">
        <v>52.057872772216797</v>
      </c>
      <c r="EY417">
        <v>52.151042938232422</v>
      </c>
      <c r="EZ417">
        <v>51.64154052734375</v>
      </c>
      <c r="FA417">
        <v>51.454643249511719</v>
      </c>
      <c r="FB417">
        <v>50.970283508300781</v>
      </c>
      <c r="FC417">
        <v>50.524909973144531</v>
      </c>
      <c r="FD417">
        <v>51.295452117919922</v>
      </c>
      <c r="FE417">
        <v>52.861808776855469</v>
      </c>
      <c r="FF417">
        <v>55.200458526611328</v>
      </c>
      <c r="FG417">
        <v>56.949592590332031</v>
      </c>
      <c r="FH417">
        <v>59.344795227050781</v>
      </c>
      <c r="FI417">
        <v>61.300090789794922</v>
      </c>
      <c r="FJ417">
        <v>61.896869659423828</v>
      </c>
      <c r="FK417">
        <v>62.17901611328125</v>
      </c>
      <c r="FL417">
        <v>62.096450805664063</v>
      </c>
      <c r="FM417">
        <v>60.222713470458984</v>
      </c>
      <c r="FN417">
        <v>58.429264068603516</v>
      </c>
      <c r="FO417">
        <v>56.810470581054688</v>
      </c>
      <c r="FP417">
        <v>55.724620819091797</v>
      </c>
      <c r="FQ417">
        <v>54.829612731933594</v>
      </c>
      <c r="FR417">
        <v>54.137828826904297</v>
      </c>
      <c r="FS417">
        <v>53.599212646484375</v>
      </c>
      <c r="FT417">
        <v>52.558300018310547</v>
      </c>
      <c r="FU417">
        <v>0.34157353639602661</v>
      </c>
      <c r="FV417">
        <v>0</v>
      </c>
      <c r="FW417">
        <v>0.57976227998733521</v>
      </c>
      <c r="FX417">
        <v>0.34835225343704224</v>
      </c>
      <c r="FY417" s="60">
        <v>7.2899999618530273</v>
      </c>
      <c r="FZ417" s="38">
        <v>103.73</v>
      </c>
      <c r="GA417">
        <v>1</v>
      </c>
    </row>
    <row r="418" spans="1:183" x14ac:dyDescent="0.2">
      <c r="A418" t="s">
        <v>186</v>
      </c>
      <c r="B418" t="s">
        <v>222</v>
      </c>
      <c r="C418" t="s">
        <v>194</v>
      </c>
      <c r="D418" t="s">
        <v>203</v>
      </c>
      <c r="E418" t="s">
        <v>205</v>
      </c>
      <c r="F418" t="s">
        <v>184</v>
      </c>
      <c r="G418" t="s">
        <v>1</v>
      </c>
      <c r="H418">
        <v>102</v>
      </c>
      <c r="I418">
        <v>0.89707279205322266</v>
      </c>
      <c r="J418">
        <v>0.66162073612213135</v>
      </c>
      <c r="K418">
        <v>0.68839776515960693</v>
      </c>
      <c r="L418">
        <v>0.7694936990737915</v>
      </c>
      <c r="M418">
        <v>0.70854908227920532</v>
      </c>
      <c r="N418">
        <v>0.82300019264221191</v>
      </c>
      <c r="O418">
        <v>1.032386302947998</v>
      </c>
      <c r="P418">
        <v>0.91824084520339966</v>
      </c>
      <c r="Q418">
        <v>1.1897627115249634</v>
      </c>
      <c r="R418">
        <v>1.2422064542770386</v>
      </c>
      <c r="S418">
        <v>1.3832975625991821</v>
      </c>
      <c r="T418">
        <v>1.2916803359985352</v>
      </c>
      <c r="U418">
        <v>1.1864030361175537</v>
      </c>
      <c r="V418">
        <v>1.2929540872573853</v>
      </c>
      <c r="W418">
        <v>0.96671456098556519</v>
      </c>
      <c r="X418">
        <v>0.98015379905700684</v>
      </c>
      <c r="Y418">
        <v>1.1645368337631226</v>
      </c>
      <c r="Z418">
        <v>1.2121798992156982</v>
      </c>
      <c r="AA418">
        <v>1.2442613840103149</v>
      </c>
      <c r="AB418">
        <v>1.095647931098938</v>
      </c>
      <c r="AC418">
        <v>1.1119304895401001</v>
      </c>
      <c r="AD418">
        <v>1.2787350416183472</v>
      </c>
      <c r="AE418">
        <v>0.95378410816192627</v>
      </c>
      <c r="AF418">
        <v>0.75092172622680664</v>
      </c>
      <c r="AG418">
        <v>-1.683804988861084</v>
      </c>
      <c r="AH418">
        <v>-1.8358498811721802</v>
      </c>
      <c r="AI418">
        <v>-1.9146828651428223</v>
      </c>
      <c r="AJ418">
        <v>-1.9976752996444702</v>
      </c>
      <c r="AK418">
        <v>-1.9946413040161133</v>
      </c>
      <c r="AL418">
        <v>-1.930927038192749</v>
      </c>
      <c r="AM418">
        <v>-1.9207208156585693</v>
      </c>
      <c r="AN418">
        <v>-1.8766855001449585</v>
      </c>
      <c r="AO418">
        <v>-2.0119543075561523</v>
      </c>
      <c r="AP418">
        <v>-1.5446674823760986</v>
      </c>
      <c r="AQ418">
        <v>-1.8461591005325317</v>
      </c>
      <c r="AR418">
        <v>-1.7092622518539429</v>
      </c>
      <c r="AS418">
        <v>-1.5407315492630005</v>
      </c>
      <c r="AT418">
        <v>-1.6820360422134399</v>
      </c>
      <c r="AU418">
        <v>-1.878858208656311</v>
      </c>
      <c r="AV418">
        <v>-1.6602007150650024</v>
      </c>
      <c r="AW418">
        <v>-1.6734458208084106</v>
      </c>
      <c r="AX418">
        <v>-1.8916982412338257</v>
      </c>
      <c r="AY418">
        <v>-2.5039095878601074</v>
      </c>
      <c r="AZ418">
        <v>-2.8834116458892822</v>
      </c>
      <c r="BA418">
        <v>-2.7102785110473633</v>
      </c>
      <c r="BB418">
        <v>-2.6635644435882568</v>
      </c>
      <c r="BC418">
        <v>-2.8336093425750732</v>
      </c>
      <c r="BD418">
        <v>-2.5223088264465332</v>
      </c>
      <c r="BE418">
        <v>-0.61674743890762329</v>
      </c>
      <c r="BF418">
        <v>-0.79665136337280273</v>
      </c>
      <c r="BG418">
        <v>-0.82470369338989258</v>
      </c>
      <c r="BH418">
        <v>-0.81134569644927979</v>
      </c>
      <c r="BI418">
        <v>-0.87122011184692383</v>
      </c>
      <c r="BJ418">
        <v>-0.81823158264160156</v>
      </c>
      <c r="BK418">
        <v>-0.63645786046981812</v>
      </c>
      <c r="BL418">
        <v>-0.7436215877532959</v>
      </c>
      <c r="BM418">
        <v>-0.59660607576370239</v>
      </c>
      <c r="BN418">
        <v>-0.38670423626899719</v>
      </c>
      <c r="BO418">
        <v>-0.45751455426216125</v>
      </c>
      <c r="BP418">
        <v>-0.38382163643836975</v>
      </c>
      <c r="BQ418">
        <v>-0.36469545960426331</v>
      </c>
      <c r="BR418">
        <v>-0.38284963369369507</v>
      </c>
      <c r="BS418">
        <v>-0.73623752593994141</v>
      </c>
      <c r="BT418">
        <v>-0.53073984384536743</v>
      </c>
      <c r="BU418">
        <v>-0.47212070226669312</v>
      </c>
      <c r="BV418">
        <v>-0.59514623880386353</v>
      </c>
      <c r="BW418">
        <v>-1.0603480339050293</v>
      </c>
      <c r="BX418">
        <v>-1.4477579593658447</v>
      </c>
      <c r="BY418">
        <v>-1.3206110000610352</v>
      </c>
      <c r="BZ418">
        <v>-1.2482699155807495</v>
      </c>
      <c r="CA418">
        <v>-1.4226366281509399</v>
      </c>
      <c r="CB418">
        <v>-1.2553098201751709</v>
      </c>
      <c r="CC418">
        <v>0.1222933903336525</v>
      </c>
      <c r="CD418">
        <v>-7.6905712485313416E-2</v>
      </c>
      <c r="CE418">
        <v>-6.9787487387657166E-2</v>
      </c>
      <c r="CF418">
        <v>1.0302532464265823E-2</v>
      </c>
      <c r="CG418">
        <v>-9.3142092227935791E-2</v>
      </c>
      <c r="CH418">
        <v>-4.7582142055034637E-2</v>
      </c>
      <c r="CI418">
        <v>0.25301861763000488</v>
      </c>
      <c r="CJ418">
        <v>4.1134998202323914E-2</v>
      </c>
      <c r="CK418">
        <v>0.38365980982780457</v>
      </c>
      <c r="CL418">
        <v>0.41529759764671326</v>
      </c>
      <c r="CM418">
        <v>0.50425636768341064</v>
      </c>
      <c r="CN418">
        <v>0.53417450189590454</v>
      </c>
      <c r="CO418">
        <v>0.44982358813285828</v>
      </c>
      <c r="CP418">
        <v>0.51696288585662842</v>
      </c>
      <c r="CQ418">
        <v>5.5138081312179565E-2</v>
      </c>
      <c r="CR418">
        <v>0.25152137875556946</v>
      </c>
      <c r="CS418">
        <v>0.35991334915161133</v>
      </c>
      <c r="CT418">
        <v>0.3028416633605957</v>
      </c>
      <c r="CU418">
        <v>-6.0541566461324692E-2</v>
      </c>
      <c r="CV418">
        <v>-0.4534284770488739</v>
      </c>
      <c r="CW418">
        <v>-0.35813125967979431</v>
      </c>
      <c r="CX418">
        <v>-0.2680414617061615</v>
      </c>
      <c r="CY418">
        <v>-0.44540119171142578</v>
      </c>
      <c r="CZ418">
        <v>-0.37779000401496887</v>
      </c>
      <c r="DA418">
        <v>0.86133420467376709</v>
      </c>
      <c r="DB418">
        <v>0.64283996820449829</v>
      </c>
      <c r="DC418">
        <v>0.68512880802154541</v>
      </c>
      <c r="DD418">
        <v>0.83195078372955322</v>
      </c>
      <c r="DE418">
        <v>0.68493586778640747</v>
      </c>
      <c r="DF418">
        <v>0.72306740283966064</v>
      </c>
      <c r="DG418">
        <v>1.1424951553344727</v>
      </c>
      <c r="DH418">
        <v>0.82589161396026611</v>
      </c>
      <c r="DI418">
        <v>1.3639256954193115</v>
      </c>
      <c r="DJ418">
        <v>1.2172993421554565</v>
      </c>
      <c r="DK418">
        <v>1.4660272598266602</v>
      </c>
      <c r="DL418">
        <v>1.4521706104278564</v>
      </c>
      <c r="DM418">
        <v>1.2643426656723022</v>
      </c>
      <c r="DN418">
        <v>1.4167754650115967</v>
      </c>
      <c r="DO418">
        <v>0.84651374816894531</v>
      </c>
      <c r="DP418">
        <v>1.0337826013565063</v>
      </c>
      <c r="DQ418">
        <v>1.191947340965271</v>
      </c>
      <c r="DR418">
        <v>1.2008296251296997</v>
      </c>
      <c r="DS418">
        <v>0.93926489353179932</v>
      </c>
      <c r="DT418">
        <v>0.54090094566345215</v>
      </c>
      <c r="DU418">
        <v>0.60434842109680176</v>
      </c>
      <c r="DV418">
        <v>0.71218717098236084</v>
      </c>
      <c r="DW418">
        <v>0.5318341851234436</v>
      </c>
      <c r="DX418">
        <v>0.4997296929359436</v>
      </c>
      <c r="DY418">
        <v>1.9283918142318726</v>
      </c>
      <c r="DZ418">
        <v>1.682038426399231</v>
      </c>
      <c r="EA418">
        <v>1.7751079797744751</v>
      </c>
      <c r="EB418">
        <v>2.0182802677154541</v>
      </c>
      <c r="EC418">
        <v>1.8083570003509521</v>
      </c>
      <c r="ED418">
        <v>1.8357628583908081</v>
      </c>
      <c r="EE418">
        <v>2.4267580509185791</v>
      </c>
      <c r="EF418">
        <v>1.9589555263519287</v>
      </c>
      <c r="EG418">
        <v>2.7792739868164063</v>
      </c>
      <c r="EH418">
        <v>2.3752624988555908</v>
      </c>
      <c r="EI418">
        <v>2.8546717166900635</v>
      </c>
      <c r="EJ418">
        <v>2.777611255645752</v>
      </c>
      <c r="EK418">
        <v>2.4403786659240723</v>
      </c>
      <c r="EL418">
        <v>2.7159619331359863</v>
      </c>
      <c r="EM418">
        <v>1.9891343116760254</v>
      </c>
      <c r="EN418">
        <v>2.1632435321807861</v>
      </c>
      <c r="EO418">
        <v>2.3932723999023438</v>
      </c>
      <c r="EP418">
        <v>2.4973814487457275</v>
      </c>
      <c r="EQ418">
        <v>2.382826566696167</v>
      </c>
      <c r="ER418">
        <v>1.9765547513961792</v>
      </c>
      <c r="ES418">
        <v>1.9940162897109985</v>
      </c>
      <c r="ET418">
        <v>2.1274814605712891</v>
      </c>
      <c r="EU418">
        <v>1.9428069591522217</v>
      </c>
      <c r="EV418">
        <v>1.7667287588119507</v>
      </c>
      <c r="EW418">
        <v>49.074516296386719</v>
      </c>
      <c r="EX418">
        <v>49.056941986083984</v>
      </c>
      <c r="EY418">
        <v>48.52996826171875</v>
      </c>
      <c r="EZ418">
        <v>46.562980651855469</v>
      </c>
      <c r="FA418">
        <v>46.101280212402344</v>
      </c>
      <c r="FB418">
        <v>45.666175842285156</v>
      </c>
      <c r="FC418">
        <v>47</v>
      </c>
      <c r="FD418">
        <v>48.037006378173828</v>
      </c>
      <c r="FE418">
        <v>54.765895843505859</v>
      </c>
      <c r="FF418">
        <v>61.409286499023438</v>
      </c>
      <c r="FG418">
        <v>62.871330261230469</v>
      </c>
      <c r="FH418">
        <v>65.874298095703125</v>
      </c>
      <c r="FI418">
        <v>67.977684020996094</v>
      </c>
      <c r="FJ418">
        <v>67.736167907714844</v>
      </c>
      <c r="FK418">
        <v>68.400672912597656</v>
      </c>
      <c r="FL418">
        <v>67.939262390136719</v>
      </c>
      <c r="FM418">
        <v>65.267135620117188</v>
      </c>
      <c r="FN418">
        <v>60.744766235351563</v>
      </c>
      <c r="FO418">
        <v>55.299709320068359</v>
      </c>
      <c r="FP418">
        <v>51.79620361328125</v>
      </c>
      <c r="FQ418">
        <v>49.687225341796875</v>
      </c>
      <c r="FR418">
        <v>48.23577880859375</v>
      </c>
      <c r="FS418">
        <v>46.796852111816406</v>
      </c>
      <c r="FT418">
        <v>45.719741821289063</v>
      </c>
      <c r="FU418">
        <v>0.79816532135009766</v>
      </c>
      <c r="FV418">
        <v>0</v>
      </c>
      <c r="FW418">
        <v>1.340429425239563</v>
      </c>
      <c r="FX418">
        <v>0.81701868772506714</v>
      </c>
      <c r="FY418" s="60">
        <v>3.380000114440918</v>
      </c>
      <c r="FZ418" s="38">
        <v>32.43</v>
      </c>
      <c r="GA418">
        <v>1</v>
      </c>
    </row>
    <row r="419" spans="1:183" x14ac:dyDescent="0.2">
      <c r="A419" t="s">
        <v>186</v>
      </c>
      <c r="B419" t="s">
        <v>222</v>
      </c>
      <c r="C419" t="s">
        <v>194</v>
      </c>
      <c r="D419" t="s">
        <v>203</v>
      </c>
      <c r="E419" t="s">
        <v>205</v>
      </c>
      <c r="F419" t="s">
        <v>185</v>
      </c>
      <c r="G419" t="s">
        <v>1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 s="60">
        <v>0.93000000715255737</v>
      </c>
      <c r="FZ419" s="38">
        <v>7.86</v>
      </c>
      <c r="GA419">
        <v>0</v>
      </c>
    </row>
    <row r="420" spans="1:183" x14ac:dyDescent="0.2">
      <c r="A420" t="s">
        <v>186</v>
      </c>
      <c r="B420" t="s">
        <v>222</v>
      </c>
      <c r="C420" t="s">
        <v>194</v>
      </c>
      <c r="D420" t="s">
        <v>203</v>
      </c>
      <c r="E420" t="s">
        <v>206</v>
      </c>
      <c r="F420" t="s">
        <v>1</v>
      </c>
      <c r="G420" t="s">
        <v>198</v>
      </c>
      <c r="H420">
        <v>2026</v>
      </c>
      <c r="I420">
        <v>0.60759979486465454</v>
      </c>
      <c r="J420">
        <v>0.50870472192764282</v>
      </c>
      <c r="K420">
        <v>0.46637922525405884</v>
      </c>
      <c r="L420">
        <v>0.45161765813827515</v>
      </c>
      <c r="M420">
        <v>0.44710743427276611</v>
      </c>
      <c r="N420">
        <v>0.48883461952209473</v>
      </c>
      <c r="O420">
        <v>0.62190592288970947</v>
      </c>
      <c r="P420">
        <v>0.70679718255996704</v>
      </c>
      <c r="Q420">
        <v>0.6704670786857605</v>
      </c>
      <c r="R420">
        <v>0.63806807994842529</v>
      </c>
      <c r="S420">
        <v>0.58139973878860474</v>
      </c>
      <c r="T420">
        <v>0.56629002094268799</v>
      </c>
      <c r="U420">
        <v>0.57133245468139648</v>
      </c>
      <c r="V420">
        <v>0.53981697559356689</v>
      </c>
      <c r="W420">
        <v>0.56588524580001831</v>
      </c>
      <c r="X420">
        <v>0.59420579671859741</v>
      </c>
      <c r="Y420">
        <v>0.633872389793396</v>
      </c>
      <c r="Z420">
        <v>0.68708229064941406</v>
      </c>
      <c r="AA420">
        <v>0.81030350923538208</v>
      </c>
      <c r="AB420">
        <v>0.92329472303390503</v>
      </c>
      <c r="AC420">
        <v>1.0669442415237427</v>
      </c>
      <c r="AD420">
        <v>1.0576903820037842</v>
      </c>
      <c r="AE420">
        <v>0.92290627956390381</v>
      </c>
      <c r="AF420">
        <v>0.73384582996368408</v>
      </c>
      <c r="AG420">
        <v>-0.46451178193092346</v>
      </c>
      <c r="AH420">
        <v>-0.41571757197380066</v>
      </c>
      <c r="AI420">
        <v>-0.35153508186340332</v>
      </c>
      <c r="AJ420">
        <v>-0.33236867189407349</v>
      </c>
      <c r="AK420">
        <v>-0.31794047355651855</v>
      </c>
      <c r="AL420">
        <v>-0.30921292304992676</v>
      </c>
      <c r="AM420">
        <v>-0.30555072426795959</v>
      </c>
      <c r="AN420">
        <v>-0.30167064070701599</v>
      </c>
      <c r="AO420">
        <v>-0.23887544870376587</v>
      </c>
      <c r="AP420">
        <v>-0.2183622419834137</v>
      </c>
      <c r="AQ420">
        <v>-0.20237720012664795</v>
      </c>
      <c r="AR420">
        <v>-0.21636068820953369</v>
      </c>
      <c r="AS420">
        <v>-0.20317569375038147</v>
      </c>
      <c r="AT420">
        <v>-0.24198408424854279</v>
      </c>
      <c r="AU420">
        <v>-0.18874926865100861</v>
      </c>
      <c r="AV420">
        <v>-0.20922078192234039</v>
      </c>
      <c r="AW420">
        <v>-0.19657877087593079</v>
      </c>
      <c r="AX420">
        <v>-0.14291878044605255</v>
      </c>
      <c r="AY420">
        <v>-0.15517522394657135</v>
      </c>
      <c r="AZ420">
        <v>-0.1871778666973114</v>
      </c>
      <c r="BA420">
        <v>-0.19558577239513397</v>
      </c>
      <c r="BB420">
        <v>-0.2403150200843811</v>
      </c>
      <c r="BC420">
        <v>-0.32635432481765747</v>
      </c>
      <c r="BD420">
        <v>-0.36157909035682678</v>
      </c>
      <c r="BE420">
        <v>-0.30801454186439514</v>
      </c>
      <c r="BF420">
        <v>-0.27354627847671509</v>
      </c>
      <c r="BG420">
        <v>-0.21896031498908997</v>
      </c>
      <c r="BH420">
        <v>-0.20133486390113831</v>
      </c>
      <c r="BI420">
        <v>-0.18787036836147308</v>
      </c>
      <c r="BJ420">
        <v>-0.17633704841136932</v>
      </c>
      <c r="BK420">
        <v>-0.16687995195388794</v>
      </c>
      <c r="BL420">
        <v>-0.15929862856864929</v>
      </c>
      <c r="BM420">
        <v>-9.8234198987483978E-2</v>
      </c>
      <c r="BN420">
        <v>-7.3529340326786041E-2</v>
      </c>
      <c r="BO420">
        <v>-6.3354812562465668E-2</v>
      </c>
      <c r="BP420">
        <v>-7.716919481754303E-2</v>
      </c>
      <c r="BQ420">
        <v>-6.6940225660800934E-2</v>
      </c>
      <c r="BR420">
        <v>-0.10332422703504562</v>
      </c>
      <c r="BS420">
        <v>-5.2023448050022125E-2</v>
      </c>
      <c r="BT420">
        <v>-7.1793869137763977E-2</v>
      </c>
      <c r="BU420">
        <v>-5.3383849561214447E-2</v>
      </c>
      <c r="BV420">
        <v>-3.3322672825306654E-3</v>
      </c>
      <c r="BW420">
        <v>-4.3403753079473972E-3</v>
      </c>
      <c r="BX420">
        <v>-3.8987591862678528E-2</v>
      </c>
      <c r="BY420">
        <v>-4.3229702860116959E-2</v>
      </c>
      <c r="BZ420">
        <v>-8.3139650523662567E-2</v>
      </c>
      <c r="CA420">
        <v>-0.16253510117530823</v>
      </c>
      <c r="CB420">
        <v>-0.20754128694534302</v>
      </c>
      <c r="CC420">
        <v>-0.19962501525878906</v>
      </c>
      <c r="CD420">
        <v>-0.17507891356945038</v>
      </c>
      <c r="CE420">
        <v>-0.12713943421840668</v>
      </c>
      <c r="CF420">
        <v>-0.11058123409748077</v>
      </c>
      <c r="CG420">
        <v>-9.7784191370010376E-2</v>
      </c>
      <c r="CH420">
        <v>-8.4307625889778137E-2</v>
      </c>
      <c r="CI420">
        <v>-7.083699107170105E-2</v>
      </c>
      <c r="CJ420">
        <v>-6.0692194849252701E-2</v>
      </c>
      <c r="CK420">
        <v>-8.264939533546567E-4</v>
      </c>
      <c r="CL420">
        <v>2.6781477034091949E-2</v>
      </c>
      <c r="CM420">
        <v>3.2931670546531677E-2</v>
      </c>
      <c r="CN420">
        <v>1.9234400242567062E-2</v>
      </c>
      <c r="CO420">
        <v>2.7416028082370758E-2</v>
      </c>
      <c r="CP420">
        <v>-7.2888354770839214E-3</v>
      </c>
      <c r="CQ420">
        <v>4.2672436684370041E-2</v>
      </c>
      <c r="CR420">
        <v>2.3387596011161804E-2</v>
      </c>
      <c r="CS420">
        <v>4.5792505145072937E-2</v>
      </c>
      <c r="CT420">
        <v>9.3344934284687042E-2</v>
      </c>
      <c r="CU420">
        <v>0.10012737661600113</v>
      </c>
      <c r="CV420">
        <v>6.3648536801338196E-2</v>
      </c>
      <c r="CW420">
        <v>6.2291648238897324E-2</v>
      </c>
      <c r="CX420">
        <v>2.5719527155160904E-2</v>
      </c>
      <c r="CY420">
        <v>-4.9074407666921616E-2</v>
      </c>
      <c r="CZ420">
        <v>-0.10085518658161163</v>
      </c>
      <c r="DA420">
        <v>-9.1235511004924774E-2</v>
      </c>
      <c r="DB420">
        <v>-7.6611518859863281E-2</v>
      </c>
      <c r="DC420">
        <v>-3.531854972243309E-2</v>
      </c>
      <c r="DD420">
        <v>-1.9827598705887794E-2</v>
      </c>
      <c r="DE420">
        <v>-7.6980139128863811E-3</v>
      </c>
      <c r="DF420">
        <v>7.7217947691679001E-3</v>
      </c>
      <c r="DG420">
        <v>2.5205971673130989E-2</v>
      </c>
      <c r="DH420">
        <v>3.7914235144853592E-2</v>
      </c>
      <c r="DI420">
        <v>9.6581213176250458E-2</v>
      </c>
      <c r="DJ420">
        <v>0.12709230184555054</v>
      </c>
      <c r="DK420">
        <v>0.12921817600727081</v>
      </c>
      <c r="DL420">
        <v>0.11563799530267715</v>
      </c>
      <c r="DM420">
        <v>0.12177228927612305</v>
      </c>
      <c r="DN420">
        <v>8.8746562600135803E-2</v>
      </c>
      <c r="DO420">
        <v>0.13736832141876221</v>
      </c>
      <c r="DP420">
        <v>0.11856906116008759</v>
      </c>
      <c r="DQ420">
        <v>0.14496886730194092</v>
      </c>
      <c r="DR420">
        <v>0.19002214074134827</v>
      </c>
      <c r="DS420">
        <v>0.20459511876106262</v>
      </c>
      <c r="DT420">
        <v>0.16628468036651611</v>
      </c>
      <c r="DU420">
        <v>0.1678130030632019</v>
      </c>
      <c r="DV420">
        <v>0.13457871973514557</v>
      </c>
      <c r="DW420">
        <v>6.4386285841464996E-2</v>
      </c>
      <c r="DX420">
        <v>5.8309268206357956E-3</v>
      </c>
      <c r="DY420">
        <v>6.5261729061603546E-2</v>
      </c>
      <c r="DZ420">
        <v>6.5559744834899902E-2</v>
      </c>
      <c r="EA420">
        <v>9.7256220877170563E-2</v>
      </c>
      <c r="EB420">
        <v>0.11120622605085373</v>
      </c>
      <c r="EC420">
        <v>0.12237212061882019</v>
      </c>
      <c r="ED420">
        <v>0.14059767127037048</v>
      </c>
      <c r="EE420">
        <v>0.16387675702571869</v>
      </c>
      <c r="EF420">
        <v>0.18028627336025238</v>
      </c>
      <c r="EG420">
        <v>0.23722246289253235</v>
      </c>
      <c r="EH420">
        <v>0.2719251811504364</v>
      </c>
      <c r="EI420">
        <v>0.2682405412197113</v>
      </c>
      <c r="EJ420">
        <v>0.25482946634292603</v>
      </c>
      <c r="EK420">
        <v>0.25800773501396179</v>
      </c>
      <c r="EL420">
        <v>0.22740641236305237</v>
      </c>
      <c r="EM420">
        <v>0.27409413456916809</v>
      </c>
      <c r="EN420">
        <v>0.2559959888458252</v>
      </c>
      <c r="EO420">
        <v>0.28816378116607666</v>
      </c>
      <c r="EP420">
        <v>0.32960864901542664</v>
      </c>
      <c r="EQ420">
        <v>0.35542997717857361</v>
      </c>
      <c r="ER420">
        <v>0.31447491049766541</v>
      </c>
      <c r="ES420">
        <v>0.32016909122467041</v>
      </c>
      <c r="ET420">
        <v>0.29175406694412231</v>
      </c>
      <c r="EU420">
        <v>0.22820550203323364</v>
      </c>
      <c r="EV420">
        <v>0.15986873209476471</v>
      </c>
      <c r="EW420">
        <v>55.914718627929688</v>
      </c>
      <c r="EX420">
        <v>55.341854095458984</v>
      </c>
      <c r="EY420">
        <v>54.374412536621094</v>
      </c>
      <c r="EZ420">
        <v>53.412273406982422</v>
      </c>
      <c r="FA420">
        <v>52.744670867919922</v>
      </c>
      <c r="FB420">
        <v>52.265544891357422</v>
      </c>
      <c r="FC420">
        <v>51.896820068359375</v>
      </c>
      <c r="FD420">
        <v>52.811862945556641</v>
      </c>
      <c r="FE420">
        <v>57.404994964599609</v>
      </c>
      <c r="FF420">
        <v>62.679794311523438</v>
      </c>
      <c r="FG420">
        <v>66.849342346191406</v>
      </c>
      <c r="FH420">
        <v>70.421379089355469</v>
      </c>
      <c r="FI420">
        <v>74.117546081542969</v>
      </c>
      <c r="FJ420">
        <v>77.157188415527344</v>
      </c>
      <c r="FK420">
        <v>79.870384216308594</v>
      </c>
      <c r="FL420">
        <v>81.43963623046875</v>
      </c>
      <c r="FM420">
        <v>81.299896240234375</v>
      </c>
      <c r="FN420">
        <v>80.710685729980469</v>
      </c>
      <c r="FO420">
        <v>77.575263977050781</v>
      </c>
      <c r="FP420">
        <v>72.928916931152344</v>
      </c>
      <c r="FQ420">
        <v>68.884246826171875</v>
      </c>
      <c r="FR420">
        <v>66.247238159179688</v>
      </c>
      <c r="FS420">
        <v>64.078208923339844</v>
      </c>
      <c r="FT420">
        <v>62.546409606933594</v>
      </c>
      <c r="FU420">
        <v>8.8103272020816803E-2</v>
      </c>
      <c r="FV420">
        <v>0</v>
      </c>
      <c r="FW420">
        <v>0.14279429614543915</v>
      </c>
      <c r="FX420">
        <v>9.0528890490531921E-2</v>
      </c>
      <c r="FY420" s="60">
        <v>8.1400003433227539</v>
      </c>
      <c r="FZ420" s="38">
        <v>610.95000000000005</v>
      </c>
      <c r="GA420">
        <v>1</v>
      </c>
    </row>
    <row r="421" spans="1:183" x14ac:dyDescent="0.2">
      <c r="A421" t="s">
        <v>186</v>
      </c>
      <c r="B421" t="s">
        <v>222</v>
      </c>
      <c r="C421" t="s">
        <v>194</v>
      </c>
      <c r="D421" t="s">
        <v>203</v>
      </c>
      <c r="E421" t="s">
        <v>206</v>
      </c>
      <c r="F421" t="s">
        <v>1</v>
      </c>
      <c r="G421" t="s">
        <v>200</v>
      </c>
      <c r="H421">
        <v>235</v>
      </c>
      <c r="I421">
        <v>0.76077407598495483</v>
      </c>
      <c r="J421">
        <v>0.6706463098526001</v>
      </c>
      <c r="K421">
        <v>0.63030755519866943</v>
      </c>
      <c r="L421">
        <v>0.62883269786834717</v>
      </c>
      <c r="M421">
        <v>0.71381908655166626</v>
      </c>
      <c r="N421">
        <v>0.69021588563919067</v>
      </c>
      <c r="O421">
        <v>0.79030400514602661</v>
      </c>
      <c r="P421">
        <v>0.82483309507369995</v>
      </c>
      <c r="Q421">
        <v>0.70848572254180908</v>
      </c>
      <c r="R421">
        <v>0.79771751165390015</v>
      </c>
      <c r="S421">
        <v>0.97380560636520386</v>
      </c>
      <c r="T421">
        <v>0.85967797040939331</v>
      </c>
      <c r="U421">
        <v>0.72322601079940796</v>
      </c>
      <c r="V421">
        <v>0.67186522483825684</v>
      </c>
      <c r="W421">
        <v>0.68155002593994141</v>
      </c>
      <c r="X421">
        <v>0.7825089693069458</v>
      </c>
      <c r="Y421">
        <v>0.86754697561264038</v>
      </c>
      <c r="Z421">
        <v>1.0633112192153931</v>
      </c>
      <c r="AA421">
        <v>1.1270596981048584</v>
      </c>
      <c r="AB421">
        <v>1.1956042051315308</v>
      </c>
      <c r="AC421">
        <v>1.3408403396606445</v>
      </c>
      <c r="AD421">
        <v>1.302985668182373</v>
      </c>
      <c r="AE421">
        <v>1.1807373762130737</v>
      </c>
      <c r="AF421">
        <v>0.92720341682434082</v>
      </c>
      <c r="AG421">
        <v>-1.3699759244918823</v>
      </c>
      <c r="AH421">
        <v>-1.4082643985748291</v>
      </c>
      <c r="AI421">
        <v>-1.3133726119995117</v>
      </c>
      <c r="AJ421">
        <v>-1.1782578229904175</v>
      </c>
      <c r="AK421">
        <v>-1.1424483060836792</v>
      </c>
      <c r="AL421">
        <v>-1.2537977695465088</v>
      </c>
      <c r="AM421">
        <v>-1.1884496212005615</v>
      </c>
      <c r="AN421">
        <v>-1.1235148906707764</v>
      </c>
      <c r="AO421">
        <v>-1.0958281755447388</v>
      </c>
      <c r="AP421">
        <v>-1.1718596220016479</v>
      </c>
      <c r="AQ421">
        <v>-1.0176318883895874</v>
      </c>
      <c r="AR421">
        <v>-1.0132626295089722</v>
      </c>
      <c r="AS421">
        <v>-1.2056469917297363</v>
      </c>
      <c r="AT421">
        <v>-1.1806358098983765</v>
      </c>
      <c r="AU421">
        <v>-1.1348644495010376</v>
      </c>
      <c r="AV421">
        <v>-1.0939133167266846</v>
      </c>
      <c r="AW421">
        <v>-1.1802674531936646</v>
      </c>
      <c r="AX421">
        <v>-1.0545943975448608</v>
      </c>
      <c r="AY421">
        <v>-0.99928361177444458</v>
      </c>
      <c r="AZ421">
        <v>-1.2066941261291504</v>
      </c>
      <c r="BA421">
        <v>-1.2711160182952881</v>
      </c>
      <c r="BB421">
        <v>-1.2622500658035278</v>
      </c>
      <c r="BC421">
        <v>-1.368363618850708</v>
      </c>
      <c r="BD421">
        <v>-1.4323806762695313</v>
      </c>
      <c r="BE421">
        <v>-0.63723617792129517</v>
      </c>
      <c r="BF421">
        <v>-0.69305199384689331</v>
      </c>
      <c r="BG421">
        <v>-0.63521862030029297</v>
      </c>
      <c r="BH421">
        <v>-0.53918826580047607</v>
      </c>
      <c r="BI421">
        <v>-0.47597166895866394</v>
      </c>
      <c r="BJ421">
        <v>-0.56818264722824097</v>
      </c>
      <c r="BK421">
        <v>-0.50572967529296875</v>
      </c>
      <c r="BL421">
        <v>-0.45807600021362305</v>
      </c>
      <c r="BM421">
        <v>-0.4621138870716095</v>
      </c>
      <c r="BN421">
        <v>-0.48095595836639404</v>
      </c>
      <c r="BO421">
        <v>-0.25512376427650452</v>
      </c>
      <c r="BP421">
        <v>-0.30166983604431152</v>
      </c>
      <c r="BQ421">
        <v>-0.49526530504226685</v>
      </c>
      <c r="BR421">
        <v>-0.48461461067199707</v>
      </c>
      <c r="BS421">
        <v>-0.45760682225227356</v>
      </c>
      <c r="BT421">
        <v>-0.40604281425476074</v>
      </c>
      <c r="BU421">
        <v>-0.40994852781295776</v>
      </c>
      <c r="BV421">
        <v>-0.25285777449607849</v>
      </c>
      <c r="BW421">
        <v>-0.21874763071537018</v>
      </c>
      <c r="BX421">
        <v>-0.39724838733673096</v>
      </c>
      <c r="BY421">
        <v>-0.41045871376991272</v>
      </c>
      <c r="BZ421">
        <v>-0.4863993227481842</v>
      </c>
      <c r="CA421">
        <v>-0.5412868857383728</v>
      </c>
      <c r="CB421">
        <v>-0.63212144374847412</v>
      </c>
      <c r="CC421">
        <v>-0.12974284589290619</v>
      </c>
      <c r="CD421">
        <v>-0.19769810140132904</v>
      </c>
      <c r="CE421">
        <v>-0.16553120315074921</v>
      </c>
      <c r="CF421">
        <v>-9.6570543944835663E-2</v>
      </c>
      <c r="CG421">
        <v>-1.4371973462402821E-2</v>
      </c>
      <c r="CH421">
        <v>-9.332767128944397E-2</v>
      </c>
      <c r="CI421">
        <v>-3.2879848033189774E-2</v>
      </c>
      <c r="CJ421">
        <v>2.8049105312675238E-3</v>
      </c>
      <c r="CK421">
        <v>-2.3205390200018883E-2</v>
      </c>
      <c r="CL421">
        <v>-2.4381421972066164E-3</v>
      </c>
      <c r="CM421">
        <v>0.27298706769943237</v>
      </c>
      <c r="CN421">
        <v>0.19117718935012817</v>
      </c>
      <c r="CO421">
        <v>-3.2570767216384411E-3</v>
      </c>
      <c r="CP421">
        <v>-2.5524981319904327E-3</v>
      </c>
      <c r="CQ421">
        <v>1.1459698900580406E-2</v>
      </c>
      <c r="CR421">
        <v>7.0374302566051483E-2</v>
      </c>
      <c r="CS421">
        <v>0.12357201427221298</v>
      </c>
      <c r="CT421">
        <v>0.30242252349853516</v>
      </c>
      <c r="CU421">
        <v>0.32184919714927673</v>
      </c>
      <c r="CV421">
        <v>0.16337122023105621</v>
      </c>
      <c r="CW421">
        <v>0.18562990427017212</v>
      </c>
      <c r="CX421">
        <v>5.0952620804309845E-2</v>
      </c>
      <c r="CY421">
        <v>3.154388815164566E-2</v>
      </c>
      <c r="CZ421">
        <v>-7.786434143781662E-2</v>
      </c>
      <c r="DA421">
        <v>0.37775048613548279</v>
      </c>
      <c r="DB421">
        <v>0.29765579104423523</v>
      </c>
      <c r="DC421">
        <v>0.30415618419647217</v>
      </c>
      <c r="DD421">
        <v>0.34604713320732117</v>
      </c>
      <c r="DE421">
        <v>0.44722771644592285</v>
      </c>
      <c r="DF421">
        <v>0.38152730464935303</v>
      </c>
      <c r="DG421">
        <v>0.43996995687484741</v>
      </c>
      <c r="DH421">
        <v>0.46368584036827087</v>
      </c>
      <c r="DI421">
        <v>0.41570311784744263</v>
      </c>
      <c r="DJ421">
        <v>0.47607967257499695</v>
      </c>
      <c r="DK421">
        <v>0.8010978102684021</v>
      </c>
      <c r="DL421">
        <v>0.68402421474456787</v>
      </c>
      <c r="DM421">
        <v>0.48875117301940918</v>
      </c>
      <c r="DN421">
        <v>0.47950959205627441</v>
      </c>
      <c r="DO421">
        <v>0.48052623867988586</v>
      </c>
      <c r="DP421">
        <v>0.5467914342880249</v>
      </c>
      <c r="DQ421">
        <v>0.65709251165390015</v>
      </c>
      <c r="DR421">
        <v>0.85770285129547119</v>
      </c>
      <c r="DS421">
        <v>0.86244601011276245</v>
      </c>
      <c r="DT421">
        <v>0.72399085760116577</v>
      </c>
      <c r="DU421">
        <v>0.78171849250793457</v>
      </c>
      <c r="DV421">
        <v>0.58830451965332031</v>
      </c>
      <c r="DW421">
        <v>0.60437470674514771</v>
      </c>
      <c r="DX421">
        <v>0.47639280557632446</v>
      </c>
      <c r="DY421">
        <v>1.1104902029037476</v>
      </c>
      <c r="DZ421">
        <v>1.0128681659698486</v>
      </c>
      <c r="EA421">
        <v>0.98231029510498047</v>
      </c>
      <c r="EB421">
        <v>0.98511672019958496</v>
      </c>
      <c r="EC421">
        <v>1.1137043237686157</v>
      </c>
      <c r="ED421">
        <v>1.0671424865722656</v>
      </c>
      <c r="EE421">
        <v>1.1226900815963745</v>
      </c>
      <c r="EF421">
        <v>1.129124641418457</v>
      </c>
      <c r="EG421">
        <v>1.04941725730896</v>
      </c>
      <c r="EH421">
        <v>1.1669834852218628</v>
      </c>
      <c r="EI421">
        <v>1.5636060237884521</v>
      </c>
      <c r="EJ421">
        <v>1.3956170082092285</v>
      </c>
      <c r="EK421">
        <v>1.1991329193115234</v>
      </c>
      <c r="EL421">
        <v>1.1755306720733643</v>
      </c>
      <c r="EM421">
        <v>1.1577837467193604</v>
      </c>
      <c r="EN421">
        <v>1.2346620559692383</v>
      </c>
      <c r="EO421">
        <v>1.4274114370346069</v>
      </c>
      <c r="EP421">
        <v>1.6594393253326416</v>
      </c>
      <c r="EQ421">
        <v>1.642982006072998</v>
      </c>
      <c r="ER421">
        <v>1.5334364175796509</v>
      </c>
      <c r="ES421">
        <v>1.6423758268356323</v>
      </c>
      <c r="ET421">
        <v>1.3641554117202759</v>
      </c>
      <c r="EU421">
        <v>1.4314514398574829</v>
      </c>
      <c r="EV421">
        <v>1.2766519784927368</v>
      </c>
      <c r="EW421">
        <v>56.216018676757813</v>
      </c>
      <c r="EX421">
        <v>55.423690795898438</v>
      </c>
      <c r="EY421">
        <v>54.173557281494141</v>
      </c>
      <c r="EZ421">
        <v>53.514263153076172</v>
      </c>
      <c r="FA421">
        <v>52.928367614746094</v>
      </c>
      <c r="FB421">
        <v>52.093662261962891</v>
      </c>
      <c r="FC421">
        <v>51.500308990478516</v>
      </c>
      <c r="FD421">
        <v>52.219058990478516</v>
      </c>
      <c r="FE421">
        <v>57.205005645751953</v>
      </c>
      <c r="FF421">
        <v>62.990478515625</v>
      </c>
      <c r="FG421">
        <v>67.396385192871094</v>
      </c>
      <c r="FH421">
        <v>70.800849914550781</v>
      </c>
      <c r="FI421">
        <v>74.291244506835938</v>
      </c>
      <c r="FJ421">
        <v>77.253067016601563</v>
      </c>
      <c r="FK421">
        <v>79.530113220214844</v>
      </c>
      <c r="FL421">
        <v>81.105064392089844</v>
      </c>
      <c r="FM421">
        <v>80.814682006835938</v>
      </c>
      <c r="FN421">
        <v>79.614776611328125</v>
      </c>
      <c r="FO421">
        <v>77.2989501953125</v>
      </c>
      <c r="FP421">
        <v>71.421432495117188</v>
      </c>
      <c r="FQ421">
        <v>67.711097717285156</v>
      </c>
      <c r="FR421">
        <v>65.230384826660156</v>
      </c>
      <c r="FS421">
        <v>63.346366882324219</v>
      </c>
      <c r="FT421">
        <v>62.120796203613281</v>
      </c>
      <c r="FU421">
        <v>0.46587845683097839</v>
      </c>
      <c r="FV421">
        <v>0</v>
      </c>
      <c r="FW421">
        <v>0.7700343132019043</v>
      </c>
      <c r="FX421">
        <v>0.47679030895233154</v>
      </c>
      <c r="FY421" s="60">
        <v>3.0899999141693115</v>
      </c>
      <c r="FZ421" s="38">
        <v>103.46000000000001</v>
      </c>
      <c r="GA421">
        <v>1</v>
      </c>
    </row>
    <row r="422" spans="1:183" x14ac:dyDescent="0.2">
      <c r="A422" t="s">
        <v>186</v>
      </c>
      <c r="B422" t="s">
        <v>222</v>
      </c>
      <c r="C422" t="s">
        <v>194</v>
      </c>
      <c r="D422" t="s">
        <v>203</v>
      </c>
      <c r="E422" t="s">
        <v>206</v>
      </c>
      <c r="F422" t="s">
        <v>1</v>
      </c>
      <c r="G422" t="s">
        <v>1</v>
      </c>
      <c r="H422">
        <v>2261</v>
      </c>
      <c r="I422">
        <v>0.62623924016952515</v>
      </c>
      <c r="J422">
        <v>0.5284111499786377</v>
      </c>
      <c r="K422">
        <v>0.48632735013961792</v>
      </c>
      <c r="L422">
        <v>0.47318258881568909</v>
      </c>
      <c r="M422">
        <v>0.47956305742263794</v>
      </c>
      <c r="N422">
        <v>0.51334023475646973</v>
      </c>
      <c r="O422">
        <v>0.64239788055419922</v>
      </c>
      <c r="P422">
        <v>0.72116070985794067</v>
      </c>
      <c r="Q422">
        <v>0.67509353160858154</v>
      </c>
      <c r="R422">
        <v>0.65749543905258179</v>
      </c>
      <c r="S422">
        <v>0.62915074825286865</v>
      </c>
      <c r="T422">
        <v>0.60199183225631714</v>
      </c>
      <c r="U422">
        <v>0.58981609344482422</v>
      </c>
      <c r="V422">
        <v>0.5558856725692749</v>
      </c>
      <c r="W422">
        <v>0.57996022701263428</v>
      </c>
      <c r="X422">
        <v>0.61712002754211426</v>
      </c>
      <c r="Y422">
        <v>0.66230779886245728</v>
      </c>
      <c r="Z422">
        <v>0.73286479711532593</v>
      </c>
      <c r="AA422">
        <v>0.84884881973266602</v>
      </c>
      <c r="AB422">
        <v>0.95643156766891479</v>
      </c>
      <c r="AC422">
        <v>1.1002740859985352</v>
      </c>
      <c r="AD422">
        <v>1.0875397920608521</v>
      </c>
      <c r="AE422">
        <v>0.95428121089935303</v>
      </c>
      <c r="AF422">
        <v>0.75737512111663818</v>
      </c>
      <c r="AG422">
        <v>-0.46439039707183838</v>
      </c>
      <c r="AH422">
        <v>-0.43102914094924927</v>
      </c>
      <c r="AI422">
        <v>-0.3690733015537262</v>
      </c>
      <c r="AJ422">
        <v>-0.34020280838012695</v>
      </c>
      <c r="AK422">
        <v>-0.32053112983703613</v>
      </c>
      <c r="AL422">
        <v>-0.3238213062286377</v>
      </c>
      <c r="AM422">
        <v>-0.31167006492614746</v>
      </c>
      <c r="AN422">
        <v>-0.30145660042762756</v>
      </c>
      <c r="AO422">
        <v>-0.24675752222537994</v>
      </c>
      <c r="AP422">
        <v>-0.23092567920684814</v>
      </c>
      <c r="AQ422">
        <v>-0.19211047887802124</v>
      </c>
      <c r="AR422">
        <v>-0.2089037150144577</v>
      </c>
      <c r="AS422">
        <v>-0.22153782844543457</v>
      </c>
      <c r="AT422">
        <v>-0.25350052118301392</v>
      </c>
      <c r="AU422">
        <v>-0.20355059206485748</v>
      </c>
      <c r="AV422">
        <v>-0.21528808772563934</v>
      </c>
      <c r="AW422">
        <v>-0.20500022172927856</v>
      </c>
      <c r="AX422">
        <v>-0.14048668742179871</v>
      </c>
      <c r="AY422">
        <v>-0.14376641809940338</v>
      </c>
      <c r="AZ422">
        <v>-0.19487416744232178</v>
      </c>
      <c r="BA422">
        <v>-0.20408482849597931</v>
      </c>
      <c r="BB422">
        <v>-0.24962012469768524</v>
      </c>
      <c r="BC422">
        <v>-0.33131900429725647</v>
      </c>
      <c r="BD422">
        <v>-0.37501335144042969</v>
      </c>
      <c r="BE422">
        <v>-0.30294075608253479</v>
      </c>
      <c r="BF422">
        <v>-0.28143787384033203</v>
      </c>
      <c r="BG422">
        <v>-0.22889697551727295</v>
      </c>
      <c r="BH422">
        <v>-0.20353323221206665</v>
      </c>
      <c r="BI422">
        <v>-0.18293358385562897</v>
      </c>
      <c r="BJ422">
        <v>-0.18296317756175995</v>
      </c>
      <c r="BK422">
        <v>-0.166655033826828</v>
      </c>
      <c r="BL422">
        <v>-0.15464596450328827</v>
      </c>
      <c r="BM422">
        <v>-0.10306839644908905</v>
      </c>
      <c r="BN422">
        <v>-8.0770932137966156E-2</v>
      </c>
      <c r="BO422">
        <v>-4.1895158588886261E-2</v>
      </c>
      <c r="BP422">
        <v>-6.1756175011396408E-2</v>
      </c>
      <c r="BQ422">
        <v>-7.665909081697464E-2</v>
      </c>
      <c r="BR422">
        <v>-0.10769615322351456</v>
      </c>
      <c r="BS422">
        <v>-6.0324043035507202E-2</v>
      </c>
      <c r="BT422">
        <v>-7.0898488163948059E-2</v>
      </c>
      <c r="BU422">
        <v>-5.1237951964139938E-2</v>
      </c>
      <c r="BV422">
        <v>1.2694393284618855E-2</v>
      </c>
      <c r="BW422">
        <v>1.6268534585833549E-2</v>
      </c>
      <c r="BX422">
        <v>-3.4967374056577682E-2</v>
      </c>
      <c r="BY422">
        <v>-3.7840146571397781E-2</v>
      </c>
      <c r="BZ422">
        <v>-8.5133098065853119E-2</v>
      </c>
      <c r="CA422">
        <v>-0.1587706059217453</v>
      </c>
      <c r="CB422">
        <v>-0.211385577917099</v>
      </c>
      <c r="CC422">
        <v>-0.19112120568752289</v>
      </c>
      <c r="CD422">
        <v>-0.17783138155937195</v>
      </c>
      <c r="CE422">
        <v>-0.13181124627590179</v>
      </c>
      <c r="CF422">
        <v>-0.1088763028383255</v>
      </c>
      <c r="CG422">
        <v>-8.7633930146694183E-2</v>
      </c>
      <c r="CH422">
        <v>-8.5405260324478149E-2</v>
      </c>
      <c r="CI422">
        <v>-6.6218070685863495E-2</v>
      </c>
      <c r="CJ422">
        <v>-5.2965361624956131E-2</v>
      </c>
      <c r="CK422">
        <v>-3.5497352946549654E-3</v>
      </c>
      <c r="CL422">
        <v>2.3225802928209305E-2</v>
      </c>
      <c r="CM422">
        <v>6.2143515795469284E-2</v>
      </c>
      <c r="CN422">
        <v>4.015776515007019E-2</v>
      </c>
      <c r="CO422">
        <v>2.368348091840744E-2</v>
      </c>
      <c r="CP422">
        <v>-6.7124809138476849E-3</v>
      </c>
      <c r="CQ422">
        <v>3.8874220103025436E-2</v>
      </c>
      <c r="CR422">
        <v>2.9105313122272491E-2</v>
      </c>
      <c r="CS422">
        <v>5.525733157992363E-2</v>
      </c>
      <c r="CT422">
        <v>0.11878715455532074</v>
      </c>
      <c r="CU422">
        <v>0.12710824608802795</v>
      </c>
      <c r="CV422">
        <v>7.5783580541610718E-2</v>
      </c>
      <c r="CW422">
        <v>7.7300421893596649E-2</v>
      </c>
      <c r="CX422">
        <v>2.879009023308754E-2</v>
      </c>
      <c r="CY422">
        <v>-3.9264131337404251E-2</v>
      </c>
      <c r="CZ422">
        <v>-9.8057478666305542E-2</v>
      </c>
      <c r="DA422">
        <v>-7.9301655292510986E-2</v>
      </c>
      <c r="DB422">
        <v>-7.4224919080734253E-2</v>
      </c>
      <c r="DC422">
        <v>-3.4725528210401535E-2</v>
      </c>
      <c r="DD422">
        <v>-1.4219367876648903E-2</v>
      </c>
      <c r="DE422">
        <v>7.6657179743051529E-3</v>
      </c>
      <c r="DF422">
        <v>1.2152646668255329E-2</v>
      </c>
      <c r="DG422">
        <v>3.4218903630971909E-2</v>
      </c>
      <c r="DH422">
        <v>4.871523380279541E-2</v>
      </c>
      <c r="DI422">
        <v>9.5968924462795258E-2</v>
      </c>
      <c r="DJ422">
        <v>0.12722253799438477</v>
      </c>
      <c r="DK422">
        <v>0.16618219017982483</v>
      </c>
      <c r="DL422">
        <v>0.14207170903682709</v>
      </c>
      <c r="DM422">
        <v>0.12402604520320892</v>
      </c>
      <c r="DN422">
        <v>9.4271190464496613E-2</v>
      </c>
      <c r="DO422">
        <v>0.13807249069213867</v>
      </c>
      <c r="DP422">
        <v>0.12910911440849304</v>
      </c>
      <c r="DQ422">
        <v>0.1617526113986969</v>
      </c>
      <c r="DR422">
        <v>0.2248799204826355</v>
      </c>
      <c r="DS422">
        <v>0.2379479706287384</v>
      </c>
      <c r="DT422">
        <v>0.18653453886508942</v>
      </c>
      <c r="DU422">
        <v>0.19244098663330078</v>
      </c>
      <c r="DV422">
        <v>0.14271329343318939</v>
      </c>
      <c r="DW422">
        <v>8.0242350697517395E-2</v>
      </c>
      <c r="DX422">
        <v>1.5270623378455639E-2</v>
      </c>
      <c r="DY422">
        <v>8.214801549911499E-2</v>
      </c>
      <c r="DZ422">
        <v>7.5366385281085968E-2</v>
      </c>
      <c r="EA422">
        <v>0.1054508239030838</v>
      </c>
      <c r="EB422">
        <v>0.12245021760463715</v>
      </c>
      <c r="EC422">
        <v>0.14526328444480896</v>
      </c>
      <c r="ED422">
        <v>0.1530107855796814</v>
      </c>
      <c r="EE422">
        <v>0.17923393845558167</v>
      </c>
      <c r="EF422">
        <v>0.1955258697271347</v>
      </c>
      <c r="EG422">
        <v>0.23965807259082794</v>
      </c>
      <c r="EH422">
        <v>0.27737727761268616</v>
      </c>
      <c r="EI422">
        <v>0.31639754772186279</v>
      </c>
      <c r="EJ422">
        <v>0.28921923041343689</v>
      </c>
      <c r="EK422">
        <v>0.26890477538108826</v>
      </c>
      <c r="EL422">
        <v>0.24007555842399597</v>
      </c>
      <c r="EM422">
        <v>0.28129902482032776</v>
      </c>
      <c r="EN422">
        <v>0.27349871397018433</v>
      </c>
      <c r="EO422">
        <v>0.31551489233970642</v>
      </c>
      <c r="EP422">
        <v>0.37806099653244019</v>
      </c>
      <c r="EQ422">
        <v>0.3979828953742981</v>
      </c>
      <c r="ER422">
        <v>0.3464413583278656</v>
      </c>
      <c r="ES422">
        <v>0.35868567228317261</v>
      </c>
      <c r="ET422">
        <v>0.30720028281211853</v>
      </c>
      <c r="EU422">
        <v>0.25279071927070618</v>
      </c>
      <c r="EV422">
        <v>0.1788983941078186</v>
      </c>
      <c r="EW422">
        <v>55.954666137695313</v>
      </c>
      <c r="EX422">
        <v>55.354099273681641</v>
      </c>
      <c r="EY422">
        <v>54.342945098876953</v>
      </c>
      <c r="EZ422">
        <v>53.427742004394531</v>
      </c>
      <c r="FA422">
        <v>52.773368835449219</v>
      </c>
      <c r="FB422">
        <v>52.238174438476563</v>
      </c>
      <c r="FC422">
        <v>51.840766906738281</v>
      </c>
      <c r="FD422">
        <v>52.735260009765625</v>
      </c>
      <c r="FE422">
        <v>57.378757476806641</v>
      </c>
      <c r="FF422">
        <v>62.727485656738281</v>
      </c>
      <c r="FG422">
        <v>66.931617736816406</v>
      </c>
      <c r="FH422">
        <v>70.476325988769531</v>
      </c>
      <c r="FI422">
        <v>74.144668579101563</v>
      </c>
      <c r="FJ422">
        <v>77.171173095703125</v>
      </c>
      <c r="FK422">
        <v>79.819107055664063</v>
      </c>
      <c r="FL422">
        <v>81.390327453613281</v>
      </c>
      <c r="FM422">
        <v>81.2275390625</v>
      </c>
      <c r="FN422">
        <v>80.545440673828125</v>
      </c>
      <c r="FO422">
        <v>77.537750244140625</v>
      </c>
      <c r="FP422">
        <v>72.713897705078125</v>
      </c>
      <c r="FQ422">
        <v>68.723037719726563</v>
      </c>
      <c r="FR422">
        <v>66.100906372070313</v>
      </c>
      <c r="FS422">
        <v>63.975200653076172</v>
      </c>
      <c r="FT422">
        <v>62.485557556152344</v>
      </c>
      <c r="FU422">
        <v>9.4096407294273376E-2</v>
      </c>
      <c r="FV422">
        <v>0</v>
      </c>
      <c r="FW422">
        <v>0.15345071256160736</v>
      </c>
      <c r="FX422">
        <v>9.6567317843437195E-2</v>
      </c>
      <c r="FY422" s="60">
        <v>8.1400003433227539</v>
      </c>
      <c r="FZ422" s="38">
        <v>714.42</v>
      </c>
      <c r="GA422">
        <v>1</v>
      </c>
    </row>
    <row r="423" spans="1:183" x14ac:dyDescent="0.2">
      <c r="A423" t="s">
        <v>186</v>
      </c>
      <c r="B423" t="s">
        <v>222</v>
      </c>
      <c r="C423" t="s">
        <v>194</v>
      </c>
      <c r="D423" t="s">
        <v>203</v>
      </c>
      <c r="E423" t="s">
        <v>206</v>
      </c>
      <c r="F423" t="s">
        <v>178</v>
      </c>
      <c r="G423" t="s">
        <v>1</v>
      </c>
      <c r="H423">
        <v>1416</v>
      </c>
      <c r="I423">
        <v>0.57428628206253052</v>
      </c>
      <c r="J423">
        <v>0.47648829221725464</v>
      </c>
      <c r="K423">
        <v>0.45087507367134094</v>
      </c>
      <c r="L423">
        <v>0.41776660084724426</v>
      </c>
      <c r="M423">
        <v>0.41675505042076111</v>
      </c>
      <c r="N423">
        <v>0.43693429231643677</v>
      </c>
      <c r="O423">
        <v>0.57638049125671387</v>
      </c>
      <c r="P423">
        <v>0.64389419555664063</v>
      </c>
      <c r="Q423">
        <v>0.58391064405441284</v>
      </c>
      <c r="R423">
        <v>0.52515226602554321</v>
      </c>
      <c r="S423">
        <v>0.49103406071662903</v>
      </c>
      <c r="T423">
        <v>0.48497280478477478</v>
      </c>
      <c r="U423">
        <v>0.47628071904182434</v>
      </c>
      <c r="V423">
        <v>0.46991714835166931</v>
      </c>
      <c r="W423">
        <v>0.48147961497306824</v>
      </c>
      <c r="X423">
        <v>0.51241964101791382</v>
      </c>
      <c r="Y423">
        <v>0.55916780233383179</v>
      </c>
      <c r="Z423">
        <v>0.59483051300048828</v>
      </c>
      <c r="AA423">
        <v>0.69553303718566895</v>
      </c>
      <c r="AB423">
        <v>0.80626732110977173</v>
      </c>
      <c r="AC423">
        <v>0.9835360050201416</v>
      </c>
      <c r="AD423">
        <v>0.982197105884552</v>
      </c>
      <c r="AE423">
        <v>0.83786332607269287</v>
      </c>
      <c r="AF423">
        <v>0.70653837919235229</v>
      </c>
      <c r="AG423">
        <v>-0.45614710450172424</v>
      </c>
      <c r="AH423">
        <v>-0.41448241472244263</v>
      </c>
      <c r="AI423">
        <v>-0.32535409927368164</v>
      </c>
      <c r="AJ423">
        <v>-0.2971453070640564</v>
      </c>
      <c r="AK423">
        <v>-0.26974153518676758</v>
      </c>
      <c r="AL423">
        <v>-0.26123961806297302</v>
      </c>
      <c r="AM423">
        <v>-0.22664816677570343</v>
      </c>
      <c r="AN423">
        <v>-0.2256132960319519</v>
      </c>
      <c r="AO423">
        <v>-0.17757472395896912</v>
      </c>
      <c r="AP423">
        <v>-0.23912335932254791</v>
      </c>
      <c r="AQ423">
        <v>-0.21882572770118713</v>
      </c>
      <c r="AR423">
        <v>-0.208969846367836</v>
      </c>
      <c r="AS423">
        <v>-0.22043132781982422</v>
      </c>
      <c r="AT423">
        <v>-0.23346357047557831</v>
      </c>
      <c r="AU423">
        <v>-0.20083083212375641</v>
      </c>
      <c r="AV423">
        <v>-0.20602358877658844</v>
      </c>
      <c r="AW423">
        <v>-0.1731240451335907</v>
      </c>
      <c r="AX423">
        <v>-0.17284786701202393</v>
      </c>
      <c r="AY423">
        <v>-0.18638229370117188</v>
      </c>
      <c r="AZ423">
        <v>-0.2175413966178894</v>
      </c>
      <c r="BA423">
        <v>-0.21360839903354645</v>
      </c>
      <c r="BB423">
        <v>-0.23535723984241486</v>
      </c>
      <c r="BC423">
        <v>-0.31677350401878357</v>
      </c>
      <c r="BD423">
        <v>-0.34865835309028625</v>
      </c>
      <c r="BE423">
        <v>-0.30331873893737793</v>
      </c>
      <c r="BF423">
        <v>-0.2786681056022644</v>
      </c>
      <c r="BG423">
        <v>-0.20035681128501892</v>
      </c>
      <c r="BH423">
        <v>-0.18110248446464539</v>
      </c>
      <c r="BI423">
        <v>-0.15568895637989044</v>
      </c>
      <c r="BJ423">
        <v>-0.14785832166671753</v>
      </c>
      <c r="BK423">
        <v>-0.10784813761711121</v>
      </c>
      <c r="BL423">
        <v>-0.10866761952638626</v>
      </c>
      <c r="BM423">
        <v>-6.6563218832015991E-2</v>
      </c>
      <c r="BN423">
        <v>-0.11773502081632614</v>
      </c>
      <c r="BO423">
        <v>-0.10140775889158249</v>
      </c>
      <c r="BP423">
        <v>-9.3496248126029968E-2</v>
      </c>
      <c r="BQ423">
        <v>-0.10343089699745178</v>
      </c>
      <c r="BR423">
        <v>-0.11211263388395309</v>
      </c>
      <c r="BS423">
        <v>-8.471371978521347E-2</v>
      </c>
      <c r="BT423">
        <v>-8.4304340183734894E-2</v>
      </c>
      <c r="BU423">
        <v>-4.8302855342626572E-2</v>
      </c>
      <c r="BV423">
        <v>-4.7342494130134583E-2</v>
      </c>
      <c r="BW423">
        <v>-5.5529221892356873E-2</v>
      </c>
      <c r="BX423">
        <v>-8.7861798703670502E-2</v>
      </c>
      <c r="BY423">
        <v>-7.128530740737915E-2</v>
      </c>
      <c r="BZ423">
        <v>-9.1540291905403137E-2</v>
      </c>
      <c r="CA423">
        <v>-0.17219510674476624</v>
      </c>
      <c r="CB423">
        <v>-0.20709426701068878</v>
      </c>
      <c r="CC423">
        <v>-0.19747020304203033</v>
      </c>
      <c r="CD423">
        <v>-0.18460355699062347</v>
      </c>
      <c r="CE423">
        <v>-0.11378404498100281</v>
      </c>
      <c r="CF423">
        <v>-0.10073158890008926</v>
      </c>
      <c r="CG423">
        <v>-7.6696485280990601E-2</v>
      </c>
      <c r="CH423">
        <v>-6.9330759346485138E-2</v>
      </c>
      <c r="CI423">
        <v>-2.5567604228854179E-2</v>
      </c>
      <c r="CJ423">
        <v>-2.7671393007040024E-2</v>
      </c>
      <c r="CK423">
        <v>1.0323009453713894E-2</v>
      </c>
      <c r="CL423">
        <v>-3.3661842346191406E-2</v>
      </c>
      <c r="CM423">
        <v>-2.0084444433450699E-2</v>
      </c>
      <c r="CN423">
        <v>-1.3519590720534325E-2</v>
      </c>
      <c r="CO423">
        <v>-2.2396761924028397E-2</v>
      </c>
      <c r="CP423">
        <v>-2.8065342456102371E-2</v>
      </c>
      <c r="CQ423">
        <v>-4.2913546785712242E-3</v>
      </c>
      <c r="CR423">
        <v>-1.9508170225890353E-6</v>
      </c>
      <c r="CS423">
        <v>3.8147918879985809E-2</v>
      </c>
      <c r="CT423">
        <v>3.9582140743732452E-2</v>
      </c>
      <c r="CU423">
        <v>3.5099219530820847E-2</v>
      </c>
      <c r="CV423">
        <v>1.9538928754627705E-3</v>
      </c>
      <c r="CW423">
        <v>2.7287228032946587E-2</v>
      </c>
      <c r="CX423">
        <v>8.0668674781918526E-3</v>
      </c>
      <c r="CY423">
        <v>-7.2060547769069672E-2</v>
      </c>
      <c r="CZ423">
        <v>-0.10904741287231445</v>
      </c>
      <c r="DA423">
        <v>-9.1621719300746918E-2</v>
      </c>
      <c r="DB423">
        <v>-9.0539008378982544E-2</v>
      </c>
      <c r="DC423">
        <v>-2.7211295440793037E-2</v>
      </c>
      <c r="DD423">
        <v>-2.0360689610242844E-2</v>
      </c>
      <c r="DE423">
        <v>2.2959918715059757E-3</v>
      </c>
      <c r="DF423">
        <v>9.1967908665537834E-3</v>
      </c>
      <c r="DG423">
        <v>5.6712925434112549E-2</v>
      </c>
      <c r="DH423">
        <v>5.3324829787015915E-2</v>
      </c>
      <c r="DI423">
        <v>8.7209232151508331E-2</v>
      </c>
      <c r="DJ423">
        <v>5.0411343574523926E-2</v>
      </c>
      <c r="DK423">
        <v>6.1238877475261688E-2</v>
      </c>
      <c r="DL423">
        <v>6.6457070410251617E-2</v>
      </c>
      <c r="DM423">
        <v>5.8637376874685287E-2</v>
      </c>
      <c r="DN423">
        <v>5.5981941521167755E-2</v>
      </c>
      <c r="DO423">
        <v>7.613101601600647E-2</v>
      </c>
      <c r="DP423">
        <v>8.4300428628921509E-2</v>
      </c>
      <c r="DQ423">
        <v>0.12459869682788849</v>
      </c>
      <c r="DR423">
        <v>0.12650677561759949</v>
      </c>
      <c r="DS423">
        <v>0.12572765350341797</v>
      </c>
      <c r="DT423">
        <v>9.1769583523273468E-2</v>
      </c>
      <c r="DU423">
        <v>0.12585976719856262</v>
      </c>
      <c r="DV423">
        <v>0.10767403244972229</v>
      </c>
      <c r="DW423">
        <v>2.8074018657207489E-2</v>
      </c>
      <c r="DX423">
        <v>-1.1000555939972401E-2</v>
      </c>
      <c r="DY423">
        <v>6.1206702142953873E-2</v>
      </c>
      <c r="DZ423">
        <v>4.5275263488292694E-2</v>
      </c>
      <c r="EA423">
        <v>9.7785994410514832E-2</v>
      </c>
      <c r="EB423">
        <v>9.5682121813297272E-2</v>
      </c>
      <c r="EC423">
        <v>0.11634857952594757</v>
      </c>
      <c r="ED423">
        <v>0.12257809937000275</v>
      </c>
      <c r="EE423">
        <v>0.17551295459270477</v>
      </c>
      <c r="EF423">
        <v>0.17027051746845245</v>
      </c>
      <c r="EG423">
        <v>0.19822072982788086</v>
      </c>
      <c r="EH423">
        <v>0.17179965972900391</v>
      </c>
      <c r="EI423">
        <v>0.17865681648254395</v>
      </c>
      <c r="EJ423">
        <v>0.18193064630031586</v>
      </c>
      <c r="EK423">
        <v>0.17563781142234802</v>
      </c>
      <c r="EL423">
        <v>0.17733286321163177</v>
      </c>
      <c r="EM423">
        <v>0.19224813580513</v>
      </c>
      <c r="EN423">
        <v>0.20601968467235565</v>
      </c>
      <c r="EO423">
        <v>0.24941988289356232</v>
      </c>
      <c r="EP423">
        <v>0.25201213359832764</v>
      </c>
      <c r="EQ423">
        <v>0.25658074021339417</v>
      </c>
      <c r="ER423">
        <v>0.22144918143749237</v>
      </c>
      <c r="ES423">
        <v>0.26818287372589111</v>
      </c>
      <c r="ET423">
        <v>0.25149098038673401</v>
      </c>
      <c r="EU423">
        <v>0.17265243828296661</v>
      </c>
      <c r="EV423">
        <v>0.13056354224681854</v>
      </c>
      <c r="EW423">
        <v>56.602249145507813</v>
      </c>
      <c r="EX423">
        <v>56.367424011230469</v>
      </c>
      <c r="EY423">
        <v>55.373359680175781</v>
      </c>
      <c r="EZ423">
        <v>54.671455383300781</v>
      </c>
      <c r="FA423">
        <v>54.162712097167969</v>
      </c>
      <c r="FB423">
        <v>53.819789886474609</v>
      </c>
      <c r="FC423">
        <v>53.604434967041016</v>
      </c>
      <c r="FD423">
        <v>54.316856384277344</v>
      </c>
      <c r="FE423">
        <v>58.236301422119141</v>
      </c>
      <c r="FF423">
        <v>62.849468231201172</v>
      </c>
      <c r="FG423">
        <v>66.924285888671875</v>
      </c>
      <c r="FH423">
        <v>70.089332580566406</v>
      </c>
      <c r="FI423">
        <v>73.713218688964844</v>
      </c>
      <c r="FJ423">
        <v>76.816635131835938</v>
      </c>
      <c r="FK423">
        <v>79.722831726074219</v>
      </c>
      <c r="FL423">
        <v>81.626640319824219</v>
      </c>
      <c r="FM423">
        <v>81.361503601074219</v>
      </c>
      <c r="FN423">
        <v>80.902175903320313</v>
      </c>
      <c r="FO423">
        <v>78.157318115234375</v>
      </c>
      <c r="FP423">
        <v>74.015892028808594</v>
      </c>
      <c r="FQ423">
        <v>70.339248657226563</v>
      </c>
      <c r="FR423">
        <v>67.953292846679688</v>
      </c>
      <c r="FS423">
        <v>65.825790405273438</v>
      </c>
      <c r="FT423">
        <v>64.176033020019531</v>
      </c>
      <c r="FU423">
        <v>7.8162871301174164E-2</v>
      </c>
      <c r="FV423">
        <v>0</v>
      </c>
      <c r="FW423">
        <v>0.12525428831577301</v>
      </c>
      <c r="FX423">
        <v>8.0669581890106201E-2</v>
      </c>
      <c r="FY423" s="60">
        <v>7.9600000381469727</v>
      </c>
      <c r="FZ423" s="38">
        <v>456.21000000000004</v>
      </c>
      <c r="GA423">
        <v>1</v>
      </c>
    </row>
    <row r="424" spans="1:183" x14ac:dyDescent="0.2">
      <c r="A424" t="s">
        <v>186</v>
      </c>
      <c r="B424" t="s">
        <v>222</v>
      </c>
      <c r="C424" t="s">
        <v>194</v>
      </c>
      <c r="D424" t="s">
        <v>203</v>
      </c>
      <c r="E424" t="s">
        <v>206</v>
      </c>
      <c r="F424" t="s">
        <v>179</v>
      </c>
      <c r="G424" t="s">
        <v>1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 s="60">
        <v>1.75</v>
      </c>
      <c r="FZ424" s="38">
        <v>11.89</v>
      </c>
      <c r="GA424">
        <v>0</v>
      </c>
    </row>
    <row r="425" spans="1:183" x14ac:dyDescent="0.2">
      <c r="A425" t="s">
        <v>186</v>
      </c>
      <c r="B425" t="s">
        <v>222</v>
      </c>
      <c r="C425" t="s">
        <v>194</v>
      </c>
      <c r="D425" t="s">
        <v>203</v>
      </c>
      <c r="E425" t="s">
        <v>206</v>
      </c>
      <c r="F425" t="s">
        <v>180</v>
      </c>
      <c r="G425" t="s">
        <v>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K425">
        <v>0</v>
      </c>
      <c r="EL425">
        <v>0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 s="60">
        <v>2.2100000381469727</v>
      </c>
      <c r="FZ425" s="38">
        <v>15.96</v>
      </c>
      <c r="GA425">
        <v>0</v>
      </c>
    </row>
    <row r="426" spans="1:183" x14ac:dyDescent="0.2">
      <c r="A426" t="s">
        <v>186</v>
      </c>
      <c r="B426" t="s">
        <v>222</v>
      </c>
      <c r="C426" t="s">
        <v>194</v>
      </c>
      <c r="D426" t="s">
        <v>203</v>
      </c>
      <c r="E426" t="s">
        <v>206</v>
      </c>
      <c r="F426" t="s">
        <v>181</v>
      </c>
      <c r="G426" t="s">
        <v>1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 s="60">
        <v>1.0900000333786011</v>
      </c>
      <c r="FZ426" s="38">
        <v>2.67</v>
      </c>
      <c r="GA426">
        <v>0</v>
      </c>
    </row>
    <row r="427" spans="1:183" x14ac:dyDescent="0.2">
      <c r="A427" t="s">
        <v>186</v>
      </c>
      <c r="B427" t="s">
        <v>222</v>
      </c>
      <c r="C427" t="s">
        <v>194</v>
      </c>
      <c r="D427" t="s">
        <v>203</v>
      </c>
      <c r="E427" t="s">
        <v>206</v>
      </c>
      <c r="F427" t="s">
        <v>182</v>
      </c>
      <c r="G427" t="s">
        <v>1</v>
      </c>
      <c r="H427">
        <v>158</v>
      </c>
      <c r="I427">
        <v>0.78162014484405518</v>
      </c>
      <c r="J427">
        <v>0.73936504125595093</v>
      </c>
      <c r="K427">
        <v>0.66141557693481445</v>
      </c>
      <c r="L427">
        <v>0.61997932195663452</v>
      </c>
      <c r="M427">
        <v>0.61800283193588257</v>
      </c>
      <c r="N427">
        <v>0.68526941537857056</v>
      </c>
      <c r="O427">
        <v>0.80846410989761353</v>
      </c>
      <c r="P427">
        <v>0.87747448682785034</v>
      </c>
      <c r="Q427">
        <v>0.87726038694381714</v>
      </c>
      <c r="R427">
        <v>0.95719313621520996</v>
      </c>
      <c r="S427">
        <v>0.85690480470657349</v>
      </c>
      <c r="T427">
        <v>0.84950065612792969</v>
      </c>
      <c r="U427">
        <v>0.98735189437866211</v>
      </c>
      <c r="V427">
        <v>0.93433278799057007</v>
      </c>
      <c r="W427">
        <v>0.97539079189300537</v>
      </c>
      <c r="X427">
        <v>1.0279186964035034</v>
      </c>
      <c r="Y427">
        <v>1.1436961889266968</v>
      </c>
      <c r="Z427">
        <v>1.2125524282455444</v>
      </c>
      <c r="AA427">
        <v>1.3500176668167114</v>
      </c>
      <c r="AB427">
        <v>1.3377841711044312</v>
      </c>
      <c r="AC427">
        <v>1.4030003547668457</v>
      </c>
      <c r="AD427">
        <v>1.418371319770813</v>
      </c>
      <c r="AE427">
        <v>1.2988418340682983</v>
      </c>
      <c r="AF427">
        <v>0.99108344316482544</v>
      </c>
      <c r="AG427">
        <v>-1.5244050025939941</v>
      </c>
      <c r="AH427">
        <v>-1.578336238861084</v>
      </c>
      <c r="AI427">
        <v>-1.6267719268798828</v>
      </c>
      <c r="AJ427">
        <v>-1.6039359569549561</v>
      </c>
      <c r="AK427">
        <v>-1.6311181783676147</v>
      </c>
      <c r="AL427">
        <v>-1.6209230422973633</v>
      </c>
      <c r="AM427">
        <v>-1.6826785802841187</v>
      </c>
      <c r="AN427">
        <v>-1.6211429834365845</v>
      </c>
      <c r="AO427">
        <v>-1.190281867980957</v>
      </c>
      <c r="AP427">
        <v>-1.1966483592987061</v>
      </c>
      <c r="AQ427">
        <v>-1.3724244832992554</v>
      </c>
      <c r="AR427">
        <v>-1.4324078559875488</v>
      </c>
      <c r="AS427">
        <v>-1.2372548580169678</v>
      </c>
      <c r="AT427">
        <v>-1.3736557960510254</v>
      </c>
      <c r="AU427">
        <v>-1.5682382583618164</v>
      </c>
      <c r="AV427">
        <v>-1.2759212255477905</v>
      </c>
      <c r="AW427">
        <v>-1.5245870351791382</v>
      </c>
      <c r="AX427">
        <v>-1.1734786033630371</v>
      </c>
      <c r="AY427">
        <v>-0.90094882249832153</v>
      </c>
      <c r="AZ427">
        <v>-1.1473437547683716</v>
      </c>
      <c r="BA427">
        <v>-1.5622538328170776</v>
      </c>
      <c r="BB427">
        <v>-1.5920695066452026</v>
      </c>
      <c r="BC427">
        <v>-1.6096724271774292</v>
      </c>
      <c r="BD427">
        <v>-1.5893422365188599</v>
      </c>
      <c r="BE427">
        <v>-0.65808719396591187</v>
      </c>
      <c r="BF427">
        <v>-0.71334576606750488</v>
      </c>
      <c r="BG427">
        <v>-0.77628433704376221</v>
      </c>
      <c r="BH427">
        <v>-0.75978600978851318</v>
      </c>
      <c r="BI427">
        <v>-0.77734512090682983</v>
      </c>
      <c r="BJ427">
        <v>-0.77607858180999756</v>
      </c>
      <c r="BK427">
        <v>-0.79473638534545898</v>
      </c>
      <c r="BL427">
        <v>-0.72827392816543579</v>
      </c>
      <c r="BM427">
        <v>-0.43323445320129395</v>
      </c>
      <c r="BN427">
        <v>-0.36711201071739197</v>
      </c>
      <c r="BO427">
        <v>-0.51732879877090454</v>
      </c>
      <c r="BP427">
        <v>-0.56319922208786011</v>
      </c>
      <c r="BQ427">
        <v>-0.41960862278938293</v>
      </c>
      <c r="BR427">
        <v>-0.54579263925552368</v>
      </c>
      <c r="BS427">
        <v>-0.61445391178131104</v>
      </c>
      <c r="BT427">
        <v>-0.44628208875656128</v>
      </c>
      <c r="BU427">
        <v>-0.57859975099563599</v>
      </c>
      <c r="BV427">
        <v>-0.27136296033859253</v>
      </c>
      <c r="BW427">
        <v>-4.5948326587677002E-2</v>
      </c>
      <c r="BX427">
        <v>-0.24218161404132843</v>
      </c>
      <c r="BY427">
        <v>-0.55608224868774414</v>
      </c>
      <c r="BZ427">
        <v>-0.57670825719833374</v>
      </c>
      <c r="CA427">
        <v>-0.57614439725875854</v>
      </c>
      <c r="CB427">
        <v>-0.64265048503875732</v>
      </c>
      <c r="CC427">
        <v>-5.8078184723854065E-2</v>
      </c>
      <c r="CD427">
        <v>-0.11425591260194778</v>
      </c>
      <c r="CE427">
        <v>-0.18723925948143005</v>
      </c>
      <c r="CF427">
        <v>-0.17513038218021393</v>
      </c>
      <c r="CG427">
        <v>-0.18602459132671356</v>
      </c>
      <c r="CH427">
        <v>-0.19094190001487732</v>
      </c>
      <c r="CI427">
        <v>-0.17975042760372162</v>
      </c>
      <c r="CJ427">
        <v>-0.10987550020217896</v>
      </c>
      <c r="CK427">
        <v>9.1094277799129486E-2</v>
      </c>
      <c r="CL427">
        <v>0.20742222666740417</v>
      </c>
      <c r="CM427">
        <v>7.4907951056957245E-2</v>
      </c>
      <c r="CN427">
        <v>3.8811981678009033E-2</v>
      </c>
      <c r="CO427">
        <v>0.14669060707092285</v>
      </c>
      <c r="CP427">
        <v>2.7582844719290733E-2</v>
      </c>
      <c r="CQ427">
        <v>4.6134285628795624E-2</v>
      </c>
      <c r="CR427">
        <v>0.12832343578338623</v>
      </c>
      <c r="CS427">
        <v>7.6588153839111328E-2</v>
      </c>
      <c r="CT427">
        <v>0.35343959927558899</v>
      </c>
      <c r="CU427">
        <v>0.54622238874435425</v>
      </c>
      <c r="CV427">
        <v>0.38473093509674072</v>
      </c>
      <c r="CW427">
        <v>0.14078909158706665</v>
      </c>
      <c r="CX427">
        <v>0.12652784585952759</v>
      </c>
      <c r="CY427">
        <v>0.13967402279376984</v>
      </c>
      <c r="CZ427">
        <v>1.3025463558733463E-2</v>
      </c>
      <c r="DA427">
        <v>0.54193085432052612</v>
      </c>
      <c r="DB427">
        <v>0.48483389616012573</v>
      </c>
      <c r="DC427">
        <v>0.40180578827857971</v>
      </c>
      <c r="DD427">
        <v>0.40952527523040771</v>
      </c>
      <c r="DE427">
        <v>0.40529587864875793</v>
      </c>
      <c r="DF427">
        <v>0.39419475197792053</v>
      </c>
      <c r="DG427">
        <v>0.43523555994033813</v>
      </c>
      <c r="DH427">
        <v>0.50852292776107788</v>
      </c>
      <c r="DI427">
        <v>0.61542302370071411</v>
      </c>
      <c r="DJ427">
        <v>0.78195649385452271</v>
      </c>
      <c r="DK427">
        <v>0.66714471578598022</v>
      </c>
      <c r="DL427">
        <v>0.64082318544387817</v>
      </c>
      <c r="DM427">
        <v>0.71298986673355103</v>
      </c>
      <c r="DN427">
        <v>0.60095822811126709</v>
      </c>
      <c r="DO427">
        <v>0.7067224383354187</v>
      </c>
      <c r="DP427">
        <v>0.70292896032333374</v>
      </c>
      <c r="DQ427">
        <v>0.73177605867385864</v>
      </c>
      <c r="DR427">
        <v>0.97824215888977051</v>
      </c>
      <c r="DS427">
        <v>1.1383930444717407</v>
      </c>
      <c r="DT427">
        <v>1.0116435289382935</v>
      </c>
      <c r="DU427">
        <v>0.83766037225723267</v>
      </c>
      <c r="DV427">
        <v>0.82976388931274414</v>
      </c>
      <c r="DW427">
        <v>0.85549241304397583</v>
      </c>
      <c r="DX427">
        <v>0.66870135068893433</v>
      </c>
      <c r="DY427">
        <v>1.4082485437393188</v>
      </c>
      <c r="DZ427">
        <v>1.3498243093490601</v>
      </c>
      <c r="EA427">
        <v>1.2522933483123779</v>
      </c>
      <c r="EB427">
        <v>1.2536752223968506</v>
      </c>
      <c r="EC427">
        <v>1.2590688467025757</v>
      </c>
      <c r="ED427">
        <v>1.2390391826629639</v>
      </c>
      <c r="EE427">
        <v>1.323177695274353</v>
      </c>
      <c r="EF427">
        <v>1.4013919830322266</v>
      </c>
      <c r="EG427">
        <v>1.3724703788757324</v>
      </c>
      <c r="EH427">
        <v>1.6114927530288696</v>
      </c>
      <c r="EI427">
        <v>1.5222405195236206</v>
      </c>
      <c r="EJ427">
        <v>1.5100317001342773</v>
      </c>
      <c r="EK427">
        <v>1.5306360721588135</v>
      </c>
      <c r="EL427">
        <v>1.428821325302124</v>
      </c>
      <c r="EM427">
        <v>1.6605069637298584</v>
      </c>
      <c r="EN427">
        <v>1.532568097114563</v>
      </c>
      <c r="EO427">
        <v>1.6777632236480713</v>
      </c>
      <c r="EP427">
        <v>1.8803577423095703</v>
      </c>
      <c r="EQ427">
        <v>1.9933935403823853</v>
      </c>
      <c r="ER427">
        <v>1.916805624961853</v>
      </c>
      <c r="ES427">
        <v>1.8438320159912109</v>
      </c>
      <c r="ET427">
        <v>1.8451250791549683</v>
      </c>
      <c r="EU427">
        <v>1.889020562171936</v>
      </c>
      <c r="EV427">
        <v>1.6153931617736816</v>
      </c>
      <c r="EW427">
        <v>53.115161895751953</v>
      </c>
      <c r="EX427">
        <v>52.092685699462891</v>
      </c>
      <c r="EY427">
        <v>51.705078125</v>
      </c>
      <c r="EZ427">
        <v>50.506397247314453</v>
      </c>
      <c r="FA427">
        <v>49.633544921875</v>
      </c>
      <c r="FB427">
        <v>49.140560150146484</v>
      </c>
      <c r="FC427">
        <v>48.262325286865234</v>
      </c>
      <c r="FD427">
        <v>48.579360961914063</v>
      </c>
      <c r="FE427">
        <v>53.011264801025391</v>
      </c>
      <c r="FF427">
        <v>58.879005432128906</v>
      </c>
      <c r="FG427">
        <v>65.3277587890625</v>
      </c>
      <c r="FH427">
        <v>71.232666015625</v>
      </c>
      <c r="FI427">
        <v>74.638565063476563</v>
      </c>
      <c r="FJ427">
        <v>77.552680969238281</v>
      </c>
      <c r="FK427">
        <v>80.719245910644531</v>
      </c>
      <c r="FL427">
        <v>81.903129577636719</v>
      </c>
      <c r="FM427">
        <v>82.667022705078125</v>
      </c>
      <c r="FN427">
        <v>82.043556213378906</v>
      </c>
      <c r="FO427">
        <v>79.138175964355469</v>
      </c>
      <c r="FP427">
        <v>73.044281005859375</v>
      </c>
      <c r="FQ427">
        <v>68.419448852539063</v>
      </c>
      <c r="FR427">
        <v>65.32550048828125</v>
      </c>
      <c r="FS427">
        <v>62.156726837158203</v>
      </c>
      <c r="FT427">
        <v>60.080062866210938</v>
      </c>
      <c r="FU427">
        <v>0.53143996000289917</v>
      </c>
      <c r="FV427">
        <v>0</v>
      </c>
      <c r="FW427">
        <v>0.83679383993148804</v>
      </c>
      <c r="FX427">
        <v>0.54930382966995239</v>
      </c>
      <c r="FY427" s="60">
        <v>4.0900001525878906</v>
      </c>
      <c r="FZ427" s="38">
        <v>57.02</v>
      </c>
      <c r="GA427">
        <v>1</v>
      </c>
    </row>
    <row r="428" spans="1:183" x14ac:dyDescent="0.2">
      <c r="A428" t="s">
        <v>186</v>
      </c>
      <c r="B428" t="s">
        <v>222</v>
      </c>
      <c r="C428" t="s">
        <v>194</v>
      </c>
      <c r="D428" t="s">
        <v>203</v>
      </c>
      <c r="E428" t="s">
        <v>206</v>
      </c>
      <c r="F428" t="s">
        <v>183</v>
      </c>
      <c r="G428" t="s">
        <v>1</v>
      </c>
      <c r="H428">
        <v>355</v>
      </c>
      <c r="I428">
        <v>0.70215779542922974</v>
      </c>
      <c r="J428">
        <v>0.56875830888748169</v>
      </c>
      <c r="K428">
        <v>0.50801020860671997</v>
      </c>
      <c r="L428">
        <v>0.59050905704498291</v>
      </c>
      <c r="M428">
        <v>0.63686645030975342</v>
      </c>
      <c r="N428">
        <v>0.6868860125541687</v>
      </c>
      <c r="O428">
        <v>0.80751955509185791</v>
      </c>
      <c r="P428">
        <v>0.83115679025650024</v>
      </c>
      <c r="Q428">
        <v>0.83024674654006958</v>
      </c>
      <c r="R428">
        <v>0.93749940395355225</v>
      </c>
      <c r="S428">
        <v>0.86315858364105225</v>
      </c>
      <c r="T428">
        <v>0.78265869617462158</v>
      </c>
      <c r="U428">
        <v>0.77027499675750732</v>
      </c>
      <c r="V428">
        <v>0.71056836843490601</v>
      </c>
      <c r="W428">
        <v>0.71371263265609741</v>
      </c>
      <c r="X428">
        <v>0.768077552318573</v>
      </c>
      <c r="Y428">
        <v>0.78143608570098877</v>
      </c>
      <c r="Z428">
        <v>0.9339941143989563</v>
      </c>
      <c r="AA428">
        <v>1.1672536134719849</v>
      </c>
      <c r="AB428">
        <v>1.2676142454147339</v>
      </c>
      <c r="AC428">
        <v>1.2950077056884766</v>
      </c>
      <c r="AD428">
        <v>1.2107824087142944</v>
      </c>
      <c r="AE428">
        <v>1.1575644016265869</v>
      </c>
      <c r="AF428">
        <v>0.7430080771446228</v>
      </c>
      <c r="AG428">
        <v>-1.1894781589508057</v>
      </c>
      <c r="AH428">
        <v>-1.127997875213623</v>
      </c>
      <c r="AI428">
        <v>-1.0524164438247681</v>
      </c>
      <c r="AJ428">
        <v>-0.98856121301651001</v>
      </c>
      <c r="AK428">
        <v>-0.94359958171844482</v>
      </c>
      <c r="AL428">
        <v>-0.94403010606765747</v>
      </c>
      <c r="AM428">
        <v>-1.035172700881958</v>
      </c>
      <c r="AN428">
        <v>-1.0399128198623657</v>
      </c>
      <c r="AO428">
        <v>-1.1122318506240845</v>
      </c>
      <c r="AP428">
        <v>-0.84507119655609131</v>
      </c>
      <c r="AQ428">
        <v>-0.64545059204101563</v>
      </c>
      <c r="AR428">
        <v>-0.79715216159820557</v>
      </c>
      <c r="AS428">
        <v>-0.80472147464752197</v>
      </c>
      <c r="AT428">
        <v>-0.70296728610992432</v>
      </c>
      <c r="AU428">
        <v>-0.57667762041091919</v>
      </c>
      <c r="AV428">
        <v>-0.6485101580619812</v>
      </c>
      <c r="AW428">
        <v>-0.6263163685798645</v>
      </c>
      <c r="AX428">
        <v>-0.54589450359344482</v>
      </c>
      <c r="AY428">
        <v>-0.52908402681350708</v>
      </c>
      <c r="AZ428">
        <v>-0.52782976627349854</v>
      </c>
      <c r="BA428">
        <v>-0.69749104976654053</v>
      </c>
      <c r="BB428">
        <v>-0.8755652904510498</v>
      </c>
      <c r="BC428">
        <v>-0.98427945375442505</v>
      </c>
      <c r="BD428">
        <v>-1.1183422803878784</v>
      </c>
      <c r="BE428">
        <v>-0.66742753982543945</v>
      </c>
      <c r="BF428">
        <v>-0.63915854692459106</v>
      </c>
      <c r="BG428">
        <v>-0.57909137010574341</v>
      </c>
      <c r="BH428">
        <v>-0.51452857255935669</v>
      </c>
      <c r="BI428">
        <v>-0.45498552918434143</v>
      </c>
      <c r="BJ428">
        <v>-0.45927932858467102</v>
      </c>
      <c r="BK428">
        <v>-0.52028763294219971</v>
      </c>
      <c r="BL428">
        <v>-0.53582733869552612</v>
      </c>
      <c r="BM428">
        <v>-0.57754844427108765</v>
      </c>
      <c r="BN428">
        <v>-0.30100950598716736</v>
      </c>
      <c r="BO428">
        <v>-0.15811990201473236</v>
      </c>
      <c r="BP428">
        <v>-0.28225782513618469</v>
      </c>
      <c r="BQ428">
        <v>-0.29630297422409058</v>
      </c>
      <c r="BR428">
        <v>-0.24993354082107544</v>
      </c>
      <c r="BS428">
        <v>-0.17378759384155273</v>
      </c>
      <c r="BT428">
        <v>-0.21924836933612823</v>
      </c>
      <c r="BU428">
        <v>-0.19556556642055511</v>
      </c>
      <c r="BV428">
        <v>-8.2103900611400604E-2</v>
      </c>
      <c r="BW428">
        <v>-6.8270922638475895E-3</v>
      </c>
      <c r="BX428">
        <v>-2.6840325444936752E-2</v>
      </c>
      <c r="BY428">
        <v>-0.19103033840656281</v>
      </c>
      <c r="BZ428">
        <v>-0.37919145822525024</v>
      </c>
      <c r="CA428">
        <v>-0.41739639639854431</v>
      </c>
      <c r="CB428">
        <v>-0.59591180086135864</v>
      </c>
      <c r="CC428">
        <v>-0.305856853723526</v>
      </c>
      <c r="CD428">
        <v>-0.30058985948562622</v>
      </c>
      <c r="CE428">
        <v>-0.25126788020133972</v>
      </c>
      <c r="CF428">
        <v>-0.18621502816677094</v>
      </c>
      <c r="CG428">
        <v>-0.11657296866178513</v>
      </c>
      <c r="CH428">
        <v>-0.12354245781898499</v>
      </c>
      <c r="CI428">
        <v>-0.16367973387241364</v>
      </c>
      <c r="CJ428">
        <v>-0.18669937551021576</v>
      </c>
      <c r="CK428">
        <v>-0.20722836256027222</v>
      </c>
      <c r="CL428">
        <v>7.5805976986885071E-2</v>
      </c>
      <c r="CM428">
        <v>0.17940385639667511</v>
      </c>
      <c r="CN428">
        <v>7.4356488883495331E-2</v>
      </c>
      <c r="CO428">
        <v>5.5826146155595779E-2</v>
      </c>
      <c r="CP428">
        <v>6.3836246728897095E-2</v>
      </c>
      <c r="CQ428">
        <v>0.10525283217430115</v>
      </c>
      <c r="CR428">
        <v>7.8057065606117249E-2</v>
      </c>
      <c r="CS428">
        <v>0.10277113318443298</v>
      </c>
      <c r="CT428">
        <v>0.23911605775356293</v>
      </c>
      <c r="CU428">
        <v>0.35488647222518921</v>
      </c>
      <c r="CV428">
        <v>0.3201434314250946</v>
      </c>
      <c r="CW428">
        <v>0.15974277257919312</v>
      </c>
      <c r="CX428">
        <v>-3.5404466092586517E-2</v>
      </c>
      <c r="CY428">
        <v>-2.4774894118309021E-2</v>
      </c>
      <c r="CZ428">
        <v>-0.2340780645608902</v>
      </c>
      <c r="DA428">
        <v>5.571388453245163E-2</v>
      </c>
      <c r="DB428">
        <v>3.7978824228048325E-2</v>
      </c>
      <c r="DC428">
        <v>7.6555587351322174E-2</v>
      </c>
      <c r="DD428">
        <v>0.14209851622581482</v>
      </c>
      <c r="DE428">
        <v>0.22183960676193237</v>
      </c>
      <c r="DF428">
        <v>0.21219444274902344</v>
      </c>
      <c r="DG428">
        <v>0.19292813539505005</v>
      </c>
      <c r="DH428">
        <v>0.16242861747741699</v>
      </c>
      <c r="DI428">
        <v>0.16309170424938202</v>
      </c>
      <c r="DJ428">
        <v>0.4526214599609375</v>
      </c>
      <c r="DK428">
        <v>0.51692759990692139</v>
      </c>
      <c r="DL428">
        <v>0.43097078800201416</v>
      </c>
      <c r="DM428">
        <v>0.40795525908470154</v>
      </c>
      <c r="DN428">
        <v>0.37760603427886963</v>
      </c>
      <c r="DO428">
        <v>0.38429325819015503</v>
      </c>
      <c r="DP428">
        <v>0.37536245584487915</v>
      </c>
      <c r="DQ428">
        <v>0.40110781788825989</v>
      </c>
      <c r="DR428">
        <v>0.56033599376678467</v>
      </c>
      <c r="DS428">
        <v>0.71660006046295166</v>
      </c>
      <c r="DT428">
        <v>0.66712719202041626</v>
      </c>
      <c r="DU428">
        <v>0.51051592826843262</v>
      </c>
      <c r="DV428">
        <v>0.30838251113891602</v>
      </c>
      <c r="DW428">
        <v>0.36784657835960388</v>
      </c>
      <c r="DX428">
        <v>0.12775567173957825</v>
      </c>
      <c r="DY428">
        <v>0.57776457071304321</v>
      </c>
      <c r="DZ428">
        <v>0.52681821584701538</v>
      </c>
      <c r="EA428">
        <v>0.54988062381744385</v>
      </c>
      <c r="EB428">
        <v>0.61613118648529053</v>
      </c>
      <c r="EC428">
        <v>0.71045362949371338</v>
      </c>
      <c r="ED428">
        <v>0.6969451904296875</v>
      </c>
      <c r="EE428">
        <v>0.7078133225440979</v>
      </c>
      <c r="EF428">
        <v>0.66651403903961182</v>
      </c>
      <c r="EG428">
        <v>0.69777512550354004</v>
      </c>
      <c r="EH428">
        <v>0.99668312072753906</v>
      </c>
      <c r="EI428">
        <v>1.0042582750320435</v>
      </c>
      <c r="EJ428">
        <v>0.94586515426635742</v>
      </c>
      <c r="EK428">
        <v>0.91637378931045532</v>
      </c>
      <c r="EL428">
        <v>0.83063971996307373</v>
      </c>
      <c r="EM428">
        <v>0.78718328475952148</v>
      </c>
      <c r="EN428">
        <v>0.80462431907653809</v>
      </c>
      <c r="EO428">
        <v>0.83185857534408569</v>
      </c>
      <c r="EP428">
        <v>1.0241265296936035</v>
      </c>
      <c r="EQ428">
        <v>1.2388570308685303</v>
      </c>
      <c r="ER428">
        <v>1.1681166887283325</v>
      </c>
      <c r="ES428">
        <v>1.0169765949249268</v>
      </c>
      <c r="ET428">
        <v>0.8047562837600708</v>
      </c>
      <c r="EU428">
        <v>0.93472957611083984</v>
      </c>
      <c r="EV428">
        <v>0.65018606185913086</v>
      </c>
      <c r="EW428">
        <v>55.237060546875</v>
      </c>
      <c r="EX428">
        <v>53.747062683105469</v>
      </c>
      <c r="EY428">
        <v>52.648937225341797</v>
      </c>
      <c r="EZ428">
        <v>51.50079345703125</v>
      </c>
      <c r="FA428">
        <v>50.731197357177734</v>
      </c>
      <c r="FB428">
        <v>49.934078216552734</v>
      </c>
      <c r="FC428">
        <v>49.424938201904297</v>
      </c>
      <c r="FD428">
        <v>50.498691558837891</v>
      </c>
      <c r="FE428">
        <v>57.268913269042969</v>
      </c>
      <c r="FF428">
        <v>63.965236663818359</v>
      </c>
      <c r="FG428">
        <v>67.91156005859375</v>
      </c>
      <c r="FH428">
        <v>72.214653015136719</v>
      </c>
      <c r="FI428">
        <v>76.571929931640625</v>
      </c>
      <c r="FJ428">
        <v>79.944580078125</v>
      </c>
      <c r="FK428">
        <v>82.200386047363281</v>
      </c>
      <c r="FL428">
        <v>82.680496215820313</v>
      </c>
      <c r="FM428">
        <v>81.817398071289063</v>
      </c>
      <c r="FN428">
        <v>81.406761169433594</v>
      </c>
      <c r="FO428">
        <v>77.620590209960938</v>
      </c>
      <c r="FP428">
        <v>70.524085998535156</v>
      </c>
      <c r="FQ428">
        <v>65.142524719238281</v>
      </c>
      <c r="FR428">
        <v>62.268051147460938</v>
      </c>
      <c r="FS428">
        <v>60.360443115234375</v>
      </c>
      <c r="FT428">
        <v>58.428871154785156</v>
      </c>
      <c r="FU428">
        <v>0.30317562818527222</v>
      </c>
      <c r="FV428">
        <v>0</v>
      </c>
      <c r="FW428">
        <v>0.48057442903518677</v>
      </c>
      <c r="FX428">
        <v>0.31252703070640564</v>
      </c>
      <c r="FY428" s="60">
        <v>8.1400003433227539</v>
      </c>
      <c r="FZ428" s="38">
        <v>117.54</v>
      </c>
      <c r="GA428">
        <v>1</v>
      </c>
    </row>
    <row r="429" spans="1:183" x14ac:dyDescent="0.2">
      <c r="A429" t="s">
        <v>186</v>
      </c>
      <c r="B429" t="s">
        <v>222</v>
      </c>
      <c r="C429" t="s">
        <v>194</v>
      </c>
      <c r="D429" t="s">
        <v>203</v>
      </c>
      <c r="E429" t="s">
        <v>206</v>
      </c>
      <c r="F429" t="s">
        <v>184</v>
      </c>
      <c r="G429" t="s">
        <v>1</v>
      </c>
      <c r="H429">
        <v>118</v>
      </c>
      <c r="I429">
        <v>0.96806132793426514</v>
      </c>
      <c r="J429">
        <v>0.86166942119598389</v>
      </c>
      <c r="K429">
        <v>0.76056486368179321</v>
      </c>
      <c r="L429">
        <v>0.83581632375717163</v>
      </c>
      <c r="M429">
        <v>0.7864643931388855</v>
      </c>
      <c r="N429">
        <v>0.90922915935516357</v>
      </c>
      <c r="O429">
        <v>0.84483665227890015</v>
      </c>
      <c r="P429">
        <v>1.0957595109939575</v>
      </c>
      <c r="Q429">
        <v>1.0730768442153931</v>
      </c>
      <c r="R429">
        <v>1.1564909219741821</v>
      </c>
      <c r="S429">
        <v>1.3052895069122314</v>
      </c>
      <c r="T429">
        <v>1.418150782585144</v>
      </c>
      <c r="U429">
        <v>1.1958714723587036</v>
      </c>
      <c r="V429">
        <v>0.93029695749282837</v>
      </c>
      <c r="W429">
        <v>1.0337258577346802</v>
      </c>
      <c r="X429">
        <v>1.1589318513870239</v>
      </c>
      <c r="Y429">
        <v>1.0909700393676758</v>
      </c>
      <c r="Z429">
        <v>1.415816068649292</v>
      </c>
      <c r="AA429">
        <v>1.3539576530456543</v>
      </c>
      <c r="AB429">
        <v>1.5202361345291138</v>
      </c>
      <c r="AC429">
        <v>1.8235864639282227</v>
      </c>
      <c r="AD429">
        <v>1.7357953786849976</v>
      </c>
      <c r="AE429">
        <v>1.5591328144073486</v>
      </c>
      <c r="AF429">
        <v>1.0412403345108032</v>
      </c>
      <c r="AG429">
        <v>-2.1557328701019287</v>
      </c>
      <c r="AH429">
        <v>-1.6204569339752197</v>
      </c>
      <c r="AI429">
        <v>-1.7332130670547485</v>
      </c>
      <c r="AJ429">
        <v>-1.8510968685150146</v>
      </c>
      <c r="AK429">
        <v>-1.8614097833633423</v>
      </c>
      <c r="AL429">
        <v>-1.7815546989440918</v>
      </c>
      <c r="AM429">
        <v>-2.0464839935302734</v>
      </c>
      <c r="AN429">
        <v>-2.0359904766082764</v>
      </c>
      <c r="AO429">
        <v>-1.9496961832046509</v>
      </c>
      <c r="AP429">
        <v>-1.6751352548599243</v>
      </c>
      <c r="AQ429">
        <v>-1.3793129920959473</v>
      </c>
      <c r="AR429">
        <v>-1.2555835247039795</v>
      </c>
      <c r="AS429">
        <v>-1.5050723552703857</v>
      </c>
      <c r="AT429">
        <v>-1.5782996416091919</v>
      </c>
      <c r="AU429">
        <v>-1.3366317749023438</v>
      </c>
      <c r="AV429">
        <v>-1.3477330207824707</v>
      </c>
      <c r="AW429">
        <v>-1.5343478918075562</v>
      </c>
      <c r="AX429">
        <v>-1.430601954460144</v>
      </c>
      <c r="AY429">
        <v>-1.90334153175354</v>
      </c>
      <c r="AZ429">
        <v>-1.7416814565658569</v>
      </c>
      <c r="BA429">
        <v>-1.6836111545562744</v>
      </c>
      <c r="BB429">
        <v>-1.741413950920105</v>
      </c>
      <c r="BC429">
        <v>-2.0573780536651611</v>
      </c>
      <c r="BD429">
        <v>-1.9700385332107544</v>
      </c>
      <c r="BE429">
        <v>-0.92116397619247437</v>
      </c>
      <c r="BF429">
        <v>-0.64146053791046143</v>
      </c>
      <c r="BG429">
        <v>-0.71961075067520142</v>
      </c>
      <c r="BH429">
        <v>-0.72417515516281128</v>
      </c>
      <c r="BI429">
        <v>-0.80676960945129395</v>
      </c>
      <c r="BJ429">
        <v>-0.70582997798919678</v>
      </c>
      <c r="BK429">
        <v>-0.99664658308029175</v>
      </c>
      <c r="BL429">
        <v>-0.89904272556304932</v>
      </c>
      <c r="BM429">
        <v>-0.8064577579498291</v>
      </c>
      <c r="BN429">
        <v>-0.59869760274887085</v>
      </c>
      <c r="BO429">
        <v>-0.21890921890735626</v>
      </c>
      <c r="BP429">
        <v>-0.1104169562458992</v>
      </c>
      <c r="BQ429">
        <v>-0.3617565929889679</v>
      </c>
      <c r="BR429">
        <v>-0.48202440142631531</v>
      </c>
      <c r="BS429">
        <v>-0.28053086996078491</v>
      </c>
      <c r="BT429">
        <v>-0.3109813928604126</v>
      </c>
      <c r="BU429">
        <v>-0.41211313009262085</v>
      </c>
      <c r="BV429">
        <v>-0.17060503363609314</v>
      </c>
      <c r="BW429">
        <v>-0.58097821474075317</v>
      </c>
      <c r="BX429">
        <v>-0.62714958190917969</v>
      </c>
      <c r="BY429">
        <v>-0.37402606010437012</v>
      </c>
      <c r="BZ429">
        <v>-0.51158231496810913</v>
      </c>
      <c r="CA429">
        <v>-0.79078537225723267</v>
      </c>
      <c r="CB429">
        <v>-0.79790222644805908</v>
      </c>
      <c r="CC429">
        <v>-6.6105350852012634E-2</v>
      </c>
      <c r="CD429">
        <v>3.6589417606592178E-2</v>
      </c>
      <c r="CE429">
        <v>-1.7592886462807655E-2</v>
      </c>
      <c r="CF429">
        <v>5.6327406316995621E-2</v>
      </c>
      <c r="CG429">
        <v>-7.632901519536972E-2</v>
      </c>
      <c r="CH429">
        <v>3.9213582873344421E-2</v>
      </c>
      <c r="CI429">
        <v>-0.26953226327896118</v>
      </c>
      <c r="CJ429">
        <v>-0.11159607023000717</v>
      </c>
      <c r="CK429">
        <v>-1.4654294587671757E-2</v>
      </c>
      <c r="CL429">
        <v>0.14683976769447327</v>
      </c>
      <c r="CM429">
        <v>0.58478283882141113</v>
      </c>
      <c r="CN429">
        <v>0.68272185325622559</v>
      </c>
      <c r="CO429">
        <v>0.43010038137435913</v>
      </c>
      <c r="CP429">
        <v>0.27725252509117126</v>
      </c>
      <c r="CQ429">
        <v>0.45092147588729858</v>
      </c>
      <c r="CR429">
        <v>0.40706968307495117</v>
      </c>
      <c r="CS429">
        <v>0.3651432991027832</v>
      </c>
      <c r="CT429">
        <v>0.70206493139266968</v>
      </c>
      <c r="CU429">
        <v>0.33488652110099792</v>
      </c>
      <c r="CV429">
        <v>0.1447717547416687</v>
      </c>
      <c r="CW429">
        <v>0.53298860788345337</v>
      </c>
      <c r="CX429">
        <v>0.34019532799720764</v>
      </c>
      <c r="CY429">
        <v>8.6452841758728027E-2</v>
      </c>
      <c r="CZ429">
        <v>1.391582190990448E-2</v>
      </c>
      <c r="DA429">
        <v>0.78895324468612671</v>
      </c>
      <c r="DB429">
        <v>0.71463936567306519</v>
      </c>
      <c r="DC429">
        <v>0.6844249963760376</v>
      </c>
      <c r="DD429">
        <v>0.83682996034622192</v>
      </c>
      <c r="DE429">
        <v>0.65411156415939331</v>
      </c>
      <c r="DF429">
        <v>0.78425717353820801</v>
      </c>
      <c r="DG429">
        <v>0.45758199691772461</v>
      </c>
      <c r="DH429">
        <v>0.67585057020187378</v>
      </c>
      <c r="DI429">
        <v>0.77714920043945313</v>
      </c>
      <c r="DJ429">
        <v>0.89237713813781738</v>
      </c>
      <c r="DK429">
        <v>1.3884749412536621</v>
      </c>
      <c r="DL429">
        <v>1.475860595703125</v>
      </c>
      <c r="DM429">
        <v>1.2219573259353638</v>
      </c>
      <c r="DN429">
        <v>1.0365294218063354</v>
      </c>
      <c r="DO429">
        <v>1.1823738813400269</v>
      </c>
      <c r="DP429">
        <v>1.1251207590103149</v>
      </c>
      <c r="DQ429">
        <v>1.1423996686935425</v>
      </c>
      <c r="DR429">
        <v>1.5747349262237549</v>
      </c>
      <c r="DS429">
        <v>1.250751256942749</v>
      </c>
      <c r="DT429">
        <v>0.91669315099716187</v>
      </c>
      <c r="DU429">
        <v>1.4400033950805664</v>
      </c>
      <c r="DV429">
        <v>1.1919728517532349</v>
      </c>
      <c r="DW429">
        <v>0.96369105577468872</v>
      </c>
      <c r="DX429">
        <v>0.82573390007019043</v>
      </c>
      <c r="DY429">
        <v>2.0235223770141602</v>
      </c>
      <c r="DZ429">
        <v>1.6936358213424683</v>
      </c>
      <c r="EA429">
        <v>1.6980273723602295</v>
      </c>
      <c r="EB429">
        <v>1.9637516736984253</v>
      </c>
      <c r="EC429">
        <v>1.7087516784667969</v>
      </c>
      <c r="ED429">
        <v>1.8599817752838135</v>
      </c>
      <c r="EE429">
        <v>1.5074194669723511</v>
      </c>
      <c r="EF429">
        <v>1.8127982616424561</v>
      </c>
      <c r="EG429">
        <v>1.9203876256942749</v>
      </c>
      <c r="EH429">
        <v>1.9688147306442261</v>
      </c>
      <c r="EI429">
        <v>2.5488786697387695</v>
      </c>
      <c r="EJ429">
        <v>2.6210272312164307</v>
      </c>
      <c r="EK429">
        <v>2.3652732372283936</v>
      </c>
      <c r="EL429">
        <v>2.1328048706054688</v>
      </c>
      <c r="EM429">
        <v>2.2384750843048096</v>
      </c>
      <c r="EN429">
        <v>2.1618726253509521</v>
      </c>
      <c r="EO429">
        <v>2.264634370803833</v>
      </c>
      <c r="EP429">
        <v>2.8347318172454834</v>
      </c>
      <c r="EQ429">
        <v>2.5731146335601807</v>
      </c>
      <c r="ER429">
        <v>2.0312249660491943</v>
      </c>
      <c r="ES429">
        <v>2.7495884895324707</v>
      </c>
      <c r="ET429">
        <v>2.421804666519165</v>
      </c>
      <c r="EU429">
        <v>2.2302834987640381</v>
      </c>
      <c r="EV429">
        <v>1.9978702068328857</v>
      </c>
      <c r="EW429">
        <v>50.997390747070313</v>
      </c>
      <c r="EX429">
        <v>49.972293853759766</v>
      </c>
      <c r="EY429">
        <v>49.418487548828125</v>
      </c>
      <c r="EZ429">
        <v>48.3868408203125</v>
      </c>
      <c r="FA429">
        <v>48.213741302490234</v>
      </c>
      <c r="FB429">
        <v>47.825374603271484</v>
      </c>
      <c r="FC429">
        <v>47.344680786132813</v>
      </c>
      <c r="FD429">
        <v>49.645175933837891</v>
      </c>
      <c r="FE429">
        <v>56.026542663574219</v>
      </c>
      <c r="FF429">
        <v>64.411697387695313</v>
      </c>
      <c r="FG429">
        <v>68.895317077636719</v>
      </c>
      <c r="FH429">
        <v>71.540115356445313</v>
      </c>
      <c r="FI429">
        <v>74.583137512207031</v>
      </c>
      <c r="FJ429">
        <v>76.218299865722656</v>
      </c>
      <c r="FK429">
        <v>77.731361389160156</v>
      </c>
      <c r="FL429">
        <v>78.245025634765625</v>
      </c>
      <c r="FM429">
        <v>79.239471435546875</v>
      </c>
      <c r="FN429">
        <v>78.814292907714844</v>
      </c>
      <c r="FO429">
        <v>73.969131469726563</v>
      </c>
      <c r="FP429">
        <v>66.664779663085938</v>
      </c>
      <c r="FQ429">
        <v>60.829429626464844</v>
      </c>
      <c r="FR429">
        <v>58.048484802246094</v>
      </c>
      <c r="FS429">
        <v>57.386669158935547</v>
      </c>
      <c r="FT429">
        <v>55.898056030273438</v>
      </c>
      <c r="FU429">
        <v>0.70886248350143433</v>
      </c>
      <c r="FV429">
        <v>0</v>
      </c>
      <c r="FW429">
        <v>1.2117658853530884</v>
      </c>
      <c r="FX429">
        <v>0.71972620487213135</v>
      </c>
      <c r="FY429" s="60">
        <v>3.3399999141693115</v>
      </c>
      <c r="FZ429" s="38">
        <v>42.75</v>
      </c>
      <c r="GA429">
        <v>1</v>
      </c>
    </row>
    <row r="430" spans="1:183" x14ac:dyDescent="0.2">
      <c r="A430" t="s">
        <v>186</v>
      </c>
      <c r="B430" t="s">
        <v>222</v>
      </c>
      <c r="C430" t="s">
        <v>194</v>
      </c>
      <c r="D430" t="s">
        <v>203</v>
      </c>
      <c r="E430" t="s">
        <v>206</v>
      </c>
      <c r="F430" t="s">
        <v>185</v>
      </c>
      <c r="G430" t="s">
        <v>1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 s="60">
        <v>1.059999942779541</v>
      </c>
      <c r="FZ430" s="38">
        <v>10.370000000000001</v>
      </c>
      <c r="GA430">
        <v>0</v>
      </c>
    </row>
    <row r="431" spans="1:183" x14ac:dyDescent="0.2">
      <c r="A431" t="s">
        <v>186</v>
      </c>
      <c r="B431" t="s">
        <v>222</v>
      </c>
      <c r="C431" t="s">
        <v>194</v>
      </c>
      <c r="D431" t="s">
        <v>203</v>
      </c>
      <c r="E431" t="s">
        <v>207</v>
      </c>
      <c r="F431" t="s">
        <v>1</v>
      </c>
      <c r="G431" t="s">
        <v>198</v>
      </c>
      <c r="H431">
        <v>2529</v>
      </c>
      <c r="I431">
        <v>0.5736919641494751</v>
      </c>
      <c r="J431">
        <v>0.5092589259147644</v>
      </c>
      <c r="K431">
        <v>0.46959492564201355</v>
      </c>
      <c r="L431">
        <v>0.44767752289772034</v>
      </c>
      <c r="M431">
        <v>0.44581183791160583</v>
      </c>
      <c r="N431">
        <v>0.47513595223426819</v>
      </c>
      <c r="O431">
        <v>0.59058916568756104</v>
      </c>
      <c r="P431">
        <v>0.66245162487030029</v>
      </c>
      <c r="Q431">
        <v>0.58452993631362915</v>
      </c>
      <c r="R431">
        <v>0.56251513957977295</v>
      </c>
      <c r="S431">
        <v>0.56048530340194702</v>
      </c>
      <c r="T431">
        <v>0.5261499285697937</v>
      </c>
      <c r="U431">
        <v>0.5322880744934082</v>
      </c>
      <c r="V431">
        <v>0.56181234121322632</v>
      </c>
      <c r="W431">
        <v>0.53443050384521484</v>
      </c>
      <c r="X431">
        <v>0.55286109447479248</v>
      </c>
      <c r="Y431">
        <v>0.54578202962875366</v>
      </c>
      <c r="Z431">
        <v>0.63121235370635986</v>
      </c>
      <c r="AA431">
        <v>0.75948035717010498</v>
      </c>
      <c r="AB431">
        <v>0.86854022741317749</v>
      </c>
      <c r="AC431">
        <v>0.98664963245391846</v>
      </c>
      <c r="AD431">
        <v>0.965972900390625</v>
      </c>
      <c r="AE431">
        <v>0.86808067560195923</v>
      </c>
      <c r="AF431">
        <v>0.70273041725158691</v>
      </c>
      <c r="AG431">
        <v>-0.33208131790161133</v>
      </c>
      <c r="AH431">
        <v>-0.29842689633369446</v>
      </c>
      <c r="AI431">
        <v>-0.29715687036514282</v>
      </c>
      <c r="AJ431">
        <v>-0.29583698511123657</v>
      </c>
      <c r="AK431">
        <v>-0.26981127262115479</v>
      </c>
      <c r="AL431">
        <v>-0.24902680516242981</v>
      </c>
      <c r="AM431">
        <v>-0.25151714682579041</v>
      </c>
      <c r="AN431">
        <v>-0.25963708758354187</v>
      </c>
      <c r="AO431">
        <v>-0.23033528029918671</v>
      </c>
      <c r="AP431">
        <v>-0.18157941102981567</v>
      </c>
      <c r="AQ431">
        <v>-0.16247887909412384</v>
      </c>
      <c r="AR431">
        <v>-0.18539400398731232</v>
      </c>
      <c r="AS431">
        <v>-0.17332929372787476</v>
      </c>
      <c r="AT431">
        <v>-0.13953232765197754</v>
      </c>
      <c r="AU431">
        <v>-0.14949123561382294</v>
      </c>
      <c r="AV431">
        <v>-0.17650550603866577</v>
      </c>
      <c r="AW431">
        <v>-0.20919294655323029</v>
      </c>
      <c r="AX431">
        <v>-0.19304920732975006</v>
      </c>
      <c r="AY431">
        <v>-0.16227899491786957</v>
      </c>
      <c r="AZ431">
        <v>-0.14566989243030548</v>
      </c>
      <c r="BA431">
        <v>-0.19911451637744904</v>
      </c>
      <c r="BB431">
        <v>-0.28981035947799683</v>
      </c>
      <c r="BC431">
        <v>-0.31132569909095764</v>
      </c>
      <c r="BD431">
        <v>-0.35013318061828613</v>
      </c>
      <c r="BE431">
        <v>-0.20892558991909027</v>
      </c>
      <c r="BF431">
        <v>-0.18142665922641754</v>
      </c>
      <c r="BG431">
        <v>-0.18327590823173523</v>
      </c>
      <c r="BH431">
        <v>-0.18263885378837585</v>
      </c>
      <c r="BI431">
        <v>-0.16141676902770996</v>
      </c>
      <c r="BJ431">
        <v>-0.14032979309558868</v>
      </c>
      <c r="BK431">
        <v>-0.13380773365497589</v>
      </c>
      <c r="BL431">
        <v>-0.14221478998661041</v>
      </c>
      <c r="BM431">
        <v>-0.12020684033632278</v>
      </c>
      <c r="BN431">
        <v>-6.9279678165912628E-2</v>
      </c>
      <c r="BO431">
        <v>-5.0033997744321823E-2</v>
      </c>
      <c r="BP431">
        <v>-7.4453279376029968E-2</v>
      </c>
      <c r="BQ431">
        <v>-6.3412144780158997E-2</v>
      </c>
      <c r="BR431">
        <v>-2.5805354118347168E-2</v>
      </c>
      <c r="BS431">
        <v>-3.8960397243499756E-2</v>
      </c>
      <c r="BT431">
        <v>-6.0051735490560532E-2</v>
      </c>
      <c r="BU431">
        <v>-8.9257091283798218E-2</v>
      </c>
      <c r="BV431">
        <v>-7.141423225402832E-2</v>
      </c>
      <c r="BW431">
        <v>-3.5657633095979691E-2</v>
      </c>
      <c r="BX431">
        <v>-2.0501548424363136E-2</v>
      </c>
      <c r="BY431">
        <v>-7.118196040391922E-2</v>
      </c>
      <c r="BZ431">
        <v>-0.15858055651187897</v>
      </c>
      <c r="CA431">
        <v>-0.18094193935394287</v>
      </c>
      <c r="CB431">
        <v>-0.22268582880496979</v>
      </c>
      <c r="CC431">
        <v>-0.12362832576036453</v>
      </c>
      <c r="CD431">
        <v>-0.10039263963699341</v>
      </c>
      <c r="CE431">
        <v>-0.10440231114625931</v>
      </c>
      <c r="CF431">
        <v>-0.10423815995454788</v>
      </c>
      <c r="CG431">
        <v>-8.6343064904212952E-2</v>
      </c>
      <c r="CH431">
        <v>-6.5046556293964386E-2</v>
      </c>
      <c r="CI431">
        <v>-5.2282553166151047E-2</v>
      </c>
      <c r="CJ431">
        <v>-6.0888472944498062E-2</v>
      </c>
      <c r="CK431">
        <v>-4.3932214379310608E-2</v>
      </c>
      <c r="CL431">
        <v>8.4987822920084E-3</v>
      </c>
      <c r="CM431">
        <v>2.7844997122883797E-2</v>
      </c>
      <c r="CN431">
        <v>2.3839287459850311E-3</v>
      </c>
      <c r="CO431">
        <v>1.2716129422187805E-2</v>
      </c>
      <c r="CP431">
        <v>5.2961613982915878E-2</v>
      </c>
      <c r="CQ431">
        <v>3.7592925131320953E-2</v>
      </c>
      <c r="CR431">
        <v>2.0603800192475319E-2</v>
      </c>
      <c r="CS431">
        <v>-6.1898697167634964E-3</v>
      </c>
      <c r="CT431">
        <v>1.2829792685806751E-2</v>
      </c>
      <c r="CU431">
        <v>5.2039932459592819E-2</v>
      </c>
      <c r="CV431">
        <v>6.6189669072628021E-2</v>
      </c>
      <c r="CW431">
        <v>1.7423734068870544E-2</v>
      </c>
      <c r="CX431">
        <v>-6.7691192030906677E-2</v>
      </c>
      <c r="CY431">
        <v>-9.0638510882854462E-2</v>
      </c>
      <c r="CZ431">
        <v>-0.13441617786884308</v>
      </c>
      <c r="DA431">
        <v>-3.8331061601638794E-2</v>
      </c>
      <c r="DB431">
        <v>-1.9358634948730469E-2</v>
      </c>
      <c r="DC431">
        <v>-2.5528717786073685E-2</v>
      </c>
      <c r="DD431">
        <v>-2.5837486609816551E-2</v>
      </c>
      <c r="DE431">
        <v>-1.1269353330135345E-2</v>
      </c>
      <c r="DF431">
        <v>1.0236679576337337E-2</v>
      </c>
      <c r="DG431">
        <v>2.9242619872093201E-2</v>
      </c>
      <c r="DH431">
        <v>2.0437844097614288E-2</v>
      </c>
      <c r="DI431">
        <v>3.2342411577701569E-2</v>
      </c>
      <c r="DJ431">
        <v>8.6277246475219727E-2</v>
      </c>
      <c r="DK431">
        <v>0.10572399199008942</v>
      </c>
      <c r="DL431">
        <v>7.9221136868000031E-2</v>
      </c>
      <c r="DM431">
        <v>8.8844403624534607E-2</v>
      </c>
      <c r="DN431">
        <v>0.13172858953475952</v>
      </c>
      <c r="DO431">
        <v>0.11414624005556107</v>
      </c>
      <c r="DP431">
        <v>0.10125933587551117</v>
      </c>
      <c r="DQ431">
        <v>7.6877348124980927E-2</v>
      </c>
      <c r="DR431">
        <v>9.7073815762996674E-2</v>
      </c>
      <c r="DS431">
        <v>0.13973750174045563</v>
      </c>
      <c r="DT431">
        <v>0.15288087725639343</v>
      </c>
      <c r="DU431">
        <v>0.10602942854166031</v>
      </c>
      <c r="DV431">
        <v>2.3198163136839867E-2</v>
      </c>
      <c r="DW431">
        <v>-3.3509012428112328E-4</v>
      </c>
      <c r="DX431">
        <v>-4.6146515756845474E-2</v>
      </c>
      <c r="DY431">
        <v>8.4824644029140472E-2</v>
      </c>
      <c r="DZ431">
        <v>9.7641594707965851E-2</v>
      </c>
      <c r="EA431">
        <v>8.8352225720882416E-2</v>
      </c>
      <c r="EB431">
        <v>8.7360650300979614E-2</v>
      </c>
      <c r="EC431">
        <v>9.7125157713890076E-2</v>
      </c>
      <c r="ED431">
        <v>0.11893371492624283</v>
      </c>
      <c r="EE431">
        <v>0.14695200324058533</v>
      </c>
      <c r="EF431">
        <v>0.13786011934280396</v>
      </c>
      <c r="EG431">
        <v>0.14247086644172668</v>
      </c>
      <c r="EH431">
        <v>0.19857698678970337</v>
      </c>
      <c r="EI431">
        <v>0.21816888451576233</v>
      </c>
      <c r="EJ431">
        <v>0.19016186892986298</v>
      </c>
      <c r="EK431">
        <v>0.19876155257225037</v>
      </c>
      <c r="EL431">
        <v>0.24545559287071228</v>
      </c>
      <c r="EM431">
        <v>0.22467707097530365</v>
      </c>
      <c r="EN431">
        <v>0.2177131175994873</v>
      </c>
      <c r="EO431">
        <v>0.19681321084499359</v>
      </c>
      <c r="EP431">
        <v>0.21870881319046021</v>
      </c>
      <c r="EQ431">
        <v>0.26635885238647461</v>
      </c>
      <c r="ER431">
        <v>0.27804923057556152</v>
      </c>
      <c r="ES431">
        <v>0.23396196961402893</v>
      </c>
      <c r="ET431">
        <v>0.15442796051502228</v>
      </c>
      <c r="EU431">
        <v>0.13004869222640991</v>
      </c>
      <c r="EV431">
        <v>8.1300839781761169E-2</v>
      </c>
      <c r="EW431">
        <v>56.63800048828125</v>
      </c>
      <c r="EX431">
        <v>55.718376159667969</v>
      </c>
      <c r="EY431">
        <v>54.901119232177734</v>
      </c>
      <c r="EZ431">
        <v>53.942161560058594</v>
      </c>
      <c r="FA431">
        <v>53.671768188476563</v>
      </c>
      <c r="FB431">
        <v>52.742866516113281</v>
      </c>
      <c r="FC431">
        <v>52.784587860107422</v>
      </c>
      <c r="FD431">
        <v>56.884212493896484</v>
      </c>
      <c r="FE431">
        <v>63.595237731933594</v>
      </c>
      <c r="FF431">
        <v>69.286872863769531</v>
      </c>
      <c r="FG431">
        <v>73.610435485839844</v>
      </c>
      <c r="FH431">
        <v>77.515663146972656</v>
      </c>
      <c r="FI431">
        <v>80.565208435058594</v>
      </c>
      <c r="FJ431">
        <v>82.906929016113281</v>
      </c>
      <c r="FK431">
        <v>84.7379150390625</v>
      </c>
      <c r="FL431">
        <v>85.857864379882813</v>
      </c>
      <c r="FM431">
        <v>86.272529602050781</v>
      </c>
      <c r="FN431">
        <v>86.243637084960938</v>
      </c>
      <c r="FO431">
        <v>83.643424987792969</v>
      </c>
      <c r="FP431">
        <v>79.841773986816406</v>
      </c>
      <c r="FQ431">
        <v>75.637138366699219</v>
      </c>
      <c r="FR431">
        <v>72.00372314453125</v>
      </c>
      <c r="FS431">
        <v>69.414337158203125</v>
      </c>
      <c r="FT431">
        <v>66.942436218261719</v>
      </c>
      <c r="FU431">
        <v>7.4247360229492188E-2</v>
      </c>
      <c r="FV431">
        <v>0</v>
      </c>
      <c r="FW431">
        <v>0.12004740536212921</v>
      </c>
      <c r="FX431">
        <v>7.5928233563899994E-2</v>
      </c>
      <c r="FY431" s="60">
        <v>9.5399999618530273</v>
      </c>
      <c r="FZ431" s="38">
        <v>730.83</v>
      </c>
      <c r="GA431">
        <v>1</v>
      </c>
    </row>
    <row r="432" spans="1:183" x14ac:dyDescent="0.2">
      <c r="A432" t="s">
        <v>186</v>
      </c>
      <c r="B432" t="s">
        <v>222</v>
      </c>
      <c r="C432" t="s">
        <v>194</v>
      </c>
      <c r="D432" t="s">
        <v>203</v>
      </c>
      <c r="E432" t="s">
        <v>207</v>
      </c>
      <c r="F432" t="s">
        <v>1</v>
      </c>
      <c r="G432" t="s">
        <v>200</v>
      </c>
      <c r="H432">
        <v>313</v>
      </c>
      <c r="I432">
        <v>0.82003176212310791</v>
      </c>
      <c r="J432">
        <v>0.76416176557540894</v>
      </c>
      <c r="K432">
        <v>0.69077092409133911</v>
      </c>
      <c r="L432">
        <v>0.66290831565856934</v>
      </c>
      <c r="M432">
        <v>0.66222715377807617</v>
      </c>
      <c r="N432">
        <v>0.69281589984893799</v>
      </c>
      <c r="O432">
        <v>0.80199426412582397</v>
      </c>
      <c r="P432">
        <v>0.86786967515945435</v>
      </c>
      <c r="Q432">
        <v>0.87457132339477539</v>
      </c>
      <c r="R432">
        <v>0.80072659254074097</v>
      </c>
      <c r="S432">
        <v>0.76827120780944824</v>
      </c>
      <c r="T432">
        <v>0.75738817453384399</v>
      </c>
      <c r="U432">
        <v>0.76479333639144897</v>
      </c>
      <c r="V432">
        <v>0.7063981294631958</v>
      </c>
      <c r="W432">
        <v>0.73227250576019287</v>
      </c>
      <c r="X432">
        <v>0.7248767614364624</v>
      </c>
      <c r="Y432">
        <v>0.80569708347320557</v>
      </c>
      <c r="Z432">
        <v>0.93944376707077026</v>
      </c>
      <c r="AA432">
        <v>0.91413301229476929</v>
      </c>
      <c r="AB432">
        <v>1.0415595769882202</v>
      </c>
      <c r="AC432">
        <v>1.1325091123580933</v>
      </c>
      <c r="AD432">
        <v>1.1660674810409546</v>
      </c>
      <c r="AE432">
        <v>1.1436697244644165</v>
      </c>
      <c r="AF432">
        <v>0.98249548673629761</v>
      </c>
      <c r="AG432">
        <v>-1.1663308143615723</v>
      </c>
      <c r="AH432">
        <v>-1.0356423854827881</v>
      </c>
      <c r="AI432">
        <v>-1.0689979791641235</v>
      </c>
      <c r="AJ432">
        <v>-1.040724515914917</v>
      </c>
      <c r="AK432">
        <v>-0.96296966075897217</v>
      </c>
      <c r="AL432">
        <v>-1.003017783164978</v>
      </c>
      <c r="AM432">
        <v>-1.0481193065643311</v>
      </c>
      <c r="AN432">
        <v>-1.2165919542312622</v>
      </c>
      <c r="AO432">
        <v>-1.1042106151580811</v>
      </c>
      <c r="AP432">
        <v>-0.9360315203666687</v>
      </c>
      <c r="AQ432">
        <v>-0.97296708822250366</v>
      </c>
      <c r="AR432">
        <v>-0.84230321645736694</v>
      </c>
      <c r="AS432">
        <v>-0.83886909484863281</v>
      </c>
      <c r="AT432">
        <v>-0.89160341024398804</v>
      </c>
      <c r="AU432">
        <v>-0.92181789875030518</v>
      </c>
      <c r="AV432">
        <v>-1.0716490745544434</v>
      </c>
      <c r="AW432">
        <v>-1.1228162050247192</v>
      </c>
      <c r="AX432">
        <v>-1.0994951725006104</v>
      </c>
      <c r="AY432">
        <v>-1.0350780487060547</v>
      </c>
      <c r="AZ432">
        <v>-1.0863615274429321</v>
      </c>
      <c r="BA432">
        <v>-1.1118731498718262</v>
      </c>
      <c r="BB432">
        <v>-1.1917334794998169</v>
      </c>
      <c r="BC432">
        <v>-1.0718960762023926</v>
      </c>
      <c r="BD432">
        <v>-1.0967919826507568</v>
      </c>
      <c r="BE432">
        <v>-0.55182081460952759</v>
      </c>
      <c r="BF432">
        <v>-0.46838507056236267</v>
      </c>
      <c r="BG432">
        <v>-0.50427716970443726</v>
      </c>
      <c r="BH432">
        <v>-0.49755722284317017</v>
      </c>
      <c r="BI432">
        <v>-0.43573713302612305</v>
      </c>
      <c r="BJ432">
        <v>-0.46096876263618469</v>
      </c>
      <c r="BK432">
        <v>-0.47907039523124695</v>
      </c>
      <c r="BL432">
        <v>-0.5770413875579834</v>
      </c>
      <c r="BM432">
        <v>-0.4886019229888916</v>
      </c>
      <c r="BN432">
        <v>-0.38600575923919678</v>
      </c>
      <c r="BO432">
        <v>-0.40692043304443359</v>
      </c>
      <c r="BP432">
        <v>-0.30201053619384766</v>
      </c>
      <c r="BQ432">
        <v>-0.31436848640441895</v>
      </c>
      <c r="BR432">
        <v>-0.36996376514434814</v>
      </c>
      <c r="BS432">
        <v>-0.37923827767372131</v>
      </c>
      <c r="BT432">
        <v>-0.48941484093666077</v>
      </c>
      <c r="BU432">
        <v>-0.51730716228485107</v>
      </c>
      <c r="BV432">
        <v>-0.47972774505615234</v>
      </c>
      <c r="BW432">
        <v>-0.46990007162094116</v>
      </c>
      <c r="BX432">
        <v>-0.42797824740409851</v>
      </c>
      <c r="BY432">
        <v>-0.46182698011398315</v>
      </c>
      <c r="BZ432">
        <v>-0.54594403505325317</v>
      </c>
      <c r="CA432">
        <v>-0.43138280510902405</v>
      </c>
      <c r="CB432">
        <v>-0.47739782929420471</v>
      </c>
      <c r="CC432">
        <v>-0.12621304392814636</v>
      </c>
      <c r="CD432">
        <v>-7.5504370033740997E-2</v>
      </c>
      <c r="CE432">
        <v>-0.11315322667360306</v>
      </c>
      <c r="CF432">
        <v>-0.12136124819517136</v>
      </c>
      <c r="CG432">
        <v>-7.0577427744865417E-2</v>
      </c>
      <c r="CH432">
        <v>-8.5547283291816711E-2</v>
      </c>
      <c r="CI432">
        <v>-8.494885265827179E-2</v>
      </c>
      <c r="CJ432">
        <v>-0.13409067690372467</v>
      </c>
      <c r="CK432">
        <v>-6.2233258038759232E-2</v>
      </c>
      <c r="CL432">
        <v>-5.0595840439200401E-3</v>
      </c>
      <c r="CM432">
        <v>-1.4878231100738049E-2</v>
      </c>
      <c r="CN432">
        <v>7.2194509208202362E-2</v>
      </c>
      <c r="CO432">
        <v>4.8899032175540924E-2</v>
      </c>
      <c r="CP432">
        <v>-8.6777666583657265E-3</v>
      </c>
      <c r="CQ432">
        <v>-3.4492893610149622E-3</v>
      </c>
      <c r="CR432">
        <v>-8.6161196231842041E-2</v>
      </c>
      <c r="CS432">
        <v>-9.7933359444141388E-2</v>
      </c>
      <c r="CT432">
        <v>-5.047868937253952E-2</v>
      </c>
      <c r="CU432">
        <v>-7.8459516167640686E-2</v>
      </c>
      <c r="CV432">
        <v>2.8016017749905586E-2</v>
      </c>
      <c r="CW432">
        <v>-1.1606975458562374E-2</v>
      </c>
      <c r="CX432">
        <v>-9.8672151565551758E-2</v>
      </c>
      <c r="CY432">
        <v>1.2234685942530632E-2</v>
      </c>
      <c r="CZ432">
        <v>-4.8407390713691711E-2</v>
      </c>
      <c r="DA432">
        <v>0.29939472675323486</v>
      </c>
      <c r="DB432">
        <v>0.31737628579139709</v>
      </c>
      <c r="DC432">
        <v>0.27797076106071472</v>
      </c>
      <c r="DD432">
        <v>0.25483477115631104</v>
      </c>
      <c r="DE432">
        <v>0.29458227753639221</v>
      </c>
      <c r="DF432">
        <v>0.28987416625022888</v>
      </c>
      <c r="DG432">
        <v>0.30917266011238098</v>
      </c>
      <c r="DH432">
        <v>0.30886003375053406</v>
      </c>
      <c r="DI432">
        <v>0.36413541436195374</v>
      </c>
      <c r="DJ432">
        <v>0.37588658928871155</v>
      </c>
      <c r="DK432">
        <v>0.37716397643089294</v>
      </c>
      <c r="DL432">
        <v>0.44639956951141357</v>
      </c>
      <c r="DM432">
        <v>0.41216656565666199</v>
      </c>
      <c r="DN432">
        <v>0.35260823369026184</v>
      </c>
      <c r="DO432">
        <v>0.37233966588973999</v>
      </c>
      <c r="DP432">
        <v>0.31709244847297668</v>
      </c>
      <c r="DQ432">
        <v>0.3214404284954071</v>
      </c>
      <c r="DR432">
        <v>0.37877035140991211</v>
      </c>
      <c r="DS432">
        <v>0.31298103928565979</v>
      </c>
      <c r="DT432">
        <v>0.48401027917861938</v>
      </c>
      <c r="DU432">
        <v>0.43861299753189087</v>
      </c>
      <c r="DV432">
        <v>0.34859973192214966</v>
      </c>
      <c r="DW432">
        <v>0.45585218071937561</v>
      </c>
      <c r="DX432">
        <v>0.38058304786682129</v>
      </c>
      <c r="DY432">
        <v>0.91390466690063477</v>
      </c>
      <c r="DZ432">
        <v>0.88463354110717773</v>
      </c>
      <c r="EA432">
        <v>0.84269165992736816</v>
      </c>
      <c r="EB432">
        <v>0.79800200462341309</v>
      </c>
      <c r="EC432">
        <v>0.8218148946762085</v>
      </c>
      <c r="ED432">
        <v>0.83192312717437744</v>
      </c>
      <c r="EE432">
        <v>0.87822157144546509</v>
      </c>
      <c r="EF432">
        <v>0.9484105110168457</v>
      </c>
      <c r="EG432">
        <v>0.97974413633346558</v>
      </c>
      <c r="EH432">
        <v>0.92591232061386108</v>
      </c>
      <c r="EI432">
        <v>0.9432106614112854</v>
      </c>
      <c r="EJ432">
        <v>0.98669224977493286</v>
      </c>
      <c r="EK432">
        <v>0.93666708469390869</v>
      </c>
      <c r="EL432">
        <v>0.87424784898757935</v>
      </c>
      <c r="EM432">
        <v>0.91491931676864624</v>
      </c>
      <c r="EN432">
        <v>0.89932668209075928</v>
      </c>
      <c r="EO432">
        <v>0.92694956064224243</v>
      </c>
      <c r="EP432">
        <v>0.99853777885437012</v>
      </c>
      <c r="EQ432">
        <v>0.87815898656845093</v>
      </c>
      <c r="ER432">
        <v>1.1423935890197754</v>
      </c>
      <c r="ES432">
        <v>1.0886592864990234</v>
      </c>
      <c r="ET432">
        <v>0.99438929557800293</v>
      </c>
      <c r="EU432">
        <v>1.0963653326034546</v>
      </c>
      <c r="EV432">
        <v>0.99997711181640625</v>
      </c>
      <c r="EW432">
        <v>58.63177490234375</v>
      </c>
      <c r="EX432">
        <v>57.727638244628906</v>
      </c>
      <c r="EY432">
        <v>57.063175201416016</v>
      </c>
      <c r="EZ432">
        <v>55.961494445800781</v>
      </c>
      <c r="FA432">
        <v>55.110553741455078</v>
      </c>
      <c r="FB432">
        <v>53.959251403808594</v>
      </c>
      <c r="FC432">
        <v>53.259281158447266</v>
      </c>
      <c r="FD432">
        <v>56.879608154296875</v>
      </c>
      <c r="FE432">
        <v>63.030170440673828</v>
      </c>
      <c r="FF432">
        <v>68.257736206054688</v>
      </c>
      <c r="FG432">
        <v>72.631637573242188</v>
      </c>
      <c r="FH432">
        <v>76.718574523925781</v>
      </c>
      <c r="FI432">
        <v>79.177299499511719</v>
      </c>
      <c r="FJ432">
        <v>82.454437255859375</v>
      </c>
      <c r="FK432">
        <v>84.555381774902344</v>
      </c>
      <c r="FL432">
        <v>85.732246398925781</v>
      </c>
      <c r="FM432">
        <v>86.359786987304688</v>
      </c>
      <c r="FN432">
        <v>86.067344665527344</v>
      </c>
      <c r="FO432">
        <v>83.919242858886719</v>
      </c>
      <c r="FP432">
        <v>79.202079772949219</v>
      </c>
      <c r="FQ432">
        <v>74.361335754394531</v>
      </c>
      <c r="FR432">
        <v>71.3028564453125</v>
      </c>
      <c r="FS432">
        <v>68.435455322265625</v>
      </c>
      <c r="FT432">
        <v>67.269424438476563</v>
      </c>
      <c r="FU432">
        <v>0.38056346774101257</v>
      </c>
      <c r="FV432">
        <v>0</v>
      </c>
      <c r="FW432">
        <v>0.61954021453857422</v>
      </c>
      <c r="FX432">
        <v>0.38747069239616394</v>
      </c>
      <c r="FY432" s="60">
        <v>4.929999828338623</v>
      </c>
      <c r="FZ432" s="38">
        <v>155.39000000000001</v>
      </c>
      <c r="GA432">
        <v>1</v>
      </c>
    </row>
    <row r="433" spans="1:183" x14ac:dyDescent="0.2">
      <c r="A433" t="s">
        <v>186</v>
      </c>
      <c r="B433" t="s">
        <v>222</v>
      </c>
      <c r="C433" t="s">
        <v>194</v>
      </c>
      <c r="D433" t="s">
        <v>203</v>
      </c>
      <c r="E433" t="s">
        <v>207</v>
      </c>
      <c r="F433" t="s">
        <v>1</v>
      </c>
      <c r="G433" t="s">
        <v>1</v>
      </c>
      <c r="H433">
        <v>2842</v>
      </c>
      <c r="I433">
        <v>0.60679095983505249</v>
      </c>
      <c r="J433">
        <v>0.54350841045379639</v>
      </c>
      <c r="K433">
        <v>0.49931275844573975</v>
      </c>
      <c r="L433">
        <v>0.47659656405448914</v>
      </c>
      <c r="M433">
        <v>0.47488999366760254</v>
      </c>
      <c r="N433">
        <v>0.50438404083251953</v>
      </c>
      <c r="O433">
        <v>0.61899417638778687</v>
      </c>
      <c r="P433">
        <v>0.69005215167999268</v>
      </c>
      <c r="Q433">
        <v>0.6235007643699646</v>
      </c>
      <c r="R433">
        <v>0.59452188014984131</v>
      </c>
      <c r="S433">
        <v>0.58840405941009521</v>
      </c>
      <c r="T433">
        <v>0.55721980333328247</v>
      </c>
      <c r="U433">
        <v>0.56352812051773071</v>
      </c>
      <c r="V433">
        <v>0.58123934268951416</v>
      </c>
      <c r="W433">
        <v>0.56101310253143311</v>
      </c>
      <c r="X433">
        <v>0.57597357034683228</v>
      </c>
      <c r="Y433">
        <v>0.58070498704910278</v>
      </c>
      <c r="Z433">
        <v>0.67262721061706543</v>
      </c>
      <c r="AA433">
        <v>0.78025996685028076</v>
      </c>
      <c r="AB433">
        <v>0.89178764820098877</v>
      </c>
      <c r="AC433">
        <v>1.006247878074646</v>
      </c>
      <c r="AD433">
        <v>0.99285829067230225</v>
      </c>
      <c r="AE433">
        <v>0.905109703540802</v>
      </c>
      <c r="AF433">
        <v>0.74032050371170044</v>
      </c>
      <c r="AG433">
        <v>-0.34641805291175842</v>
      </c>
      <c r="AH433">
        <v>-0.3064548671245575</v>
      </c>
      <c r="AI433">
        <v>-0.31085827946662903</v>
      </c>
      <c r="AJ433">
        <v>-0.30849292874336243</v>
      </c>
      <c r="AK433">
        <v>-0.27842384576797485</v>
      </c>
      <c r="AL433">
        <v>-0.26409140229225159</v>
      </c>
      <c r="AM433">
        <v>-0.26715832948684692</v>
      </c>
      <c r="AN433">
        <v>-0.28928300738334656</v>
      </c>
      <c r="AO433">
        <v>-0.25334841012954712</v>
      </c>
      <c r="AP433">
        <v>-0.19495686888694763</v>
      </c>
      <c r="AQ433">
        <v>-0.1815771758556366</v>
      </c>
      <c r="AR433">
        <v>-0.18707478046417236</v>
      </c>
      <c r="AS433">
        <v>-0.17819008231163025</v>
      </c>
      <c r="AT433">
        <v>-0.15551656484603882</v>
      </c>
      <c r="AU433">
        <v>-0.1665203869342804</v>
      </c>
      <c r="AV433">
        <v>-0.20421548187732697</v>
      </c>
      <c r="AW433">
        <v>-0.23597435653209686</v>
      </c>
      <c r="AX433">
        <v>-0.21688736975193024</v>
      </c>
      <c r="AY433">
        <v>-0.18668153882026672</v>
      </c>
      <c r="AZ433">
        <v>-0.16905057430267334</v>
      </c>
      <c r="BA433">
        <v>-0.21892610192298889</v>
      </c>
      <c r="BB433">
        <v>-0.30782964825630188</v>
      </c>
      <c r="BC433">
        <v>-0.31114158034324646</v>
      </c>
      <c r="BD433">
        <v>-0.35113498568534851</v>
      </c>
      <c r="BE433">
        <v>-0.21499727666378021</v>
      </c>
      <c r="BF433">
        <v>-0.18273594975471497</v>
      </c>
      <c r="BG433">
        <v>-0.18957708775997162</v>
      </c>
      <c r="BH433">
        <v>-0.18917682766914368</v>
      </c>
      <c r="BI433">
        <v>-0.16368944942951202</v>
      </c>
      <c r="BJ433">
        <v>-0.14812149107456207</v>
      </c>
      <c r="BK433">
        <v>-0.14280112087726593</v>
      </c>
      <c r="BL433">
        <v>-0.16015665233135223</v>
      </c>
      <c r="BM433">
        <v>-0.13107641041278839</v>
      </c>
      <c r="BN433">
        <v>-7.5829915702342987E-2</v>
      </c>
      <c r="BO433">
        <v>-6.1240345239639282E-2</v>
      </c>
      <c r="BP433">
        <v>-6.959928572177887E-2</v>
      </c>
      <c r="BQ433">
        <v>-6.2528841197490692E-2</v>
      </c>
      <c r="BR433">
        <v>-3.7239067256450653E-2</v>
      </c>
      <c r="BS433">
        <v>-4.9186628311872482E-2</v>
      </c>
      <c r="BT433">
        <v>-7.9865723848342896E-2</v>
      </c>
      <c r="BU433">
        <v>-0.10749866813421249</v>
      </c>
      <c r="BV433">
        <v>-8.619420975446701E-2</v>
      </c>
      <c r="BW433">
        <v>-5.6002359837293625E-2</v>
      </c>
      <c r="BX433">
        <v>-3.3099062740802765E-2</v>
      </c>
      <c r="BY433">
        <v>-8.1593245267868042E-2</v>
      </c>
      <c r="BZ433">
        <v>-0.16841325163841248</v>
      </c>
      <c r="CA433">
        <v>-0.17270022630691528</v>
      </c>
      <c r="CB433">
        <v>-0.2162681370973587</v>
      </c>
      <c r="CC433">
        <v>-0.12397561222314835</v>
      </c>
      <c r="CD433">
        <v>-9.704858809709549E-2</v>
      </c>
      <c r="CE433">
        <v>-0.10557810217142105</v>
      </c>
      <c r="CF433">
        <v>-0.10653886198997498</v>
      </c>
      <c r="CG433">
        <v>-8.4224745631217957E-2</v>
      </c>
      <c r="CH433">
        <v>-6.7801088094711304E-2</v>
      </c>
      <c r="CI433">
        <v>-5.6671690195798874E-2</v>
      </c>
      <c r="CJ433">
        <v>-7.0724137127399445E-2</v>
      </c>
      <c r="CK433">
        <v>-4.6391196548938751E-2</v>
      </c>
      <c r="CL433">
        <v>6.6770403645932674E-3</v>
      </c>
      <c r="CM433">
        <v>2.2104578092694283E-2</v>
      </c>
      <c r="CN433">
        <v>1.1763883754611015E-2</v>
      </c>
      <c r="CO433">
        <v>1.7577771097421646E-2</v>
      </c>
      <c r="CP433">
        <v>4.4679563492536545E-2</v>
      </c>
      <c r="CQ433">
        <v>3.2078374177217484E-2</v>
      </c>
      <c r="CR433">
        <v>6.258541252464056E-3</v>
      </c>
      <c r="CS433">
        <v>-1.8516791984438896E-2</v>
      </c>
      <c r="CT433">
        <v>4.3234797194600105E-3</v>
      </c>
      <c r="CU433">
        <v>3.4505642950534821E-2</v>
      </c>
      <c r="CV433">
        <v>6.1060540378093719E-2</v>
      </c>
      <c r="CW433">
        <v>1.3523083180189133E-2</v>
      </c>
      <c r="CX433">
        <v>-7.1853883564472198E-2</v>
      </c>
      <c r="CY433">
        <v>-7.6816163957118988E-2</v>
      </c>
      <c r="CZ433">
        <v>-0.12285976856946945</v>
      </c>
      <c r="DA433">
        <v>-3.295397013425827E-2</v>
      </c>
      <c r="DB433">
        <v>-1.1361237615346909E-2</v>
      </c>
      <c r="DC433">
        <v>-2.157912589609623E-2</v>
      </c>
      <c r="DD433">
        <v>-2.3900903761386871E-2</v>
      </c>
      <c r="DE433">
        <v>-4.7600404359400272E-3</v>
      </c>
      <c r="DF433">
        <v>1.2519307434558868E-2</v>
      </c>
      <c r="DG433">
        <v>2.9457731172442436E-2</v>
      </c>
      <c r="DH433">
        <v>1.8708372488617897E-2</v>
      </c>
      <c r="DI433">
        <v>3.8294021040201187E-2</v>
      </c>
      <c r="DJ433">
        <v>8.9183993637561798E-2</v>
      </c>
      <c r="DK433">
        <v>0.10544949769973755</v>
      </c>
      <c r="DL433">
        <v>9.3127056956291199E-2</v>
      </c>
      <c r="DM433">
        <v>9.7684390842914581E-2</v>
      </c>
      <c r="DN433">
        <v>0.12659819424152374</v>
      </c>
      <c r="DO433">
        <v>0.11334336549043655</v>
      </c>
      <c r="DP433">
        <v>9.2382803559303284E-2</v>
      </c>
      <c r="DQ433">
        <v>7.0465080440044403E-2</v>
      </c>
      <c r="DR433">
        <v>9.4841167330741882E-2</v>
      </c>
      <c r="DS433">
        <v>0.12501364946365356</v>
      </c>
      <c r="DT433">
        <v>0.1552201509475708</v>
      </c>
      <c r="DU433">
        <v>0.10863940417766571</v>
      </c>
      <c r="DV433">
        <v>2.4705478921532631E-2</v>
      </c>
      <c r="DW433">
        <v>1.9067896530032158E-2</v>
      </c>
      <c r="DX433">
        <v>-2.9451401904225349E-2</v>
      </c>
      <c r="DY433">
        <v>9.8466828465461731E-2</v>
      </c>
      <c r="DZ433">
        <v>0.11235769838094711</v>
      </c>
      <c r="EA433">
        <v>9.9702052772045135E-2</v>
      </c>
      <c r="EB433">
        <v>9.5415182411670685E-2</v>
      </c>
      <c r="EC433">
        <v>0.10997437685728073</v>
      </c>
      <c r="ED433">
        <v>0.12848921120166779</v>
      </c>
      <c r="EE433">
        <v>0.15381494164466858</v>
      </c>
      <c r="EF433">
        <v>0.14783471822738647</v>
      </c>
      <c r="EG433">
        <v>0.16056600213050842</v>
      </c>
      <c r="EH433">
        <v>0.20831093192100525</v>
      </c>
      <c r="EI433">
        <v>0.22578632831573486</v>
      </c>
      <c r="EJ433">
        <v>0.21060255169868469</v>
      </c>
      <c r="EK433">
        <v>0.21334561705589294</v>
      </c>
      <c r="EL433">
        <v>0.24487566947937012</v>
      </c>
      <c r="EM433">
        <v>0.23067711293697357</v>
      </c>
      <c r="EN433">
        <v>0.21673256158828735</v>
      </c>
      <c r="EO433">
        <v>0.19894075393676758</v>
      </c>
      <c r="EP433">
        <v>0.22553433477878571</v>
      </c>
      <c r="EQ433">
        <v>0.25569283962249756</v>
      </c>
      <c r="ER433">
        <v>0.29117166996002197</v>
      </c>
      <c r="ES433">
        <v>0.24597227573394775</v>
      </c>
      <c r="ET433">
        <v>0.16412186622619629</v>
      </c>
      <c r="EU433">
        <v>0.15750925242900848</v>
      </c>
      <c r="EV433">
        <v>0.10541544854640961</v>
      </c>
      <c r="EW433">
        <v>56.984878540039063</v>
      </c>
      <c r="EX433">
        <v>56.072261810302734</v>
      </c>
      <c r="EY433">
        <v>55.287204742431641</v>
      </c>
      <c r="EZ433">
        <v>54.307071685791016</v>
      </c>
      <c r="FA433">
        <v>53.925140380859375</v>
      </c>
      <c r="FB433">
        <v>52.965198516845703</v>
      </c>
      <c r="FC433">
        <v>52.868312835693359</v>
      </c>
      <c r="FD433">
        <v>56.883396148681641</v>
      </c>
      <c r="FE433">
        <v>63.489059448242188</v>
      </c>
      <c r="FF433">
        <v>69.097328186035156</v>
      </c>
      <c r="FG433">
        <v>73.428565979003906</v>
      </c>
      <c r="FH433">
        <v>77.381126403808594</v>
      </c>
      <c r="FI433">
        <v>80.3206787109375</v>
      </c>
      <c r="FJ433">
        <v>82.825897216796875</v>
      </c>
      <c r="FK433">
        <v>84.70379638671875</v>
      </c>
      <c r="FL433">
        <v>85.833839416503906</v>
      </c>
      <c r="FM433">
        <v>86.290214538574219</v>
      </c>
      <c r="FN433">
        <v>86.208549499511719</v>
      </c>
      <c r="FO433">
        <v>83.6927490234375</v>
      </c>
      <c r="FP433">
        <v>79.736907958984375</v>
      </c>
      <c r="FQ433">
        <v>75.4395751953125</v>
      </c>
      <c r="FR433">
        <v>71.891860961914063</v>
      </c>
      <c r="FS433">
        <v>69.262786865234375</v>
      </c>
      <c r="FT433">
        <v>66.994911193847656</v>
      </c>
      <c r="FU433">
        <v>7.993481308221817E-2</v>
      </c>
      <c r="FV433">
        <v>0</v>
      </c>
      <c r="FW433">
        <v>0.12954141199588776</v>
      </c>
      <c r="FX433">
        <v>8.1624262034893036E-2</v>
      </c>
      <c r="FY433" s="60">
        <v>9.5399999618530273</v>
      </c>
      <c r="FZ433" s="38">
        <v>886.23</v>
      </c>
      <c r="GA433">
        <v>1</v>
      </c>
    </row>
    <row r="434" spans="1:183" x14ac:dyDescent="0.2">
      <c r="A434" t="s">
        <v>186</v>
      </c>
      <c r="B434" t="s">
        <v>222</v>
      </c>
      <c r="C434" t="s">
        <v>194</v>
      </c>
      <c r="D434" t="s">
        <v>203</v>
      </c>
      <c r="E434" t="s">
        <v>207</v>
      </c>
      <c r="F434" t="s">
        <v>178</v>
      </c>
      <c r="G434" t="s">
        <v>1</v>
      </c>
      <c r="H434">
        <v>1802</v>
      </c>
      <c r="I434">
        <v>0.52755945920944214</v>
      </c>
      <c r="J434">
        <v>0.46928101778030396</v>
      </c>
      <c r="K434">
        <v>0.42216509580612183</v>
      </c>
      <c r="L434">
        <v>0.40511581301689148</v>
      </c>
      <c r="M434">
        <v>0.40396064519882202</v>
      </c>
      <c r="N434">
        <v>0.42745733261108398</v>
      </c>
      <c r="O434">
        <v>0.51137280464172363</v>
      </c>
      <c r="P434">
        <v>0.57695871591567993</v>
      </c>
      <c r="Q434">
        <v>0.53076320886611938</v>
      </c>
      <c r="R434">
        <v>0.50008988380432129</v>
      </c>
      <c r="S434">
        <v>0.48829475045204163</v>
      </c>
      <c r="T434">
        <v>0.46917545795440674</v>
      </c>
      <c r="U434">
        <v>0.47427758574485779</v>
      </c>
      <c r="V434">
        <v>0.49407732486724854</v>
      </c>
      <c r="W434">
        <v>0.48466715216636658</v>
      </c>
      <c r="X434">
        <v>0.4706960916519165</v>
      </c>
      <c r="Y434">
        <v>0.46486327052116394</v>
      </c>
      <c r="Z434">
        <v>0.53485238552093506</v>
      </c>
      <c r="AA434">
        <v>0.66850996017456055</v>
      </c>
      <c r="AB434">
        <v>0.80611932277679443</v>
      </c>
      <c r="AC434">
        <v>0.91692984104156494</v>
      </c>
      <c r="AD434">
        <v>0.90284740924835205</v>
      </c>
      <c r="AE434">
        <v>0.82436168193817139</v>
      </c>
      <c r="AF434">
        <v>0.67296457290649414</v>
      </c>
      <c r="AG434">
        <v>-0.31479057669639587</v>
      </c>
      <c r="AH434">
        <v>-0.28550958633422852</v>
      </c>
      <c r="AI434">
        <v>-0.28266042470932007</v>
      </c>
      <c r="AJ434">
        <v>-0.28043389320373535</v>
      </c>
      <c r="AK434">
        <v>-0.22824804484844208</v>
      </c>
      <c r="AL434">
        <v>-0.19350297749042511</v>
      </c>
      <c r="AM434">
        <v>-0.20007705688476563</v>
      </c>
      <c r="AN434">
        <v>-0.21892143785953522</v>
      </c>
      <c r="AO434">
        <v>-0.17192405462265015</v>
      </c>
      <c r="AP434">
        <v>-0.15426400303840637</v>
      </c>
      <c r="AQ434">
        <v>-0.15784619748592377</v>
      </c>
      <c r="AR434">
        <v>-0.15382689237594604</v>
      </c>
      <c r="AS434">
        <v>-0.14170992374420166</v>
      </c>
      <c r="AT434">
        <v>-0.1360088586807251</v>
      </c>
      <c r="AU434">
        <v>-0.13714957237243652</v>
      </c>
      <c r="AV434">
        <v>-0.20132598280906677</v>
      </c>
      <c r="AW434">
        <v>-0.22892633080482483</v>
      </c>
      <c r="AX434">
        <v>-0.21700437366962433</v>
      </c>
      <c r="AY434">
        <v>-0.20131476223468781</v>
      </c>
      <c r="AZ434">
        <v>-0.14658777415752411</v>
      </c>
      <c r="BA434">
        <v>-0.1850799173116684</v>
      </c>
      <c r="BB434">
        <v>-0.28509896993637085</v>
      </c>
      <c r="BC434">
        <v>-0.2859366238117218</v>
      </c>
      <c r="BD434">
        <v>-0.3077334463596344</v>
      </c>
      <c r="BE434">
        <v>-0.20240360498428345</v>
      </c>
      <c r="BF434">
        <v>-0.17799662053585052</v>
      </c>
      <c r="BG434">
        <v>-0.17953214049339294</v>
      </c>
      <c r="BH434">
        <v>-0.17627802491188049</v>
      </c>
      <c r="BI434">
        <v>-0.1339021772146225</v>
      </c>
      <c r="BJ434">
        <v>-0.10375648736953735</v>
      </c>
      <c r="BK434">
        <v>-0.10613129287958145</v>
      </c>
      <c r="BL434">
        <v>-0.1177336722612381</v>
      </c>
      <c r="BM434">
        <v>-7.968951016664505E-2</v>
      </c>
      <c r="BN434">
        <v>-6.2325581908226013E-2</v>
      </c>
      <c r="BO434">
        <v>-6.3318505883216858E-2</v>
      </c>
      <c r="BP434">
        <v>-6.1489548534154892E-2</v>
      </c>
      <c r="BQ434">
        <v>-5.1565889269113541E-2</v>
      </c>
      <c r="BR434">
        <v>-3.7648361176252365E-2</v>
      </c>
      <c r="BS434">
        <v>-3.6979414522647858E-2</v>
      </c>
      <c r="BT434">
        <v>-9.6366554498672485E-2</v>
      </c>
      <c r="BU434">
        <v>-0.12249460071325302</v>
      </c>
      <c r="BV434">
        <v>-0.10826800018548965</v>
      </c>
      <c r="BW434">
        <v>-8.3283737301826477E-2</v>
      </c>
      <c r="BX434">
        <v>-2.8637520968914032E-2</v>
      </c>
      <c r="BY434">
        <v>-6.5235614776611328E-2</v>
      </c>
      <c r="BZ434">
        <v>-0.16014416515827179</v>
      </c>
      <c r="CA434">
        <v>-0.16507610678672791</v>
      </c>
      <c r="CB434">
        <v>-0.19400413334369659</v>
      </c>
      <c r="CC434">
        <v>-0.12456472963094711</v>
      </c>
      <c r="CD434">
        <v>-0.10353346168994904</v>
      </c>
      <c r="CE434">
        <v>-0.1081058457493782</v>
      </c>
      <c r="CF434">
        <v>-0.10413997620344162</v>
      </c>
      <c r="CG434">
        <v>-6.8558536469936371E-2</v>
      </c>
      <c r="CH434">
        <v>-4.159834235906601E-2</v>
      </c>
      <c r="CI434">
        <v>-4.106474295258522E-2</v>
      </c>
      <c r="CJ434">
        <v>-4.7651339322328568E-2</v>
      </c>
      <c r="CK434">
        <v>-1.5808131545782089E-2</v>
      </c>
      <c r="CL434">
        <v>1.350688049569726E-3</v>
      </c>
      <c r="CM434">
        <v>2.1510804072022438E-3</v>
      </c>
      <c r="CN434">
        <v>2.4630278348922729E-3</v>
      </c>
      <c r="CO434">
        <v>1.0867595672607422E-2</v>
      </c>
      <c r="CP434">
        <v>3.0475825071334839E-2</v>
      </c>
      <c r="CQ434">
        <v>3.2398127019405365E-2</v>
      </c>
      <c r="CR434">
        <v>-2.3671969771385193E-2</v>
      </c>
      <c r="CS434">
        <v>-4.8780299723148346E-2</v>
      </c>
      <c r="CT434">
        <v>-3.2957527786493301E-2</v>
      </c>
      <c r="CU434">
        <v>-1.5358123928308487E-3</v>
      </c>
      <c r="CV434">
        <v>5.3054455667734146E-2</v>
      </c>
      <c r="CW434">
        <v>1.7768168821930885E-2</v>
      </c>
      <c r="CX434">
        <v>-7.3600836098194122E-2</v>
      </c>
      <c r="CY434">
        <v>-8.1368483603000641E-2</v>
      </c>
      <c r="CZ434">
        <v>-0.11523554474115372</v>
      </c>
      <c r="DA434">
        <v>-4.6725858002901077E-2</v>
      </c>
      <c r="DB434">
        <v>-2.9070314019918442E-2</v>
      </c>
      <c r="DC434">
        <v>-3.6679521203041077E-2</v>
      </c>
      <c r="DD434">
        <v>-3.2001923769712448E-2</v>
      </c>
      <c r="DE434">
        <v>-3.214885713532567E-3</v>
      </c>
      <c r="DF434">
        <v>2.0559804514050484E-2</v>
      </c>
      <c r="DG434">
        <v>2.400180883705616E-2</v>
      </c>
      <c r="DH434">
        <v>2.2431002929806709E-2</v>
      </c>
      <c r="DI434">
        <v>4.8073239624500275E-2</v>
      </c>
      <c r="DJ434">
        <v>6.5026961266994476E-2</v>
      </c>
      <c r="DK434">
        <v>6.7620672285556793E-2</v>
      </c>
      <c r="DL434">
        <v>6.6415600478649139E-2</v>
      </c>
      <c r="DM434">
        <v>7.3301076889038086E-2</v>
      </c>
      <c r="DN434">
        <v>9.8600007593631744E-2</v>
      </c>
      <c r="DO434">
        <v>0.10177566856145859</v>
      </c>
      <c r="DP434">
        <v>4.9022611230611801E-2</v>
      </c>
      <c r="DQ434">
        <v>2.4934003129601479E-2</v>
      </c>
      <c r="DR434">
        <v>4.235294833779335E-2</v>
      </c>
      <c r="DS434">
        <v>8.0212116241455078E-2</v>
      </c>
      <c r="DT434">
        <v>0.13474643230438232</v>
      </c>
      <c r="DU434">
        <v>0.1007719561457634</v>
      </c>
      <c r="DV434">
        <v>1.2942486442625523E-2</v>
      </c>
      <c r="DW434">
        <v>2.3391421418637037E-3</v>
      </c>
      <c r="DX434">
        <v>-3.6466963589191437E-2</v>
      </c>
      <c r="DY434">
        <v>6.5661124885082245E-2</v>
      </c>
      <c r="DZ434">
        <v>7.8442662954330444E-2</v>
      </c>
      <c r="EA434">
        <v>6.6448740661144257E-2</v>
      </c>
      <c r="EB434">
        <v>7.2153963148593903E-2</v>
      </c>
      <c r="EC434">
        <v>9.1130971908569336E-2</v>
      </c>
      <c r="ED434">
        <v>0.11030629277229309</v>
      </c>
      <c r="EE434">
        <v>0.11794757843017578</v>
      </c>
      <c r="EF434">
        <v>0.12361876666545868</v>
      </c>
      <c r="EG434">
        <v>0.14030778408050537</v>
      </c>
      <c r="EH434">
        <v>0.15696540474891663</v>
      </c>
      <c r="EI434">
        <v>0.16214835643768311</v>
      </c>
      <c r="EJ434">
        <v>0.15875296294689178</v>
      </c>
      <c r="EK434">
        <v>0.1634451150894165</v>
      </c>
      <c r="EL434">
        <v>0.19696052372455597</v>
      </c>
      <c r="EM434">
        <v>0.20194582641124725</v>
      </c>
      <c r="EN434">
        <v>0.15398205816745758</v>
      </c>
      <c r="EO434">
        <v>0.13136574625968933</v>
      </c>
      <c r="EP434">
        <v>0.15108931064605713</v>
      </c>
      <c r="EQ434">
        <v>0.19824312627315521</v>
      </c>
      <c r="ER434">
        <v>0.25269666314125061</v>
      </c>
      <c r="ES434">
        <v>0.22061625123023987</v>
      </c>
      <c r="ET434">
        <v>0.1378972977399826</v>
      </c>
      <c r="EU434">
        <v>0.12319965660572052</v>
      </c>
      <c r="EV434">
        <v>7.7262356877326965E-2</v>
      </c>
      <c r="EW434">
        <v>56.571853637695313</v>
      </c>
      <c r="EX434">
        <v>55.844169616699219</v>
      </c>
      <c r="EY434">
        <v>55.041130065917969</v>
      </c>
      <c r="EZ434">
        <v>54.184604644775391</v>
      </c>
      <c r="FA434">
        <v>54.144119262695313</v>
      </c>
      <c r="FB434">
        <v>53.438568115234375</v>
      </c>
      <c r="FC434">
        <v>53.709674835205078</v>
      </c>
      <c r="FD434">
        <v>58.010780334472656</v>
      </c>
      <c r="FE434">
        <v>64.25750732421875</v>
      </c>
      <c r="FF434">
        <v>69.844482421875</v>
      </c>
      <c r="FG434">
        <v>73.841758728027344</v>
      </c>
      <c r="FH434">
        <v>77.452629089355469</v>
      </c>
      <c r="FI434">
        <v>80.274627685546875</v>
      </c>
      <c r="FJ434">
        <v>82.672744750976563</v>
      </c>
      <c r="FK434">
        <v>85.00592041015625</v>
      </c>
      <c r="FL434">
        <v>86.561683654785156</v>
      </c>
      <c r="FM434">
        <v>87.151573181152344</v>
      </c>
      <c r="FN434">
        <v>87.316993713378906</v>
      </c>
      <c r="FO434">
        <v>84.816802978515625</v>
      </c>
      <c r="FP434">
        <v>81.681297302246094</v>
      </c>
      <c r="FQ434">
        <v>77.609413146972656</v>
      </c>
      <c r="FR434">
        <v>74.015388488769531</v>
      </c>
      <c r="FS434">
        <v>71.2855224609375</v>
      </c>
      <c r="FT434">
        <v>68.711112976074219</v>
      </c>
      <c r="FU434">
        <v>6.6215470433235168E-2</v>
      </c>
      <c r="FV434">
        <v>0</v>
      </c>
      <c r="FW434">
        <v>0.11105626076459885</v>
      </c>
      <c r="FX434">
        <v>6.7364513874053955E-2</v>
      </c>
      <c r="FY434" s="60">
        <v>5.570000171661377</v>
      </c>
      <c r="FZ434" s="38">
        <v>543.91</v>
      </c>
      <c r="GA434">
        <v>1</v>
      </c>
    </row>
    <row r="435" spans="1:183" x14ac:dyDescent="0.2">
      <c r="A435" t="s">
        <v>186</v>
      </c>
      <c r="B435" t="s">
        <v>222</v>
      </c>
      <c r="C435" t="s">
        <v>194</v>
      </c>
      <c r="D435" t="s">
        <v>203</v>
      </c>
      <c r="E435" t="s">
        <v>207</v>
      </c>
      <c r="F435" t="s">
        <v>179</v>
      </c>
      <c r="G435" t="s">
        <v>1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0</v>
      </c>
      <c r="FK435">
        <v>0</v>
      </c>
      <c r="FL435">
        <v>0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 s="60">
        <v>2.130000114440918</v>
      </c>
      <c r="FZ435" s="38">
        <v>17.13</v>
      </c>
      <c r="GA435">
        <v>0</v>
      </c>
    </row>
    <row r="436" spans="1:183" x14ac:dyDescent="0.2">
      <c r="A436" t="s">
        <v>186</v>
      </c>
      <c r="B436" t="s">
        <v>222</v>
      </c>
      <c r="C436" t="s">
        <v>194</v>
      </c>
      <c r="D436" t="s">
        <v>203</v>
      </c>
      <c r="E436" t="s">
        <v>207</v>
      </c>
      <c r="F436" t="s">
        <v>180</v>
      </c>
      <c r="G436" t="s">
        <v>1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 s="60">
        <v>2.2799999713897705</v>
      </c>
      <c r="FZ436" s="38">
        <v>21.580000000000002</v>
      </c>
      <c r="GA436">
        <v>0</v>
      </c>
    </row>
    <row r="437" spans="1:183" x14ac:dyDescent="0.2">
      <c r="A437" t="s">
        <v>186</v>
      </c>
      <c r="B437" t="s">
        <v>222</v>
      </c>
      <c r="C437" t="s">
        <v>194</v>
      </c>
      <c r="D437" t="s">
        <v>203</v>
      </c>
      <c r="E437" t="s">
        <v>207</v>
      </c>
      <c r="F437" t="s">
        <v>181</v>
      </c>
      <c r="G437" t="s">
        <v>1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 s="60">
        <v>1.5199999809265137</v>
      </c>
      <c r="FZ437" s="38">
        <v>7.21</v>
      </c>
      <c r="GA437">
        <v>0</v>
      </c>
    </row>
    <row r="438" spans="1:183" x14ac:dyDescent="0.2">
      <c r="A438" t="s">
        <v>186</v>
      </c>
      <c r="B438" t="s">
        <v>222</v>
      </c>
      <c r="C438" t="s">
        <v>194</v>
      </c>
      <c r="D438" t="s">
        <v>203</v>
      </c>
      <c r="E438" t="s">
        <v>207</v>
      </c>
      <c r="F438" t="s">
        <v>182</v>
      </c>
      <c r="G438" t="s">
        <v>1</v>
      </c>
      <c r="H438">
        <v>185</v>
      </c>
      <c r="I438">
        <v>0.70126461982727051</v>
      </c>
      <c r="J438">
        <v>0.62871831655502319</v>
      </c>
      <c r="K438">
        <v>0.58856058120727539</v>
      </c>
      <c r="L438">
        <v>0.59298169612884521</v>
      </c>
      <c r="M438">
        <v>0.55456966161727905</v>
      </c>
      <c r="N438">
        <v>0.62401717901229858</v>
      </c>
      <c r="O438">
        <v>0.75419437885284424</v>
      </c>
      <c r="P438">
        <v>0.90956801176071167</v>
      </c>
      <c r="Q438">
        <v>0.87252485752105713</v>
      </c>
      <c r="R438">
        <v>0.95873552560806274</v>
      </c>
      <c r="S438">
        <v>1.0541979074478149</v>
      </c>
      <c r="T438">
        <v>0.96020275354385376</v>
      </c>
      <c r="U438">
        <v>0.86924713850021362</v>
      </c>
      <c r="V438">
        <v>0.91857588291168213</v>
      </c>
      <c r="W438">
        <v>0.78801119327545166</v>
      </c>
      <c r="X438">
        <v>1.0062847137451172</v>
      </c>
      <c r="Y438">
        <v>0.94581758975982666</v>
      </c>
      <c r="Z438">
        <v>0.99634087085723877</v>
      </c>
      <c r="AA438">
        <v>0.8780474066734314</v>
      </c>
      <c r="AB438">
        <v>0.83130449056625366</v>
      </c>
      <c r="AC438">
        <v>1.0085600614547729</v>
      </c>
      <c r="AD438">
        <v>0.99858337640762329</v>
      </c>
      <c r="AE438">
        <v>1.0655560493469238</v>
      </c>
      <c r="AF438">
        <v>0.91474223136901855</v>
      </c>
      <c r="AG438">
        <v>-1.7785606384277344</v>
      </c>
      <c r="AH438">
        <v>-1.4467155933380127</v>
      </c>
      <c r="AI438">
        <v>-1.3822044134140015</v>
      </c>
      <c r="AJ438">
        <v>-1.3977663516998291</v>
      </c>
      <c r="AK438">
        <v>-1.3926032781600952</v>
      </c>
      <c r="AL438">
        <v>-1.4332611560821533</v>
      </c>
      <c r="AM438">
        <v>-1.5107892751693726</v>
      </c>
      <c r="AN438">
        <v>-1.380986213684082</v>
      </c>
      <c r="AO438">
        <v>-1.1315145492553711</v>
      </c>
      <c r="AP438">
        <v>-0.94505226612091064</v>
      </c>
      <c r="AQ438">
        <v>-0.91370630264282227</v>
      </c>
      <c r="AR438">
        <v>-0.91515707969665527</v>
      </c>
      <c r="AS438">
        <v>-0.9953920841217041</v>
      </c>
      <c r="AT438">
        <v>-1.3434872627258301</v>
      </c>
      <c r="AU438">
        <v>-1.4701486825942993</v>
      </c>
      <c r="AV438">
        <v>-1.2336479425430298</v>
      </c>
      <c r="AW438">
        <v>-1.3289767503738403</v>
      </c>
      <c r="AX438">
        <v>-1.3115606307983398</v>
      </c>
      <c r="AY438">
        <v>-1.4377403259277344</v>
      </c>
      <c r="AZ438">
        <v>-1.6433783769607544</v>
      </c>
      <c r="BA438">
        <v>-1.6489934921264648</v>
      </c>
      <c r="BB438">
        <v>-1.9294044971466064</v>
      </c>
      <c r="BC438">
        <v>-1.5998260974884033</v>
      </c>
      <c r="BD438">
        <v>-1.6733332872390747</v>
      </c>
      <c r="BE438">
        <v>-0.88582569360733032</v>
      </c>
      <c r="BF438">
        <v>-0.66140329837799072</v>
      </c>
      <c r="BG438">
        <v>-0.61436498165130615</v>
      </c>
      <c r="BH438">
        <v>-0.62836140394210815</v>
      </c>
      <c r="BI438">
        <v>-0.62819975614547729</v>
      </c>
      <c r="BJ438">
        <v>-0.66004568338394165</v>
      </c>
      <c r="BK438">
        <v>-0.70389121770858765</v>
      </c>
      <c r="BL438">
        <v>-0.61786311864852905</v>
      </c>
      <c r="BM438">
        <v>-0.42410936951637268</v>
      </c>
      <c r="BN438">
        <v>-0.2438531368970871</v>
      </c>
      <c r="BO438">
        <v>-0.15882423520088196</v>
      </c>
      <c r="BP438">
        <v>-0.21701546013355255</v>
      </c>
      <c r="BQ438">
        <v>-0.29764506220817566</v>
      </c>
      <c r="BR438">
        <v>-0.50152218341827393</v>
      </c>
      <c r="BS438">
        <v>-0.65120977163314819</v>
      </c>
      <c r="BT438">
        <v>-0.41188183426856995</v>
      </c>
      <c r="BU438">
        <v>-0.49784848093986511</v>
      </c>
      <c r="BV438">
        <v>-0.50854969024658203</v>
      </c>
      <c r="BW438">
        <v>-0.61840492486953735</v>
      </c>
      <c r="BX438">
        <v>-0.79610896110534668</v>
      </c>
      <c r="BY438">
        <v>-0.76101422309875488</v>
      </c>
      <c r="BZ438">
        <v>-1.0098533630371094</v>
      </c>
      <c r="CA438">
        <v>-0.71767812967300415</v>
      </c>
      <c r="CB438">
        <v>-0.75789797306060791</v>
      </c>
      <c r="CC438">
        <v>-0.26752009987831116</v>
      </c>
      <c r="CD438">
        <v>-0.11749837547540665</v>
      </c>
      <c r="CE438">
        <v>-8.2561641931533813E-2</v>
      </c>
      <c r="CF438">
        <v>-9.5473863184452057E-2</v>
      </c>
      <c r="CG438">
        <v>-9.8776213824748993E-2</v>
      </c>
      <c r="CH438">
        <v>-0.12451889365911484</v>
      </c>
      <c r="CI438">
        <v>-0.14503613114356995</v>
      </c>
      <c r="CJ438">
        <v>-8.9326456189155579E-2</v>
      </c>
      <c r="CK438">
        <v>6.5837353467941284E-2</v>
      </c>
      <c r="CL438">
        <v>0.24179524183273315</v>
      </c>
      <c r="CM438">
        <v>0.36400485038757324</v>
      </c>
      <c r="CN438">
        <v>0.26651528477668762</v>
      </c>
      <c r="CO438">
        <v>0.18561244010925293</v>
      </c>
      <c r="CP438">
        <v>8.1620320677757263E-2</v>
      </c>
      <c r="CQ438">
        <v>-8.4015175700187683E-2</v>
      </c>
      <c r="CR438">
        <v>0.1572708785533905</v>
      </c>
      <c r="CS438">
        <v>7.7788360416889191E-2</v>
      </c>
      <c r="CT438">
        <v>4.7613166272640228E-2</v>
      </c>
      <c r="CU438">
        <v>-5.0935879349708557E-2</v>
      </c>
      <c r="CV438">
        <v>-0.20929278433322906</v>
      </c>
      <c r="CW438">
        <v>-0.14600247144699097</v>
      </c>
      <c r="CX438">
        <v>-0.37297499179840088</v>
      </c>
      <c r="CY438">
        <v>-0.10670498013496399</v>
      </c>
      <c r="CZ438">
        <v>-0.12387026846408844</v>
      </c>
      <c r="DA438">
        <v>0.35078546404838562</v>
      </c>
      <c r="DB438">
        <v>0.42640656232833862</v>
      </c>
      <c r="DC438">
        <v>0.44924169778823853</v>
      </c>
      <c r="DD438">
        <v>0.43741369247436523</v>
      </c>
      <c r="DE438">
        <v>0.4306473433971405</v>
      </c>
      <c r="DF438">
        <v>0.41100791096687317</v>
      </c>
      <c r="DG438">
        <v>0.41381898522377014</v>
      </c>
      <c r="DH438">
        <v>0.43921017646789551</v>
      </c>
      <c r="DI438">
        <v>0.55578410625457764</v>
      </c>
      <c r="DJ438">
        <v>0.7274436354637146</v>
      </c>
      <c r="DK438">
        <v>0.88683390617370605</v>
      </c>
      <c r="DL438">
        <v>0.7500460147857666</v>
      </c>
      <c r="DM438">
        <v>0.66886991262435913</v>
      </c>
      <c r="DN438">
        <v>0.66476279497146606</v>
      </c>
      <c r="DO438">
        <v>0.48317942023277283</v>
      </c>
      <c r="DP438">
        <v>0.72642356157302856</v>
      </c>
      <c r="DQ438">
        <v>0.65342521667480469</v>
      </c>
      <c r="DR438">
        <v>0.60377603769302368</v>
      </c>
      <c r="DS438">
        <v>0.51653319597244263</v>
      </c>
      <c r="DT438">
        <v>0.37752342224121094</v>
      </c>
      <c r="DU438">
        <v>0.46900925040245056</v>
      </c>
      <c r="DV438">
        <v>0.26390334963798523</v>
      </c>
      <c r="DW438">
        <v>0.50426816940307617</v>
      </c>
      <c r="DX438">
        <v>0.51015740633010864</v>
      </c>
      <c r="DY438">
        <v>1.2435204982757568</v>
      </c>
      <c r="DZ438">
        <v>1.2117189168930054</v>
      </c>
      <c r="EA438">
        <v>1.2170811891555786</v>
      </c>
      <c r="EB438">
        <v>1.206818699836731</v>
      </c>
      <c r="EC438">
        <v>1.195050835609436</v>
      </c>
      <c r="ED438">
        <v>1.1842234134674072</v>
      </c>
      <c r="EE438">
        <v>1.2207170724868774</v>
      </c>
      <c r="EF438">
        <v>1.2023332118988037</v>
      </c>
      <c r="EG438">
        <v>1.2631893157958984</v>
      </c>
      <c r="EH438">
        <v>1.428642749786377</v>
      </c>
      <c r="EI438">
        <v>1.6417160034179688</v>
      </c>
      <c r="EJ438">
        <v>1.4481875896453857</v>
      </c>
      <c r="EK438">
        <v>1.3666170835494995</v>
      </c>
      <c r="EL438">
        <v>1.506727933883667</v>
      </c>
      <c r="EM438">
        <v>1.3021183013916016</v>
      </c>
      <c r="EN438">
        <v>1.5481895208358765</v>
      </c>
      <c r="EO438">
        <v>1.4845534563064575</v>
      </c>
      <c r="EP438">
        <v>1.4067867994308472</v>
      </c>
      <c r="EQ438">
        <v>1.3358684778213501</v>
      </c>
      <c r="ER438">
        <v>1.2247928380966187</v>
      </c>
      <c r="ES438">
        <v>1.3569884300231934</v>
      </c>
      <c r="ET438">
        <v>1.1834545135498047</v>
      </c>
      <c r="EU438">
        <v>1.3864163160324097</v>
      </c>
      <c r="EV438">
        <v>1.4255926609039307</v>
      </c>
      <c r="EW438">
        <v>57.946941375732422</v>
      </c>
      <c r="EX438">
        <v>58.452640533447266</v>
      </c>
      <c r="EY438">
        <v>58.013442993164063</v>
      </c>
      <c r="EZ438">
        <v>57.191181182861328</v>
      </c>
      <c r="FA438">
        <v>54.732139587402344</v>
      </c>
      <c r="FB438">
        <v>52.302944183349609</v>
      </c>
      <c r="FC438">
        <v>51.376136779785156</v>
      </c>
      <c r="FD438">
        <v>54.623317718505859</v>
      </c>
      <c r="FE438">
        <v>62.553337097167969</v>
      </c>
      <c r="FF438">
        <v>69.194595336914063</v>
      </c>
      <c r="FG438">
        <v>75.42181396484375</v>
      </c>
      <c r="FH438">
        <v>80.215644836425781</v>
      </c>
      <c r="FI438">
        <v>83.299278259277344</v>
      </c>
      <c r="FJ438">
        <v>86.882781982421875</v>
      </c>
      <c r="FK438">
        <v>88.074638366699219</v>
      </c>
      <c r="FL438">
        <v>88.716056823730469</v>
      </c>
      <c r="FM438">
        <v>88.730949401855469</v>
      </c>
      <c r="FN438">
        <v>88.482978820800781</v>
      </c>
      <c r="FO438">
        <v>86.686515808105469</v>
      </c>
      <c r="FP438">
        <v>81.6243896484375</v>
      </c>
      <c r="FQ438">
        <v>74.267616271972656</v>
      </c>
      <c r="FR438">
        <v>68.998992919921875</v>
      </c>
      <c r="FS438">
        <v>65.895401000976563</v>
      </c>
      <c r="FT438">
        <v>62.7811279296875</v>
      </c>
      <c r="FU438">
        <v>0.48922038078308105</v>
      </c>
      <c r="FV438">
        <v>0</v>
      </c>
      <c r="FW438">
        <v>0.79598087072372437</v>
      </c>
      <c r="FX438">
        <v>0.50400787591934204</v>
      </c>
      <c r="FY438" s="60">
        <v>3.7100000381469727</v>
      </c>
      <c r="FZ438" s="38">
        <v>63.14</v>
      </c>
      <c r="GA438">
        <v>1</v>
      </c>
    </row>
    <row r="439" spans="1:183" x14ac:dyDescent="0.2">
      <c r="A439" t="s">
        <v>186</v>
      </c>
      <c r="B439" t="s">
        <v>222</v>
      </c>
      <c r="C439" t="s">
        <v>194</v>
      </c>
      <c r="D439" t="s">
        <v>203</v>
      </c>
      <c r="E439" t="s">
        <v>207</v>
      </c>
      <c r="F439" t="s">
        <v>183</v>
      </c>
      <c r="G439" t="s">
        <v>1</v>
      </c>
      <c r="H439">
        <v>437</v>
      </c>
      <c r="I439">
        <v>0.81367361545562744</v>
      </c>
      <c r="J439">
        <v>0.74381756782531738</v>
      </c>
      <c r="K439">
        <v>0.72965735197067261</v>
      </c>
      <c r="L439">
        <v>0.67526346445083618</v>
      </c>
      <c r="M439">
        <v>0.65360909700393677</v>
      </c>
      <c r="N439">
        <v>0.65697395801544189</v>
      </c>
      <c r="O439">
        <v>0.86887764930725098</v>
      </c>
      <c r="P439">
        <v>0.91622352600097656</v>
      </c>
      <c r="Q439">
        <v>0.73671096563339233</v>
      </c>
      <c r="R439">
        <v>0.71441245079040527</v>
      </c>
      <c r="S439">
        <v>0.66525834798812866</v>
      </c>
      <c r="T439">
        <v>0.64278113842010498</v>
      </c>
      <c r="U439">
        <v>0.70224946737289429</v>
      </c>
      <c r="V439">
        <v>0.73990887403488159</v>
      </c>
      <c r="W439">
        <v>0.68714684247970581</v>
      </c>
      <c r="X439">
        <v>0.68802964687347412</v>
      </c>
      <c r="Y439">
        <v>0.76567214727401733</v>
      </c>
      <c r="Z439">
        <v>0.89721643924713135</v>
      </c>
      <c r="AA439">
        <v>1.0540386438369751</v>
      </c>
      <c r="AB439">
        <v>1.1541740894317627</v>
      </c>
      <c r="AC439">
        <v>1.2291948795318604</v>
      </c>
      <c r="AD439">
        <v>1.163159966468811</v>
      </c>
      <c r="AE439">
        <v>1.0661777257919312</v>
      </c>
      <c r="AF439">
        <v>0.8765571117401123</v>
      </c>
      <c r="AG439">
        <v>-0.90430909395217896</v>
      </c>
      <c r="AH439">
        <v>-0.87485003471374512</v>
      </c>
      <c r="AI439">
        <v>-0.86377578973770142</v>
      </c>
      <c r="AJ439">
        <v>-0.85033166408538818</v>
      </c>
      <c r="AK439">
        <v>-0.87423735857009888</v>
      </c>
      <c r="AL439">
        <v>-0.90623056888580322</v>
      </c>
      <c r="AM439">
        <v>-0.84534645080566406</v>
      </c>
      <c r="AN439">
        <v>-1.0597351789474487</v>
      </c>
      <c r="AO439">
        <v>-1.1216045618057251</v>
      </c>
      <c r="AP439">
        <v>-0.90641582012176514</v>
      </c>
      <c r="AQ439">
        <v>-0.85922479629516602</v>
      </c>
      <c r="AR439">
        <v>-0.6818617582321167</v>
      </c>
      <c r="AS439">
        <v>-0.71861231327056885</v>
      </c>
      <c r="AT439">
        <v>-0.5081217885017395</v>
      </c>
      <c r="AU439">
        <v>-0.57665985822677612</v>
      </c>
      <c r="AV439">
        <v>-0.64722263813018799</v>
      </c>
      <c r="AW439">
        <v>-0.64711809158325195</v>
      </c>
      <c r="AX439">
        <v>-0.64706367254257202</v>
      </c>
      <c r="AY439">
        <v>-0.53484576940536499</v>
      </c>
      <c r="AZ439">
        <v>-0.428508460521698</v>
      </c>
      <c r="BA439">
        <v>-0.65943586826324463</v>
      </c>
      <c r="BB439">
        <v>-0.76907175779342651</v>
      </c>
      <c r="BC439">
        <v>-0.92914962768554688</v>
      </c>
      <c r="BD439">
        <v>-0.94627940654754639</v>
      </c>
      <c r="BE439">
        <v>-0.47775018215179443</v>
      </c>
      <c r="BF439">
        <v>-0.45290800929069519</v>
      </c>
      <c r="BG439">
        <v>-0.43469709157943726</v>
      </c>
      <c r="BH439">
        <v>-0.44434767961502075</v>
      </c>
      <c r="BI439">
        <v>-0.47625267505645752</v>
      </c>
      <c r="BJ439">
        <v>-0.50267165899276733</v>
      </c>
      <c r="BK439">
        <v>-0.41824939846992493</v>
      </c>
      <c r="BL439">
        <v>-0.58831125497817993</v>
      </c>
      <c r="BM439">
        <v>-0.66514813899993896</v>
      </c>
      <c r="BN439">
        <v>-0.46827808022499084</v>
      </c>
      <c r="BO439">
        <v>-0.45398455858230591</v>
      </c>
      <c r="BP439">
        <v>-0.32149845361709595</v>
      </c>
      <c r="BQ439">
        <v>-0.32976341247558594</v>
      </c>
      <c r="BR439">
        <v>-0.16098706424236298</v>
      </c>
      <c r="BS439">
        <v>-0.22585344314575195</v>
      </c>
      <c r="BT439">
        <v>-0.28116640448570251</v>
      </c>
      <c r="BU439">
        <v>-0.27199119329452515</v>
      </c>
      <c r="BV439">
        <v>-0.25917208194732666</v>
      </c>
      <c r="BW439">
        <v>-0.15565845370292664</v>
      </c>
      <c r="BX439">
        <v>-4.6160787343978882E-2</v>
      </c>
      <c r="BY439">
        <v>-0.26425245404243469</v>
      </c>
      <c r="BZ439">
        <v>-0.37779572606086731</v>
      </c>
      <c r="CA439">
        <v>-0.47764644026756287</v>
      </c>
      <c r="CB439">
        <v>-0.51010608673095703</v>
      </c>
      <c r="CC439">
        <v>-0.18231673538684845</v>
      </c>
      <c r="CD439">
        <v>-0.16067226231098175</v>
      </c>
      <c r="CE439">
        <v>-0.13751848042011261</v>
      </c>
      <c r="CF439">
        <v>-0.16316445171833038</v>
      </c>
      <c r="CG439">
        <v>-0.20060968399047852</v>
      </c>
      <c r="CH439">
        <v>-0.22316794097423553</v>
      </c>
      <c r="CI439">
        <v>-0.1224433034658432</v>
      </c>
      <c r="CJ439">
        <v>-0.26180443167686462</v>
      </c>
      <c r="CK439">
        <v>-0.34900787472724915</v>
      </c>
      <c r="CL439">
        <v>-0.1648252010345459</v>
      </c>
      <c r="CM439">
        <v>-0.17331638932228088</v>
      </c>
      <c r="CN439">
        <v>-7.1911916136741638E-2</v>
      </c>
      <c r="CO439">
        <v>-6.0447834432125092E-2</v>
      </c>
      <c r="CP439">
        <v>7.9437397420406342E-2</v>
      </c>
      <c r="CQ439">
        <v>1.7114037647843361E-2</v>
      </c>
      <c r="CR439">
        <v>-2.7637004852294922E-2</v>
      </c>
      <c r="CS439">
        <v>-1.2179453857243061E-2</v>
      </c>
      <c r="CT439">
        <v>9.4804055988788605E-3</v>
      </c>
      <c r="CU439">
        <v>0.10696554929018021</v>
      </c>
      <c r="CV439">
        <v>0.21865202486515045</v>
      </c>
      <c r="CW439">
        <v>9.4503797590732574E-3</v>
      </c>
      <c r="CX439">
        <v>-0.10679912567138672</v>
      </c>
      <c r="CY439">
        <v>-0.16493676602840424</v>
      </c>
      <c r="CZ439">
        <v>-0.20801381766796112</v>
      </c>
      <c r="DA439">
        <v>0.11311668902635574</v>
      </c>
      <c r="DB439">
        <v>0.13156348466873169</v>
      </c>
      <c r="DC439">
        <v>0.15966011583805084</v>
      </c>
      <c r="DD439">
        <v>0.11801878362894058</v>
      </c>
      <c r="DE439">
        <v>7.5033292174339294E-2</v>
      </c>
      <c r="DF439">
        <v>5.6335750967264175E-2</v>
      </c>
      <c r="DG439">
        <v>0.17336279153823853</v>
      </c>
      <c r="DH439">
        <v>6.4702369272708893E-2</v>
      </c>
      <c r="DI439">
        <v>-3.2867562025785446E-2</v>
      </c>
      <c r="DJ439">
        <v>0.13862767815589905</v>
      </c>
      <c r="DK439">
        <v>0.10735178738832474</v>
      </c>
      <c r="DL439">
        <v>0.17767465114593506</v>
      </c>
      <c r="DM439">
        <v>0.20886772871017456</v>
      </c>
      <c r="DN439">
        <v>0.31986182928085327</v>
      </c>
      <c r="DO439">
        <v>0.26008152961730957</v>
      </c>
      <c r="DP439">
        <v>0.22589239478111267</v>
      </c>
      <c r="DQ439">
        <v>0.24763226509094238</v>
      </c>
      <c r="DR439">
        <v>0.27813291549682617</v>
      </c>
      <c r="DS439">
        <v>0.36958953738212585</v>
      </c>
      <c r="DT439">
        <v>0.48346486687660217</v>
      </c>
      <c r="DU439">
        <v>0.28315320611000061</v>
      </c>
      <c r="DV439">
        <v>0.16419747471809387</v>
      </c>
      <c r="DW439">
        <v>0.14777292311191559</v>
      </c>
      <c r="DX439">
        <v>9.407845139503479E-2</v>
      </c>
      <c r="DY439">
        <v>0.53967565298080444</v>
      </c>
      <c r="DZ439">
        <v>0.55350548028945923</v>
      </c>
      <c r="EA439">
        <v>0.58873879909515381</v>
      </c>
      <c r="EB439">
        <v>0.52400273084640503</v>
      </c>
      <c r="EC439">
        <v>0.47301802039146423</v>
      </c>
      <c r="ED439">
        <v>0.45989468693733215</v>
      </c>
      <c r="EE439">
        <v>0.60045987367630005</v>
      </c>
      <c r="EF439">
        <v>0.53612631559371948</v>
      </c>
      <c r="EG439">
        <v>0.42358881235122681</v>
      </c>
      <c r="EH439">
        <v>0.57676547765731812</v>
      </c>
      <c r="EI439">
        <v>0.51259207725524902</v>
      </c>
      <c r="EJ439">
        <v>0.53803795576095581</v>
      </c>
      <c r="EK439">
        <v>0.59771662950515747</v>
      </c>
      <c r="EL439">
        <v>0.66699659824371338</v>
      </c>
      <c r="EM439">
        <v>0.61088794469833374</v>
      </c>
      <c r="EN439">
        <v>0.59194856882095337</v>
      </c>
      <c r="EO439">
        <v>0.62275916337966919</v>
      </c>
      <c r="EP439">
        <v>0.66602438688278198</v>
      </c>
      <c r="EQ439">
        <v>0.74877691268920898</v>
      </c>
      <c r="ER439">
        <v>0.86581254005432129</v>
      </c>
      <c r="ES439">
        <v>0.67833667993545532</v>
      </c>
      <c r="ET439">
        <v>0.55547356605529785</v>
      </c>
      <c r="EU439">
        <v>0.59927612543106079</v>
      </c>
      <c r="EV439">
        <v>0.53025168180465698</v>
      </c>
      <c r="EW439">
        <v>57.150127410888672</v>
      </c>
      <c r="EX439">
        <v>54.966991424560547</v>
      </c>
      <c r="EY439">
        <v>53.923240661621094</v>
      </c>
      <c r="EZ439">
        <v>52.699298858642578</v>
      </c>
      <c r="FA439">
        <v>52.321205139160156</v>
      </c>
      <c r="FB439">
        <v>51.394866943359375</v>
      </c>
      <c r="FC439">
        <v>51.320850372314453</v>
      </c>
      <c r="FD439">
        <v>55.375869750976563</v>
      </c>
      <c r="FE439">
        <v>62.641098022460938</v>
      </c>
      <c r="FF439">
        <v>67.498809814453125</v>
      </c>
      <c r="FG439">
        <v>72.183822631835938</v>
      </c>
      <c r="FH439">
        <v>77.85211181640625</v>
      </c>
      <c r="FI439">
        <v>81.895339965820313</v>
      </c>
      <c r="FJ439">
        <v>84.334205627441406</v>
      </c>
      <c r="FK439">
        <v>84.788299560546875</v>
      </c>
      <c r="FL439">
        <v>84.9803466796875</v>
      </c>
      <c r="FM439">
        <v>84.863288879394531</v>
      </c>
      <c r="FN439">
        <v>84.279609680175781</v>
      </c>
      <c r="FO439">
        <v>81.331344604492188</v>
      </c>
      <c r="FP439">
        <v>75.123855590820313</v>
      </c>
      <c r="FQ439">
        <v>70.841079711914063</v>
      </c>
      <c r="FR439">
        <v>67.990516662597656</v>
      </c>
      <c r="FS439">
        <v>64.892509460449219</v>
      </c>
      <c r="FT439">
        <v>63.402050018310547</v>
      </c>
      <c r="FU439">
        <v>0.25836306810379028</v>
      </c>
      <c r="FV439">
        <v>0</v>
      </c>
      <c r="FW439">
        <v>0.37929162383079529</v>
      </c>
      <c r="FX439">
        <v>0.26645323634147644</v>
      </c>
      <c r="FY439" s="60">
        <v>9.5399999618530273</v>
      </c>
      <c r="FZ439" s="38">
        <v>171.98</v>
      </c>
      <c r="GA439">
        <v>1</v>
      </c>
    </row>
    <row r="440" spans="1:183" x14ac:dyDescent="0.2">
      <c r="A440" t="s">
        <v>186</v>
      </c>
      <c r="B440" t="s">
        <v>222</v>
      </c>
      <c r="C440" t="s">
        <v>194</v>
      </c>
      <c r="D440" t="s">
        <v>203</v>
      </c>
      <c r="E440" t="s">
        <v>207</v>
      </c>
      <c r="F440" t="s">
        <v>184</v>
      </c>
      <c r="G440" t="s">
        <v>1</v>
      </c>
      <c r="H440">
        <v>142</v>
      </c>
      <c r="I440">
        <v>0.77189505100250244</v>
      </c>
      <c r="J440">
        <v>0.69939607381820679</v>
      </c>
      <c r="K440">
        <v>0.67568701505661011</v>
      </c>
      <c r="L440">
        <v>0.66315680742263794</v>
      </c>
      <c r="M440">
        <v>0.79569864273071289</v>
      </c>
      <c r="N440">
        <v>0.85787081718444824</v>
      </c>
      <c r="O440">
        <v>1.1900110244750977</v>
      </c>
      <c r="P440">
        <v>1.2690353393554688</v>
      </c>
      <c r="Q440">
        <v>1.0419619083404541</v>
      </c>
      <c r="R440">
        <v>0.94132465124130249</v>
      </c>
      <c r="S440">
        <v>0.98279023170471191</v>
      </c>
      <c r="T440">
        <v>0.89164656400680542</v>
      </c>
      <c r="U440">
        <v>0.94395154714584351</v>
      </c>
      <c r="V440">
        <v>0.73967611789703369</v>
      </c>
      <c r="W440">
        <v>0.68969833850860596</v>
      </c>
      <c r="X440">
        <v>0.87326329946517944</v>
      </c>
      <c r="Y440">
        <v>0.74568933248519897</v>
      </c>
      <c r="Z440">
        <v>1.250434398651123</v>
      </c>
      <c r="AA440">
        <v>1.3345648050308228</v>
      </c>
      <c r="AB440">
        <v>1.2513504028320313</v>
      </c>
      <c r="AC440">
        <v>1.3546854257583618</v>
      </c>
      <c r="AD440">
        <v>1.5300697088241577</v>
      </c>
      <c r="AE440">
        <v>1.228611946105957</v>
      </c>
      <c r="AF440">
        <v>0.90464490652084351</v>
      </c>
      <c r="AG440">
        <v>-1.5606833696365356</v>
      </c>
      <c r="AH440">
        <v>-1.4125130176544189</v>
      </c>
      <c r="AI440">
        <v>-1.4368801116943359</v>
      </c>
      <c r="AJ440">
        <v>-1.3611520528793335</v>
      </c>
      <c r="AK440">
        <v>-1.3185355663299561</v>
      </c>
      <c r="AL440">
        <v>-1.2715452909469604</v>
      </c>
      <c r="AM440">
        <v>-1.3751670122146606</v>
      </c>
      <c r="AN440">
        <v>-1.4147694110870361</v>
      </c>
      <c r="AO440">
        <v>-1.2538440227508545</v>
      </c>
      <c r="AP440">
        <v>-1.1989201307296753</v>
      </c>
      <c r="AQ440">
        <v>-1.3050830364227295</v>
      </c>
      <c r="AR440">
        <v>-1.7364091873168945</v>
      </c>
      <c r="AS440">
        <v>-1.3902254104614258</v>
      </c>
      <c r="AT440">
        <v>-1.3736542463302612</v>
      </c>
      <c r="AU440">
        <v>-1.3505123853683472</v>
      </c>
      <c r="AV440">
        <v>-1.3077654838562012</v>
      </c>
      <c r="AW440">
        <v>-1.5104646682739258</v>
      </c>
      <c r="AX440">
        <v>-1.3139544725418091</v>
      </c>
      <c r="AY440">
        <v>-1.1868853569030762</v>
      </c>
      <c r="AZ440">
        <v>-1.7088509798049927</v>
      </c>
      <c r="BA440">
        <v>-1.4073834419250488</v>
      </c>
      <c r="BB440">
        <v>-1.4398288726806641</v>
      </c>
      <c r="BC440">
        <v>-1.6936752796173096</v>
      </c>
      <c r="BD440">
        <v>-1.8435274362564087</v>
      </c>
      <c r="BE440">
        <v>-0.69338768720626831</v>
      </c>
      <c r="BF440">
        <v>-0.56562179327011108</v>
      </c>
      <c r="BG440">
        <v>-0.60265159606933594</v>
      </c>
      <c r="BH440">
        <v>-0.55853080749511719</v>
      </c>
      <c r="BI440">
        <v>-0.50939822196960449</v>
      </c>
      <c r="BJ440">
        <v>-0.47921803593635559</v>
      </c>
      <c r="BK440">
        <v>-0.45286628603935242</v>
      </c>
      <c r="BL440">
        <v>-0.43332904577255249</v>
      </c>
      <c r="BM440">
        <v>-0.4145793616771698</v>
      </c>
      <c r="BN440">
        <v>-0.35975393652915955</v>
      </c>
      <c r="BO440">
        <v>-0.36414235830307007</v>
      </c>
      <c r="BP440">
        <v>-0.69744235277175903</v>
      </c>
      <c r="BQ440">
        <v>-0.4521624743938446</v>
      </c>
      <c r="BR440">
        <v>-0.53248453140258789</v>
      </c>
      <c r="BS440">
        <v>-0.55304622650146484</v>
      </c>
      <c r="BT440">
        <v>-0.4015595018863678</v>
      </c>
      <c r="BU440">
        <v>-0.63092249631881714</v>
      </c>
      <c r="BV440">
        <v>-0.29268050193786621</v>
      </c>
      <c r="BW440">
        <v>-0.21367664635181427</v>
      </c>
      <c r="BX440">
        <v>-0.62690544128417969</v>
      </c>
      <c r="BY440">
        <v>-0.4725189208984375</v>
      </c>
      <c r="BZ440">
        <v>-0.46105402708053589</v>
      </c>
      <c r="CA440">
        <v>-0.66129946708679199</v>
      </c>
      <c r="CB440">
        <v>-0.85347288846969604</v>
      </c>
      <c r="CC440">
        <v>-9.2701338231563568E-2</v>
      </c>
      <c r="CD440">
        <v>2.0932415500283241E-2</v>
      </c>
      <c r="CE440">
        <v>-2.4867469444870949E-2</v>
      </c>
      <c r="CF440">
        <v>-2.6377460453659296E-3</v>
      </c>
      <c r="CG440">
        <v>5.1007762551307678E-2</v>
      </c>
      <c r="CH440">
        <v>6.9545388221740723E-2</v>
      </c>
      <c r="CI440">
        <v>0.18591645359992981</v>
      </c>
      <c r="CJ440">
        <v>0.24641357362270355</v>
      </c>
      <c r="CK440">
        <v>0.1666928231716156</v>
      </c>
      <c r="CL440">
        <v>0.22145004570484161</v>
      </c>
      <c r="CM440">
        <v>0.28755027055740356</v>
      </c>
      <c r="CN440">
        <v>2.2142883390188217E-2</v>
      </c>
      <c r="CO440">
        <v>0.19753699004650116</v>
      </c>
      <c r="CP440">
        <v>5.0106998533010483E-2</v>
      </c>
      <c r="CQ440">
        <v>-7.2353967698290944E-4</v>
      </c>
      <c r="CR440">
        <v>0.22607600688934326</v>
      </c>
      <c r="CS440">
        <v>-2.1754302084445953E-2</v>
      </c>
      <c r="CT440">
        <v>0.41465073823928833</v>
      </c>
      <c r="CU440">
        <v>0.46036475896835327</v>
      </c>
      <c r="CV440">
        <v>0.12244676798582077</v>
      </c>
      <c r="CW440">
        <v>0.17496545612812042</v>
      </c>
      <c r="CX440">
        <v>0.21684245765209198</v>
      </c>
      <c r="CY440">
        <v>5.3720906376838684E-2</v>
      </c>
      <c r="CZ440">
        <v>-0.16776418685913086</v>
      </c>
      <c r="DA440">
        <v>0.50798505544662476</v>
      </c>
      <c r="DB440">
        <v>0.60748660564422607</v>
      </c>
      <c r="DC440">
        <v>0.55291664600372314</v>
      </c>
      <c r="DD440">
        <v>0.55325531959533691</v>
      </c>
      <c r="DE440">
        <v>0.61141371726989746</v>
      </c>
      <c r="DF440">
        <v>0.61830884218215942</v>
      </c>
      <c r="DG440">
        <v>0.82469916343688965</v>
      </c>
      <c r="DH440">
        <v>0.92615616321563721</v>
      </c>
      <c r="DI440">
        <v>0.74796503782272339</v>
      </c>
      <c r="DJ440">
        <v>0.80265402793884277</v>
      </c>
      <c r="DK440">
        <v>0.93924295902252197</v>
      </c>
      <c r="DL440">
        <v>0.74172812700271606</v>
      </c>
      <c r="DM440">
        <v>0.8472365140914917</v>
      </c>
      <c r="DN440">
        <v>0.63269853591918945</v>
      </c>
      <c r="DO440">
        <v>0.55159914493560791</v>
      </c>
      <c r="DP440">
        <v>0.85371148586273193</v>
      </c>
      <c r="DQ440">
        <v>0.58741390705108643</v>
      </c>
      <c r="DR440">
        <v>1.1219819784164429</v>
      </c>
      <c r="DS440">
        <v>1.1344062089920044</v>
      </c>
      <c r="DT440">
        <v>0.87179893255233765</v>
      </c>
      <c r="DU440">
        <v>0.82244980335235596</v>
      </c>
      <c r="DV440">
        <v>0.89473897218704224</v>
      </c>
      <c r="DW440">
        <v>0.76874130964279175</v>
      </c>
      <c r="DX440">
        <v>0.5179445743560791</v>
      </c>
      <c r="DY440">
        <v>1.3752807378768921</v>
      </c>
      <c r="DZ440">
        <v>1.4543777704238892</v>
      </c>
      <c r="EA440">
        <v>1.3871451616287231</v>
      </c>
      <c r="EB440">
        <v>1.3558765649795532</v>
      </c>
      <c r="EC440">
        <v>1.4205509424209595</v>
      </c>
      <c r="ED440">
        <v>1.4106359481811523</v>
      </c>
      <c r="EE440">
        <v>1.7469998598098755</v>
      </c>
      <c r="EF440">
        <v>1.9075964689254761</v>
      </c>
      <c r="EG440">
        <v>1.5872296094894409</v>
      </c>
      <c r="EH440">
        <v>1.6418201923370361</v>
      </c>
      <c r="EI440">
        <v>1.8801835775375366</v>
      </c>
      <c r="EJ440">
        <v>1.780694842338562</v>
      </c>
      <c r="EK440">
        <v>1.7852993011474609</v>
      </c>
      <c r="EL440">
        <v>1.4738681316375732</v>
      </c>
      <c r="EM440">
        <v>1.3490654230117798</v>
      </c>
      <c r="EN440">
        <v>1.7599174976348877</v>
      </c>
      <c r="EO440">
        <v>1.4669560194015503</v>
      </c>
      <c r="EP440">
        <v>2.1432559490203857</v>
      </c>
      <c r="EQ440">
        <v>2.1076149940490723</v>
      </c>
      <c r="ER440">
        <v>1.9537445306777954</v>
      </c>
      <c r="ES440">
        <v>1.7573144435882568</v>
      </c>
      <c r="ET440">
        <v>1.8735138177871704</v>
      </c>
      <c r="EU440">
        <v>1.8011171817779541</v>
      </c>
      <c r="EV440">
        <v>1.5079991817474365</v>
      </c>
      <c r="EW440">
        <v>52.825229644775391</v>
      </c>
      <c r="EX440">
        <v>52.795322418212891</v>
      </c>
      <c r="EY440">
        <v>52.216579437255859</v>
      </c>
      <c r="EZ440">
        <v>51.829517364501953</v>
      </c>
      <c r="FA440">
        <v>51.702594757080078</v>
      </c>
      <c r="FB440">
        <v>49.870864868164063</v>
      </c>
      <c r="FC440">
        <v>50.365646362304688</v>
      </c>
      <c r="FD440">
        <v>56.511795043945313</v>
      </c>
      <c r="FE440">
        <v>66.035232543945313</v>
      </c>
      <c r="FF440">
        <v>73.314590454101563</v>
      </c>
      <c r="FG440">
        <v>75.973747253417969</v>
      </c>
      <c r="FH440">
        <v>77.1651611328125</v>
      </c>
      <c r="FI440">
        <v>78.362991333007813</v>
      </c>
      <c r="FJ440">
        <v>80.895866394042969</v>
      </c>
      <c r="FK440">
        <v>81.989501953125</v>
      </c>
      <c r="FL440">
        <v>84.099937438964844</v>
      </c>
      <c r="FM440">
        <v>85.015708923339844</v>
      </c>
      <c r="FN440">
        <v>84.880348205566406</v>
      </c>
      <c r="FO440">
        <v>81.699752807617188</v>
      </c>
      <c r="FP440">
        <v>74.402801513671875</v>
      </c>
      <c r="FQ440">
        <v>66.397232055664063</v>
      </c>
      <c r="FR440">
        <v>62.244304656982422</v>
      </c>
      <c r="FS440">
        <v>61.286930084228516</v>
      </c>
      <c r="FT440">
        <v>59.920753479003906</v>
      </c>
      <c r="FU440">
        <v>0.5686870813369751</v>
      </c>
      <c r="FV440">
        <v>0</v>
      </c>
      <c r="FW440">
        <v>0.97938942909240723</v>
      </c>
      <c r="FX440">
        <v>0.57692074775695801</v>
      </c>
      <c r="FY440" s="60">
        <v>2.4600000381469727</v>
      </c>
      <c r="FZ440" s="38">
        <v>47.550000000000004</v>
      </c>
      <c r="GA440">
        <v>1</v>
      </c>
    </row>
    <row r="441" spans="1:183" x14ac:dyDescent="0.2">
      <c r="A441" t="s">
        <v>186</v>
      </c>
      <c r="B441" t="s">
        <v>222</v>
      </c>
      <c r="C441" t="s">
        <v>194</v>
      </c>
      <c r="D441" t="s">
        <v>203</v>
      </c>
      <c r="E441" t="s">
        <v>207</v>
      </c>
      <c r="F441" t="s">
        <v>185</v>
      </c>
      <c r="G441" t="s">
        <v>1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 s="60">
        <v>1.4900000095367432</v>
      </c>
      <c r="FZ441" s="38">
        <v>13.73</v>
      </c>
      <c r="GA441">
        <v>0</v>
      </c>
    </row>
    <row r="442" spans="1:183" x14ac:dyDescent="0.2">
      <c r="A442" t="s">
        <v>186</v>
      </c>
      <c r="B442" t="s">
        <v>222</v>
      </c>
      <c r="C442" t="s">
        <v>194</v>
      </c>
      <c r="D442" t="s">
        <v>203</v>
      </c>
      <c r="E442" t="s">
        <v>208</v>
      </c>
      <c r="F442" t="s">
        <v>1</v>
      </c>
      <c r="G442" t="s">
        <v>198</v>
      </c>
      <c r="H442">
        <v>3111</v>
      </c>
      <c r="I442">
        <v>0.57852602005004883</v>
      </c>
      <c r="J442">
        <v>0.50070983171463013</v>
      </c>
      <c r="K442">
        <v>0.44087314605712891</v>
      </c>
      <c r="L442">
        <v>0.422758549451828</v>
      </c>
      <c r="M442">
        <v>0.41861101984977722</v>
      </c>
      <c r="N442">
        <v>0.45256915688514709</v>
      </c>
      <c r="O442">
        <v>0.52524322271347046</v>
      </c>
      <c r="P442">
        <v>0.59926909208297729</v>
      </c>
      <c r="Q442">
        <v>0.57141965627670288</v>
      </c>
      <c r="R442">
        <v>0.54667222499847412</v>
      </c>
      <c r="S442">
        <v>0.56828594207763672</v>
      </c>
      <c r="T442">
        <v>0.53517866134643555</v>
      </c>
      <c r="U442">
        <v>0.52758848667144775</v>
      </c>
      <c r="V442">
        <v>0.55790489912033081</v>
      </c>
      <c r="W442">
        <v>0.5382307767868042</v>
      </c>
      <c r="X442">
        <v>0.51335650682449341</v>
      </c>
      <c r="Y442">
        <v>0.58194547891616821</v>
      </c>
      <c r="Z442">
        <v>0.64903414249420166</v>
      </c>
      <c r="AA442">
        <v>0.71222883462905884</v>
      </c>
      <c r="AB442">
        <v>0.78570389747619629</v>
      </c>
      <c r="AC442">
        <v>0.87313747406005859</v>
      </c>
      <c r="AD442">
        <v>0.86424601078033447</v>
      </c>
      <c r="AE442">
        <v>0.81992030143737793</v>
      </c>
      <c r="AF442">
        <v>0.68480384349822998</v>
      </c>
      <c r="AG442">
        <v>-0.31448996067047119</v>
      </c>
      <c r="AH442">
        <v>-0.28853937983512878</v>
      </c>
      <c r="AI442">
        <v>-0.25337976217269897</v>
      </c>
      <c r="AJ442">
        <v>-0.23363754153251648</v>
      </c>
      <c r="AK442">
        <v>-0.23178562521934509</v>
      </c>
      <c r="AL442">
        <v>-0.21537749469280243</v>
      </c>
      <c r="AM442">
        <v>-0.24996121227741241</v>
      </c>
      <c r="AN442">
        <v>-0.26387423276901245</v>
      </c>
      <c r="AO442">
        <v>-0.21301132440567017</v>
      </c>
      <c r="AP442">
        <v>-0.21864068508148193</v>
      </c>
      <c r="AQ442">
        <v>-0.12528698146343231</v>
      </c>
      <c r="AR442">
        <v>-0.15664573013782501</v>
      </c>
      <c r="AS442">
        <v>-0.18343785405158997</v>
      </c>
      <c r="AT442">
        <v>-0.12908102571964264</v>
      </c>
      <c r="AU442">
        <v>-0.16636882722377777</v>
      </c>
      <c r="AV442">
        <v>-0.22547043859958649</v>
      </c>
      <c r="AW442">
        <v>-0.19064348936080933</v>
      </c>
      <c r="AX442">
        <v>-0.18326105177402496</v>
      </c>
      <c r="AY442">
        <v>-0.19940388202667236</v>
      </c>
      <c r="AZ442">
        <v>-0.17493559420108795</v>
      </c>
      <c r="BA442">
        <v>-0.20901107788085938</v>
      </c>
      <c r="BB442">
        <v>-0.28392571210861206</v>
      </c>
      <c r="BC442">
        <v>-0.29093539714813232</v>
      </c>
      <c r="BD442">
        <v>-0.2961781919002533</v>
      </c>
      <c r="BE442">
        <v>-0.20372717082500458</v>
      </c>
      <c r="BF442">
        <v>-0.18538297712802887</v>
      </c>
      <c r="BG442">
        <v>-0.15899422764778137</v>
      </c>
      <c r="BH442">
        <v>-0.14047046005725861</v>
      </c>
      <c r="BI442">
        <v>-0.13781958818435669</v>
      </c>
      <c r="BJ442">
        <v>-0.12116940319538116</v>
      </c>
      <c r="BK442">
        <v>-0.14878791570663452</v>
      </c>
      <c r="BL442">
        <v>-0.15802319347858429</v>
      </c>
      <c r="BM442">
        <v>-0.11118693649768829</v>
      </c>
      <c r="BN442">
        <v>-0.11433348059654236</v>
      </c>
      <c r="BO442">
        <v>-2.6856701821088791E-2</v>
      </c>
      <c r="BP442">
        <v>-5.7107124477624893E-2</v>
      </c>
      <c r="BQ442">
        <v>-8.2383520901203156E-2</v>
      </c>
      <c r="BR442">
        <v>-2.4742506444454193E-2</v>
      </c>
      <c r="BS442">
        <v>-5.8272793889045715E-2</v>
      </c>
      <c r="BT442">
        <v>-0.11739057302474976</v>
      </c>
      <c r="BU442">
        <v>-7.4500665068626404E-2</v>
      </c>
      <c r="BV442">
        <v>-6.6899955272674561E-2</v>
      </c>
      <c r="BW442">
        <v>-7.738950103521347E-2</v>
      </c>
      <c r="BX442">
        <v>-5.7512823492288589E-2</v>
      </c>
      <c r="BY442">
        <v>-8.9990660548210144E-2</v>
      </c>
      <c r="BZ442">
        <v>-0.1654423326253891</v>
      </c>
      <c r="CA442">
        <v>-0.17164057493209839</v>
      </c>
      <c r="CB442">
        <v>-0.18603087961673737</v>
      </c>
      <c r="CC442">
        <v>-0.1270131915807724</v>
      </c>
      <c r="CD442">
        <v>-0.11393716186285019</v>
      </c>
      <c r="CE442">
        <v>-9.3623101711273193E-2</v>
      </c>
      <c r="CF442">
        <v>-7.5943231582641602E-2</v>
      </c>
      <c r="CG442">
        <v>-7.2739005088806152E-2</v>
      </c>
      <c r="CH442">
        <v>-5.5921159684658051E-2</v>
      </c>
      <c r="CI442">
        <v>-7.8715607523918152E-2</v>
      </c>
      <c r="CJ442">
        <v>-8.4711082279682159E-2</v>
      </c>
      <c r="CK442">
        <v>-4.0663681924343109E-2</v>
      </c>
      <c r="CL442">
        <v>-4.2090624570846558E-2</v>
      </c>
      <c r="CM442">
        <v>4.1315820068120956E-2</v>
      </c>
      <c r="CN442">
        <v>1.1833012104034424E-2</v>
      </c>
      <c r="CO442">
        <v>-1.239360123872757E-2</v>
      </c>
      <c r="CP442">
        <v>4.7522041946649551E-2</v>
      </c>
      <c r="CQ442">
        <v>1.6594190150499344E-2</v>
      </c>
      <c r="CR442">
        <v>-4.253479465842247E-2</v>
      </c>
      <c r="CS442">
        <v>5.9395120479166508E-3</v>
      </c>
      <c r="CT442">
        <v>1.3691388070583344E-2</v>
      </c>
      <c r="CU442">
        <v>7.1172863245010376E-3</v>
      </c>
      <c r="CV442">
        <v>2.3813830688595772E-2</v>
      </c>
      <c r="CW442">
        <v>-7.5574754737317562E-3</v>
      </c>
      <c r="CX442">
        <v>-8.3381094038486481E-2</v>
      </c>
      <c r="CY442">
        <v>-8.9017339050769806E-2</v>
      </c>
      <c r="CZ442">
        <v>-0.10974317044019699</v>
      </c>
      <c r="DA442">
        <v>-5.0299216061830521E-2</v>
      </c>
      <c r="DB442">
        <v>-4.2491339147090912E-2</v>
      </c>
      <c r="DC442">
        <v>-2.8251973912119865E-2</v>
      </c>
      <c r="DD442">
        <v>-1.1415994726121426E-2</v>
      </c>
      <c r="DE442">
        <v>-7.6584182679653168E-3</v>
      </c>
      <c r="DF442">
        <v>9.3270838260650635E-3</v>
      </c>
      <c r="DG442">
        <v>-8.643285371363163E-3</v>
      </c>
      <c r="DH442">
        <v>-1.1398958042263985E-2</v>
      </c>
      <c r="DI442">
        <v>2.9859574511647224E-2</v>
      </c>
      <c r="DJ442">
        <v>3.0152227729558945E-2</v>
      </c>
      <c r="DK442">
        <v>0.10948833823204041</v>
      </c>
      <c r="DL442">
        <v>8.0773144960403442E-2</v>
      </c>
      <c r="DM442">
        <v>5.7596318423748016E-2</v>
      </c>
      <c r="DN442">
        <v>0.1197865828871727</v>
      </c>
      <c r="DO442">
        <v>9.1461174190044403E-2</v>
      </c>
      <c r="DP442">
        <v>3.2320991158485413E-2</v>
      </c>
      <c r="DQ442">
        <v>8.6379691958427429E-2</v>
      </c>
      <c r="DR442">
        <v>9.4282738864421844E-2</v>
      </c>
      <c r="DS442">
        <v>9.1624073684215546E-2</v>
      </c>
      <c r="DT442">
        <v>0.10514048486948013</v>
      </c>
      <c r="DU442">
        <v>7.4875697493553162E-2</v>
      </c>
      <c r="DV442">
        <v>-1.319855684414506E-3</v>
      </c>
      <c r="DW442">
        <v>-6.3941134139895439E-3</v>
      </c>
      <c r="DX442">
        <v>-3.3455472439527512E-2</v>
      </c>
      <c r="DY442">
        <v>6.0463584959506989E-2</v>
      </c>
      <c r="DZ442">
        <v>6.0665078461170197E-2</v>
      </c>
      <c r="EA442">
        <v>6.6133551299571991E-2</v>
      </c>
      <c r="EB442">
        <v>8.1751085817813873E-2</v>
      </c>
      <c r="EC442">
        <v>8.6307615041732788E-2</v>
      </c>
      <c r="ED442">
        <v>0.10353518277406693</v>
      </c>
      <c r="EE442">
        <v>9.2530012130737305E-2</v>
      </c>
      <c r="EF442">
        <v>9.445209801197052E-2</v>
      </c>
      <c r="EG442">
        <v>0.13168396055698395</v>
      </c>
      <c r="EH442">
        <v>0.13445943593978882</v>
      </c>
      <c r="EI442">
        <v>0.20791862905025482</v>
      </c>
      <c r="EJ442">
        <v>0.18031175434589386</v>
      </c>
      <c r="EK442">
        <v>0.15865063667297363</v>
      </c>
      <c r="EL442">
        <v>0.22412511706352234</v>
      </c>
      <c r="EM442">
        <v>0.19955721497535706</v>
      </c>
      <c r="EN442">
        <v>0.14040085673332214</v>
      </c>
      <c r="EO442">
        <v>0.20252253115177155</v>
      </c>
      <c r="EP442">
        <v>0.21064384281635284</v>
      </c>
      <c r="EQ442">
        <v>0.21363846957683563</v>
      </c>
      <c r="ER442">
        <v>0.22256326675415039</v>
      </c>
      <c r="ES442">
        <v>0.1938960999250412</v>
      </c>
      <c r="ET442">
        <v>0.1171635314822197</v>
      </c>
      <c r="EU442">
        <v>0.11290070414543152</v>
      </c>
      <c r="EV442">
        <v>7.6691851019859314E-2</v>
      </c>
      <c r="EW442">
        <v>65.454444885253906</v>
      </c>
      <c r="EX442">
        <v>63.493606567382813</v>
      </c>
      <c r="EY442">
        <v>62.276756286621094</v>
      </c>
      <c r="EZ442">
        <v>61.535198211669922</v>
      </c>
      <c r="FA442">
        <v>60.175930023193359</v>
      </c>
      <c r="FB442">
        <v>59.192691802978516</v>
      </c>
      <c r="FC442">
        <v>58.882892608642578</v>
      </c>
      <c r="FD442">
        <v>62.247756958007813</v>
      </c>
      <c r="FE442">
        <v>66.292037963867188</v>
      </c>
      <c r="FF442">
        <v>70.40838623046875</v>
      </c>
      <c r="FG442">
        <v>74.63134765625</v>
      </c>
      <c r="FH442">
        <v>76.858749389648438</v>
      </c>
      <c r="FI442">
        <v>78.505783081054688</v>
      </c>
      <c r="FJ442">
        <v>78.577102661132813</v>
      </c>
      <c r="FK442">
        <v>78.432937622070313</v>
      </c>
      <c r="FL442">
        <v>77.862159729003906</v>
      </c>
      <c r="FM442">
        <v>76.969276428222656</v>
      </c>
      <c r="FN442">
        <v>75.195693969726563</v>
      </c>
      <c r="FO442">
        <v>72.557151794433594</v>
      </c>
      <c r="FP442">
        <v>68.14849853515625</v>
      </c>
      <c r="FQ442">
        <v>64.031097412109375</v>
      </c>
      <c r="FR442">
        <v>61.782825469970703</v>
      </c>
      <c r="FS442">
        <v>60.100788116455078</v>
      </c>
      <c r="FT442">
        <v>58.942165374755859</v>
      </c>
      <c r="FU442">
        <v>6.7316614091396332E-2</v>
      </c>
      <c r="FV442">
        <v>9.314323216676712E-2</v>
      </c>
      <c r="FW442">
        <v>9.8990149796009064E-2</v>
      </c>
      <c r="FX442">
        <v>7.4847772717475891E-2</v>
      </c>
      <c r="FY442" s="60">
        <v>9.8400001525878906</v>
      </c>
      <c r="FZ442" s="38">
        <v>715.19</v>
      </c>
      <c r="GA442">
        <v>1</v>
      </c>
    </row>
    <row r="443" spans="1:183" x14ac:dyDescent="0.2">
      <c r="A443" t="s">
        <v>186</v>
      </c>
      <c r="B443" t="s">
        <v>222</v>
      </c>
      <c r="C443" t="s">
        <v>194</v>
      </c>
      <c r="D443" t="s">
        <v>203</v>
      </c>
      <c r="E443" t="s">
        <v>208</v>
      </c>
      <c r="F443" t="s">
        <v>1</v>
      </c>
      <c r="G443" t="s">
        <v>200</v>
      </c>
      <c r="H443">
        <v>385</v>
      </c>
      <c r="I443">
        <v>0.76046454906463623</v>
      </c>
      <c r="J443">
        <v>0.68149983882904053</v>
      </c>
      <c r="K443">
        <v>0.62556964159011841</v>
      </c>
      <c r="L443">
        <v>0.55346870422363281</v>
      </c>
      <c r="M443">
        <v>0.57520037889480591</v>
      </c>
      <c r="N443">
        <v>0.59352058172225952</v>
      </c>
      <c r="O443">
        <v>0.72303938865661621</v>
      </c>
      <c r="P443">
        <v>0.74054759740829468</v>
      </c>
      <c r="Q443">
        <v>0.73623353242874146</v>
      </c>
      <c r="R443">
        <v>0.72196757793426514</v>
      </c>
      <c r="S443">
        <v>0.65228372812271118</v>
      </c>
      <c r="T443">
        <v>0.63625812530517578</v>
      </c>
      <c r="U443">
        <v>0.62944060564041138</v>
      </c>
      <c r="V443">
        <v>0.64010375738143921</v>
      </c>
      <c r="W443">
        <v>0.7456052303314209</v>
      </c>
      <c r="X443">
        <v>0.82431697845458984</v>
      </c>
      <c r="Y443">
        <v>0.79695910215377808</v>
      </c>
      <c r="Z443">
        <v>0.77959853410720825</v>
      </c>
      <c r="AA443">
        <v>0.88323616981506348</v>
      </c>
      <c r="AB443">
        <v>1.011446475982666</v>
      </c>
      <c r="AC443">
        <v>1.042435884475708</v>
      </c>
      <c r="AD443">
        <v>1.1651289463043213</v>
      </c>
      <c r="AE443">
        <v>0.98645991086959839</v>
      </c>
      <c r="AF443">
        <v>0.90450203418731689</v>
      </c>
      <c r="AG443">
        <v>-1.0850322246551514</v>
      </c>
      <c r="AH443">
        <v>-1.0019416809082031</v>
      </c>
      <c r="AI443">
        <v>-0.98359966278076172</v>
      </c>
      <c r="AJ443">
        <v>-0.91819196939468384</v>
      </c>
      <c r="AK443">
        <v>-0.84302198886871338</v>
      </c>
      <c r="AL443">
        <v>-0.8678433895111084</v>
      </c>
      <c r="AM443">
        <v>-0.91231179237365723</v>
      </c>
      <c r="AN443">
        <v>-0.93646544218063354</v>
      </c>
      <c r="AO443">
        <v>-0.91989392042160034</v>
      </c>
      <c r="AP443">
        <v>-0.85134226083755493</v>
      </c>
      <c r="AQ443">
        <v>-0.95215344429016113</v>
      </c>
      <c r="AR443">
        <v>-0.81532037258148193</v>
      </c>
      <c r="AS443">
        <v>-0.97578370571136475</v>
      </c>
      <c r="AT443">
        <v>-0.99140280485153198</v>
      </c>
      <c r="AU443">
        <v>-0.91164696216583252</v>
      </c>
      <c r="AV443">
        <v>-0.91288948059082031</v>
      </c>
      <c r="AW443">
        <v>-0.97668170928955078</v>
      </c>
      <c r="AX443">
        <v>-1.1231963634490967</v>
      </c>
      <c r="AY443">
        <v>-1.0242578983306885</v>
      </c>
      <c r="AZ443">
        <v>-0.93843662738800049</v>
      </c>
      <c r="BA443">
        <v>-1.0913653373718262</v>
      </c>
      <c r="BB443">
        <v>-1.1221699714660645</v>
      </c>
      <c r="BC443">
        <v>-1.075709342956543</v>
      </c>
      <c r="BD443">
        <v>-0.95581889152526855</v>
      </c>
      <c r="BE443">
        <v>-0.52540922164916992</v>
      </c>
      <c r="BF443">
        <v>-0.47531008720397949</v>
      </c>
      <c r="BG443">
        <v>-0.48626208305358887</v>
      </c>
      <c r="BH443">
        <v>-0.45680814981460571</v>
      </c>
      <c r="BI443">
        <v>-0.38558128476142883</v>
      </c>
      <c r="BJ443">
        <v>-0.39872777462005615</v>
      </c>
      <c r="BK443">
        <v>-0.39475545287132263</v>
      </c>
      <c r="BL443">
        <v>-0.42759272456169128</v>
      </c>
      <c r="BM443">
        <v>-0.41060373187065125</v>
      </c>
      <c r="BN443">
        <v>-0.38800930976867676</v>
      </c>
      <c r="BO443">
        <v>-0.44625133275985718</v>
      </c>
      <c r="BP443">
        <v>-0.35868537425994873</v>
      </c>
      <c r="BQ443">
        <v>-0.45849266648292542</v>
      </c>
      <c r="BR443">
        <v>-0.46461695432662964</v>
      </c>
      <c r="BS443">
        <v>-0.35156264901161194</v>
      </c>
      <c r="BT443">
        <v>-0.3319379985332489</v>
      </c>
      <c r="BU443">
        <v>-0.40288630127906799</v>
      </c>
      <c r="BV443">
        <v>-0.51580798625946045</v>
      </c>
      <c r="BW443">
        <v>-0.42041489481925964</v>
      </c>
      <c r="BX443">
        <v>-0.32990583777427673</v>
      </c>
      <c r="BY443">
        <v>-0.48249867558479309</v>
      </c>
      <c r="BZ443">
        <v>-0.47896799445152283</v>
      </c>
      <c r="CA443">
        <v>-0.48140844702720642</v>
      </c>
      <c r="CB443">
        <v>-0.4211292564868927</v>
      </c>
      <c r="CC443">
        <v>-0.13781613111495972</v>
      </c>
      <c r="CD443">
        <v>-0.11056665331125259</v>
      </c>
      <c r="CE443">
        <v>-0.14180761575698853</v>
      </c>
      <c r="CF443">
        <v>-0.13725513219833374</v>
      </c>
      <c r="CG443">
        <v>-6.8759329617023468E-2</v>
      </c>
      <c r="CH443">
        <v>-7.3819756507873535E-2</v>
      </c>
      <c r="CI443">
        <v>-3.6297537386417389E-2</v>
      </c>
      <c r="CJ443">
        <v>-7.5148992240428925E-2</v>
      </c>
      <c r="CK443">
        <v>-5.7870972901582718E-2</v>
      </c>
      <c r="CL443">
        <v>-6.7106269299983978E-2</v>
      </c>
      <c r="CM443">
        <v>-9.5865093171596527E-2</v>
      </c>
      <c r="CN443">
        <v>-4.2421463876962662E-2</v>
      </c>
      <c r="CO443">
        <v>-0.10021846741437912</v>
      </c>
      <c r="CP443">
        <v>-9.9766701459884644E-2</v>
      </c>
      <c r="CQ443">
        <v>3.6350034177303314E-2</v>
      </c>
      <c r="CR443">
        <v>7.0427238941192627E-2</v>
      </c>
      <c r="CS443">
        <v>-5.4773171432316303E-3</v>
      </c>
      <c r="CT443">
        <v>-9.5132716000080109E-2</v>
      </c>
      <c r="CU443">
        <v>-2.1950609516352415E-3</v>
      </c>
      <c r="CV443">
        <v>9.1560676693916321E-2</v>
      </c>
      <c r="CW443">
        <v>-6.0799412429332733E-2</v>
      </c>
      <c r="CX443">
        <v>-3.34881991147995E-2</v>
      </c>
      <c r="CY443">
        <v>-6.9797493517398834E-2</v>
      </c>
      <c r="CZ443">
        <v>-5.0804819911718369E-2</v>
      </c>
      <c r="DA443">
        <v>0.24977701902389526</v>
      </c>
      <c r="DB443">
        <v>0.2541767954826355</v>
      </c>
      <c r="DC443">
        <v>0.20264685153961182</v>
      </c>
      <c r="DD443">
        <v>0.18229788541793823</v>
      </c>
      <c r="DE443">
        <v>0.24806265532970428</v>
      </c>
      <c r="DF443">
        <v>0.25108829140663147</v>
      </c>
      <c r="DG443">
        <v>0.32216036319732666</v>
      </c>
      <c r="DH443">
        <v>0.27729472517967224</v>
      </c>
      <c r="DI443">
        <v>0.29486182332038879</v>
      </c>
      <c r="DJ443">
        <v>0.25379675626754761</v>
      </c>
      <c r="DK443">
        <v>0.25452113151550293</v>
      </c>
      <c r="DL443">
        <v>0.27384248375892639</v>
      </c>
      <c r="DM443">
        <v>0.25805571675300598</v>
      </c>
      <c r="DN443">
        <v>0.26508358120918274</v>
      </c>
      <c r="DO443">
        <v>0.42426273226737976</v>
      </c>
      <c r="DP443">
        <v>0.47279247641563416</v>
      </c>
      <c r="DQ443">
        <v>0.39193165302276611</v>
      </c>
      <c r="DR443">
        <v>0.32554256916046143</v>
      </c>
      <c r="DS443">
        <v>0.41602480411529541</v>
      </c>
      <c r="DT443">
        <v>0.51302719116210938</v>
      </c>
      <c r="DU443">
        <v>0.36089980602264404</v>
      </c>
      <c r="DV443">
        <v>0.41199162602424622</v>
      </c>
      <c r="DW443">
        <v>0.34181347489356995</v>
      </c>
      <c r="DX443">
        <v>0.31951960921287537</v>
      </c>
      <c r="DY443">
        <v>0.80939996242523193</v>
      </c>
      <c r="DZ443">
        <v>0.78080838918685913</v>
      </c>
      <c r="EA443">
        <v>0.69998443126678467</v>
      </c>
      <c r="EB443">
        <v>0.64368176460266113</v>
      </c>
      <c r="EC443">
        <v>0.70550328493118286</v>
      </c>
      <c r="ED443">
        <v>0.7202039361000061</v>
      </c>
      <c r="EE443">
        <v>0.83971661329269409</v>
      </c>
      <c r="EF443">
        <v>0.7861674427986145</v>
      </c>
      <c r="EG443">
        <v>0.80415201187133789</v>
      </c>
      <c r="EH443">
        <v>0.71712970733642578</v>
      </c>
      <c r="EI443">
        <v>0.76042330265045166</v>
      </c>
      <c r="EJ443">
        <v>0.73047739267349243</v>
      </c>
      <c r="EK443">
        <v>0.77534675598144531</v>
      </c>
      <c r="EL443">
        <v>0.79186946153640747</v>
      </c>
      <c r="EM443">
        <v>0.98434710502624512</v>
      </c>
      <c r="EN443">
        <v>1.053743839263916</v>
      </c>
      <c r="EO443">
        <v>0.96572709083557129</v>
      </c>
      <c r="EP443">
        <v>0.93293088674545288</v>
      </c>
      <c r="EQ443">
        <v>1.0198677778244019</v>
      </c>
      <c r="ER443">
        <v>1.1215579509735107</v>
      </c>
      <c r="ES443">
        <v>0.96976655721664429</v>
      </c>
      <c r="ET443">
        <v>1.0551935434341431</v>
      </c>
      <c r="EU443">
        <v>0.93611437082290649</v>
      </c>
      <c r="EV443">
        <v>0.85420924425125122</v>
      </c>
      <c r="EW443">
        <v>65.714584350585938</v>
      </c>
      <c r="EX443">
        <v>63.852390289306641</v>
      </c>
      <c r="EY443">
        <v>62.116256713867188</v>
      </c>
      <c r="EZ443">
        <v>61.173267364501953</v>
      </c>
      <c r="FA443">
        <v>60.055194854736328</v>
      </c>
      <c r="FB443">
        <v>58.884777069091797</v>
      </c>
      <c r="FC443">
        <v>57.607650756835938</v>
      </c>
      <c r="FD443">
        <v>60.866500854492188</v>
      </c>
      <c r="FE443">
        <v>64.341888427734375</v>
      </c>
      <c r="FF443">
        <v>69.741912841796875</v>
      </c>
      <c r="FG443">
        <v>73.119804382324219</v>
      </c>
      <c r="FH443">
        <v>76.457374572753906</v>
      </c>
      <c r="FI443">
        <v>78.730270385742188</v>
      </c>
      <c r="FJ443">
        <v>79.999214172363281</v>
      </c>
      <c r="FK443">
        <v>81.301216125488281</v>
      </c>
      <c r="FL443">
        <v>80.623435974121094</v>
      </c>
      <c r="FM443">
        <v>80.137733459472656</v>
      </c>
      <c r="FN443">
        <v>78.007850646972656</v>
      </c>
      <c r="FO443">
        <v>74.721870422363281</v>
      </c>
      <c r="FP443">
        <v>69.689964294433594</v>
      </c>
      <c r="FQ443">
        <v>65.764015197753906</v>
      </c>
      <c r="FR443">
        <v>63.380237579345703</v>
      </c>
      <c r="FS443">
        <v>60.658329010009766</v>
      </c>
      <c r="FT443">
        <v>59.824649810791016</v>
      </c>
      <c r="FU443">
        <v>0.35066759586334229</v>
      </c>
      <c r="FV443">
        <v>0.47570568323135376</v>
      </c>
      <c r="FW443">
        <v>0.51358997821807861</v>
      </c>
      <c r="FX443">
        <v>0.38671791553497314</v>
      </c>
      <c r="FY443" s="60">
        <v>4.4699997901916504</v>
      </c>
      <c r="FZ443" s="38">
        <v>145</v>
      </c>
      <c r="GA443">
        <v>1</v>
      </c>
    </row>
    <row r="444" spans="1:183" x14ac:dyDescent="0.2">
      <c r="A444" t="s">
        <v>186</v>
      </c>
      <c r="B444" t="s">
        <v>222</v>
      </c>
      <c r="C444" t="s">
        <v>194</v>
      </c>
      <c r="D444" t="s">
        <v>203</v>
      </c>
      <c r="E444" t="s">
        <v>208</v>
      </c>
      <c r="F444" t="s">
        <v>1</v>
      </c>
      <c r="G444" t="s">
        <v>1</v>
      </c>
      <c r="H444">
        <v>3496</v>
      </c>
      <c r="I444">
        <v>0.60310095548629761</v>
      </c>
      <c r="J444">
        <v>0.52512961626052856</v>
      </c>
      <c r="K444">
        <v>0.46582067012786865</v>
      </c>
      <c r="L444">
        <v>0.4404139518737793</v>
      </c>
      <c r="M444">
        <v>0.43976202607154846</v>
      </c>
      <c r="N444">
        <v>0.47160786390304565</v>
      </c>
      <c r="O444">
        <v>0.55196011066436768</v>
      </c>
      <c r="P444">
        <v>0.61835205554962158</v>
      </c>
      <c r="Q444">
        <v>0.59368157386779785</v>
      </c>
      <c r="R444">
        <v>0.57034987211227417</v>
      </c>
      <c r="S444">
        <v>0.5796317458152771</v>
      </c>
      <c r="T444">
        <v>0.54883170127868652</v>
      </c>
      <c r="U444">
        <v>0.54134595394134521</v>
      </c>
      <c r="V444">
        <v>0.5690077543258667</v>
      </c>
      <c r="W444">
        <v>0.56624138355255127</v>
      </c>
      <c r="X444">
        <v>0.55535882711410522</v>
      </c>
      <c r="Y444">
        <v>0.61098802089691162</v>
      </c>
      <c r="Z444">
        <v>0.66666984558105469</v>
      </c>
      <c r="AA444">
        <v>0.73532730340957642</v>
      </c>
      <c r="AB444">
        <v>0.81619554758071899</v>
      </c>
      <c r="AC444">
        <v>0.89600515365600586</v>
      </c>
      <c r="AD444">
        <v>0.90488708019256592</v>
      </c>
      <c r="AE444">
        <v>0.84241539239883423</v>
      </c>
      <c r="AF444">
        <v>0.71447914838790894</v>
      </c>
      <c r="AG444">
        <v>-0.3294658362865448</v>
      </c>
      <c r="AH444">
        <v>-0.30132022500038147</v>
      </c>
      <c r="AI444">
        <v>-0.27386829257011414</v>
      </c>
      <c r="AJ444">
        <v>-0.25218799710273743</v>
      </c>
      <c r="AK444">
        <v>-0.24068562686443329</v>
      </c>
      <c r="AL444">
        <v>-0.22848090529441833</v>
      </c>
      <c r="AM444">
        <v>-0.25733873248100281</v>
      </c>
      <c r="AN444">
        <v>-0.27247360348701477</v>
      </c>
      <c r="AO444">
        <v>-0.22714988887310028</v>
      </c>
      <c r="AP444">
        <v>-0.22751152515411377</v>
      </c>
      <c r="AQ444">
        <v>-0.15685303509235382</v>
      </c>
      <c r="AR444">
        <v>-0.17080432176589966</v>
      </c>
      <c r="AS444">
        <v>-0.20843334496021271</v>
      </c>
      <c r="AT444">
        <v>-0.16166353225708008</v>
      </c>
      <c r="AU444">
        <v>-0.17855903506278992</v>
      </c>
      <c r="AV444">
        <v>-0.22762735188007355</v>
      </c>
      <c r="AW444">
        <v>-0.20482669770717621</v>
      </c>
      <c r="AX444">
        <v>-0.21449685096740723</v>
      </c>
      <c r="AY444">
        <v>-0.21406349539756775</v>
      </c>
      <c r="AZ444">
        <v>-0.18194018304347992</v>
      </c>
      <c r="BA444">
        <v>-0.23162329196929932</v>
      </c>
      <c r="BB444">
        <v>-0.29706254601478577</v>
      </c>
      <c r="BC444">
        <v>-0.30190169811248779</v>
      </c>
      <c r="BD444">
        <v>-0.29910382628440857</v>
      </c>
      <c r="BE444">
        <v>-0.21071726083755493</v>
      </c>
      <c r="BF444">
        <v>-0.19034384191036224</v>
      </c>
      <c r="BG444">
        <v>-0.17122320830821991</v>
      </c>
      <c r="BH444">
        <v>-0.15295398235321045</v>
      </c>
      <c r="BI444">
        <v>-0.14114381372928619</v>
      </c>
      <c r="BJ444">
        <v>-0.12795956432819366</v>
      </c>
      <c r="BK444">
        <v>-0.14842170476913452</v>
      </c>
      <c r="BL444">
        <v>-0.16077889502048492</v>
      </c>
      <c r="BM444">
        <v>-0.11834549903869629</v>
      </c>
      <c r="BN444">
        <v>-0.11995965987443924</v>
      </c>
      <c r="BO444">
        <v>-5.072060227394104E-2</v>
      </c>
      <c r="BP444">
        <v>-6.7230328917503357E-2</v>
      </c>
      <c r="BQ444">
        <v>-9.962008148431778E-2</v>
      </c>
      <c r="BR444">
        <v>-4.9828957766294479E-2</v>
      </c>
      <c r="BS444">
        <v>-6.1684366315603256E-2</v>
      </c>
      <c r="BT444">
        <v>-0.10925855487585068</v>
      </c>
      <c r="BU444">
        <v>-8.1215396523475647E-2</v>
      </c>
      <c r="BV444">
        <v>-8.8365785777568817E-2</v>
      </c>
      <c r="BW444">
        <v>-8.4131240844726563E-2</v>
      </c>
      <c r="BX444">
        <v>-5.4972697049379349E-2</v>
      </c>
      <c r="BY444">
        <v>-0.10349220782518387</v>
      </c>
      <c r="BZ444">
        <v>-0.16683624684810638</v>
      </c>
      <c r="CA444">
        <v>-0.17459410429000854</v>
      </c>
      <c r="CB444">
        <v>-0.18252462148666382</v>
      </c>
      <c r="CC444">
        <v>-0.12847238779067993</v>
      </c>
      <c r="CD444">
        <v>-0.11348189413547516</v>
      </c>
      <c r="CE444">
        <v>-0.10013152658939362</v>
      </c>
      <c r="CF444">
        <v>-8.4224805235862732E-2</v>
      </c>
      <c r="CG444">
        <v>-7.2201460599899292E-2</v>
      </c>
      <c r="CH444">
        <v>-5.8338772505521774E-2</v>
      </c>
      <c r="CI444">
        <v>-7.2986073791980743E-2</v>
      </c>
      <c r="CJ444">
        <v>-8.3419494330883026E-2</v>
      </c>
      <c r="CK444">
        <v>-4.2987916618585587E-2</v>
      </c>
      <c r="CL444">
        <v>-4.5469559729099274E-2</v>
      </c>
      <c r="CM444">
        <v>2.2786397486925125E-2</v>
      </c>
      <c r="CN444">
        <v>4.504702053964138E-3</v>
      </c>
      <c r="CO444">
        <v>-2.4256359785795212E-2</v>
      </c>
      <c r="CP444">
        <v>2.7627322822809219E-2</v>
      </c>
      <c r="CQ444">
        <v>1.9262669607996941E-2</v>
      </c>
      <c r="CR444">
        <v>-2.7276685461401939E-2</v>
      </c>
      <c r="CS444">
        <v>4.3974076397716999E-3</v>
      </c>
      <c r="CT444">
        <v>-1.0078003397211432E-3</v>
      </c>
      <c r="CU444">
        <v>5.8594406582415104E-3</v>
      </c>
      <c r="CV444">
        <v>3.2964594662189484E-2</v>
      </c>
      <c r="CW444">
        <v>-1.4749018475413322E-2</v>
      </c>
      <c r="CX444">
        <v>-7.664191722869873E-2</v>
      </c>
      <c r="CY444">
        <v>-8.6421266198158264E-2</v>
      </c>
      <c r="CZ444">
        <v>-0.10178220272064209</v>
      </c>
      <c r="DA444">
        <v>-4.6227496117353439E-2</v>
      </c>
      <c r="DB444">
        <v>-3.6619972437620163E-2</v>
      </c>
      <c r="DC444">
        <v>-2.9039843007922173E-2</v>
      </c>
      <c r="DD444">
        <v>-1.5495629049837589E-2</v>
      </c>
      <c r="DE444">
        <v>-3.259110264480114E-3</v>
      </c>
      <c r="DF444">
        <v>1.1282006278634071E-2</v>
      </c>
      <c r="DG444">
        <v>2.4495446123182774E-3</v>
      </c>
      <c r="DH444">
        <v>-6.0600871220231056E-3</v>
      </c>
      <c r="DI444">
        <v>3.2369658350944519E-2</v>
      </c>
      <c r="DJ444">
        <v>2.9020534828305244E-2</v>
      </c>
      <c r="DK444">
        <v>9.6293389797210693E-2</v>
      </c>
      <c r="DL444">
        <v>7.6239742338657379E-2</v>
      </c>
      <c r="DM444">
        <v>5.1107365638017654E-2</v>
      </c>
      <c r="DN444">
        <v>0.10508359968662262</v>
      </c>
      <c r="DO444">
        <v>0.10020970553159714</v>
      </c>
      <c r="DP444">
        <v>5.4705187678337097E-2</v>
      </c>
      <c r="DQ444">
        <v>9.0010218322277069E-2</v>
      </c>
      <c r="DR444">
        <v>8.6350195109844208E-2</v>
      </c>
      <c r="DS444">
        <v>9.585011750459671E-2</v>
      </c>
      <c r="DT444">
        <v>0.12090188264846802</v>
      </c>
      <c r="DU444">
        <v>7.3994182050228119E-2</v>
      </c>
      <c r="DV444">
        <v>1.3552413322031498E-2</v>
      </c>
      <c r="DW444">
        <v>1.7515817889943719E-3</v>
      </c>
      <c r="DX444">
        <v>-2.1039800718426704E-2</v>
      </c>
      <c r="DY444">
        <v>7.2521060705184937E-2</v>
      </c>
      <c r="DZ444">
        <v>7.4356451630592346E-2</v>
      </c>
      <c r="EA444">
        <v>7.3605246841907501E-2</v>
      </c>
      <c r="EB444">
        <v>8.3738386631011963E-2</v>
      </c>
      <c r="EC444">
        <v>9.6282698214054108E-2</v>
      </c>
      <c r="ED444">
        <v>0.11180336028337479</v>
      </c>
      <c r="EE444">
        <v>0.11136659979820251</v>
      </c>
      <c r="EF444">
        <v>0.10563461482524872</v>
      </c>
      <c r="EG444">
        <v>0.14117401838302612</v>
      </c>
      <c r="EH444">
        <v>0.13657240569591522</v>
      </c>
      <c r="EI444">
        <v>0.20242582261562347</v>
      </c>
      <c r="EJ444">
        <v>0.17981372773647308</v>
      </c>
      <c r="EK444">
        <v>0.15992063283920288</v>
      </c>
      <c r="EL444">
        <v>0.21691817045211792</v>
      </c>
      <c r="EM444">
        <v>0.2170843780040741</v>
      </c>
      <c r="EN444">
        <v>0.17307399213314056</v>
      </c>
      <c r="EO444">
        <v>0.21362151205539703</v>
      </c>
      <c r="EP444">
        <v>0.21248124539852142</v>
      </c>
      <c r="EQ444">
        <v>0.2257823646068573</v>
      </c>
      <c r="ER444">
        <v>0.24786937236785889</v>
      </c>
      <c r="ES444">
        <v>0.20212526619434357</v>
      </c>
      <c r="ET444">
        <v>0.14377869665622711</v>
      </c>
      <c r="EU444">
        <v>0.12905916571617126</v>
      </c>
      <c r="EV444">
        <v>9.5539405941963196E-2</v>
      </c>
      <c r="EW444">
        <v>65.497589111328125</v>
      </c>
      <c r="EX444">
        <v>63.5537109375</v>
      </c>
      <c r="EY444">
        <v>62.247360229492188</v>
      </c>
      <c r="EZ444">
        <v>61.470836639404297</v>
      </c>
      <c r="FA444">
        <v>60.155418395996094</v>
      </c>
      <c r="FB444">
        <v>59.140316009521484</v>
      </c>
      <c r="FC444">
        <v>58.673599243164063</v>
      </c>
      <c r="FD444">
        <v>62.030899047851563</v>
      </c>
      <c r="FE444">
        <v>65.963493347167969</v>
      </c>
      <c r="FF444">
        <v>70.293037414550781</v>
      </c>
      <c r="FG444">
        <v>74.357040405273438</v>
      </c>
      <c r="FH444">
        <v>76.791152954101563</v>
      </c>
      <c r="FI444">
        <v>78.544898986816406</v>
      </c>
      <c r="FJ444">
        <v>78.839614868164063</v>
      </c>
      <c r="FK444">
        <v>78.935302734375</v>
      </c>
      <c r="FL444">
        <v>78.344764709472656</v>
      </c>
      <c r="FM444">
        <v>77.535423278808594</v>
      </c>
      <c r="FN444">
        <v>75.693328857421875</v>
      </c>
      <c r="FO444">
        <v>72.912063598632813</v>
      </c>
      <c r="FP444">
        <v>68.393035888671875</v>
      </c>
      <c r="FQ444">
        <v>64.31463623046875</v>
      </c>
      <c r="FR444">
        <v>62.046314239501953</v>
      </c>
      <c r="FS444">
        <v>60.186428070068359</v>
      </c>
      <c r="FT444">
        <v>59.081668853759766</v>
      </c>
      <c r="FU444">
        <v>7.2917453944683075E-2</v>
      </c>
      <c r="FV444">
        <v>0.1002177968621254</v>
      </c>
      <c r="FW444">
        <v>0.10707824677228928</v>
      </c>
      <c r="FX444">
        <v>8.0848269164562225E-2</v>
      </c>
      <c r="FY444" s="60">
        <v>9.8400001525878906</v>
      </c>
      <c r="FZ444" s="38">
        <v>860.2</v>
      </c>
      <c r="GA444">
        <v>1</v>
      </c>
    </row>
    <row r="445" spans="1:183" x14ac:dyDescent="0.2">
      <c r="A445" t="s">
        <v>186</v>
      </c>
      <c r="B445" t="s">
        <v>222</v>
      </c>
      <c r="C445" t="s">
        <v>194</v>
      </c>
      <c r="D445" t="s">
        <v>203</v>
      </c>
      <c r="E445" t="s">
        <v>208</v>
      </c>
      <c r="F445" t="s">
        <v>178</v>
      </c>
      <c r="G445" t="s">
        <v>1</v>
      </c>
      <c r="H445">
        <v>2204</v>
      </c>
      <c r="I445">
        <v>0.5473097562789917</v>
      </c>
      <c r="J445">
        <v>0.46924734115600586</v>
      </c>
      <c r="K445">
        <v>0.40788960456848145</v>
      </c>
      <c r="L445">
        <v>0.385536789894104</v>
      </c>
      <c r="M445">
        <v>0.38007658720016479</v>
      </c>
      <c r="N445">
        <v>0.39385432004928589</v>
      </c>
      <c r="O445">
        <v>0.46789830923080444</v>
      </c>
      <c r="P445">
        <v>0.51393401622772217</v>
      </c>
      <c r="Q445">
        <v>0.52136451005935669</v>
      </c>
      <c r="R445">
        <v>0.48390468955039978</v>
      </c>
      <c r="S445">
        <v>0.51108497381210327</v>
      </c>
      <c r="T445">
        <v>0.4715828001499176</v>
      </c>
      <c r="U445">
        <v>0.47128352522850037</v>
      </c>
      <c r="V445">
        <v>0.48979774117469788</v>
      </c>
      <c r="W445">
        <v>0.46873849630355835</v>
      </c>
      <c r="X445">
        <v>0.45168620347976685</v>
      </c>
      <c r="Y445">
        <v>0.49636384844779968</v>
      </c>
      <c r="Z445">
        <v>0.5842132568359375</v>
      </c>
      <c r="AA445">
        <v>0.66321718692779541</v>
      </c>
      <c r="AB445">
        <v>0.75264734029769897</v>
      </c>
      <c r="AC445">
        <v>0.84253495931625366</v>
      </c>
      <c r="AD445">
        <v>0.82122248411178589</v>
      </c>
      <c r="AE445">
        <v>0.78503561019897461</v>
      </c>
      <c r="AF445">
        <v>0.67019373178482056</v>
      </c>
      <c r="AG445">
        <v>-0.30895572900772095</v>
      </c>
      <c r="AH445">
        <v>-0.28987845778465271</v>
      </c>
      <c r="AI445">
        <v>-0.24668796360492706</v>
      </c>
      <c r="AJ445">
        <v>-0.21433727443218231</v>
      </c>
      <c r="AK445">
        <v>-0.20189093053340912</v>
      </c>
      <c r="AL445">
        <v>-0.20085799694061279</v>
      </c>
      <c r="AM445">
        <v>-0.19608387351036072</v>
      </c>
      <c r="AN445">
        <v>-0.21376802027225494</v>
      </c>
      <c r="AO445">
        <v>-0.16413448750972748</v>
      </c>
      <c r="AP445">
        <v>-0.20537415146827698</v>
      </c>
      <c r="AQ445">
        <v>-0.12435104697942734</v>
      </c>
      <c r="AR445">
        <v>-0.143916055560112</v>
      </c>
      <c r="AS445">
        <v>-0.18592137098312378</v>
      </c>
      <c r="AT445">
        <v>-0.1427859365940094</v>
      </c>
      <c r="AU445">
        <v>-0.16081100702285767</v>
      </c>
      <c r="AV445">
        <v>-0.23595339059829712</v>
      </c>
      <c r="AW445">
        <v>-0.21519434452056885</v>
      </c>
      <c r="AX445">
        <v>-0.19234070181846619</v>
      </c>
      <c r="AY445">
        <v>-0.17899960279464722</v>
      </c>
      <c r="AZ445">
        <v>-0.13991588354110718</v>
      </c>
      <c r="BA445">
        <v>-0.17190909385681152</v>
      </c>
      <c r="BB445">
        <v>-0.25773131847381592</v>
      </c>
      <c r="BC445">
        <v>-0.26417654752731323</v>
      </c>
      <c r="BD445">
        <v>-0.27703496813774109</v>
      </c>
      <c r="BE445">
        <v>-0.20372934639453888</v>
      </c>
      <c r="BF445">
        <v>-0.18946050107479095</v>
      </c>
      <c r="BG445">
        <v>-0.15875585377216339</v>
      </c>
      <c r="BH445">
        <v>-0.13119062781333923</v>
      </c>
      <c r="BI445">
        <v>-0.12079720944166183</v>
      </c>
      <c r="BJ445">
        <v>-0.12024103105068207</v>
      </c>
      <c r="BK445">
        <v>-0.11055560410022736</v>
      </c>
      <c r="BL445">
        <v>-0.12852439284324646</v>
      </c>
      <c r="BM445">
        <v>-7.9080253839492798E-2</v>
      </c>
      <c r="BN445">
        <v>-0.11730485409498215</v>
      </c>
      <c r="BO445">
        <v>-3.6176219582557678E-2</v>
      </c>
      <c r="BP445">
        <v>-5.7521134614944458E-2</v>
      </c>
      <c r="BQ445">
        <v>-9.0629830956459045E-2</v>
      </c>
      <c r="BR445">
        <v>-4.709760844707489E-2</v>
      </c>
      <c r="BS445">
        <v>-6.3842363655567169E-2</v>
      </c>
      <c r="BT445">
        <v>-0.13358777761459351</v>
      </c>
      <c r="BU445">
        <v>-0.10965974628925323</v>
      </c>
      <c r="BV445">
        <v>-8.3188354969024658E-2</v>
      </c>
      <c r="BW445">
        <v>-6.9702684879302979E-2</v>
      </c>
      <c r="BX445">
        <v>-3.2445203512907028E-2</v>
      </c>
      <c r="BY445">
        <v>-5.9697918593883514E-2</v>
      </c>
      <c r="BZ445">
        <v>-0.14449700713157654</v>
      </c>
      <c r="CA445">
        <v>-0.15185175836086273</v>
      </c>
      <c r="CB445">
        <v>-0.17219169437885284</v>
      </c>
      <c r="CC445">
        <v>-0.13084986805915833</v>
      </c>
      <c r="CD445">
        <v>-0.1199113130569458</v>
      </c>
      <c r="CE445">
        <v>-9.7854346036911011E-2</v>
      </c>
      <c r="CF445">
        <v>-7.3603495955467224E-2</v>
      </c>
      <c r="CG445">
        <v>-6.4631946384906769E-2</v>
      </c>
      <c r="CH445">
        <v>-6.4405970275402069E-2</v>
      </c>
      <c r="CI445">
        <v>-5.1318999379873276E-2</v>
      </c>
      <c r="CJ445">
        <v>-6.9484904408454895E-2</v>
      </c>
      <c r="CK445">
        <v>-2.0171944051980972E-2</v>
      </c>
      <c r="CL445">
        <v>-5.6308310478925705E-2</v>
      </c>
      <c r="CM445">
        <v>2.4893391877412796E-2</v>
      </c>
      <c r="CN445">
        <v>2.3157261312007904E-3</v>
      </c>
      <c r="CO445">
        <v>-2.4631202220916748E-2</v>
      </c>
      <c r="CP445">
        <v>1.917584240436554E-2</v>
      </c>
      <c r="CQ445">
        <v>3.3178222365677357E-3</v>
      </c>
      <c r="CR445">
        <v>-6.2689639627933502E-2</v>
      </c>
      <c r="CS445">
        <v>-3.6566805094480515E-2</v>
      </c>
      <c r="CT445">
        <v>-7.5897625647485256E-3</v>
      </c>
      <c r="CU445">
        <v>5.9960219077765942E-3</v>
      </c>
      <c r="CV445">
        <v>4.1988644748926163E-2</v>
      </c>
      <c r="CW445">
        <v>1.8019210547208786E-2</v>
      </c>
      <c r="CX445">
        <v>-6.6071264445781708E-2</v>
      </c>
      <c r="CY445">
        <v>-7.4055954813957214E-2</v>
      </c>
      <c r="CZ445">
        <v>-9.9577538669109344E-2</v>
      </c>
      <c r="DA445">
        <v>-5.7970393449068069E-2</v>
      </c>
      <c r="DB445">
        <v>-5.0362125039100647E-2</v>
      </c>
      <c r="DC445">
        <v>-3.6952834576368332E-2</v>
      </c>
      <c r="DD445">
        <v>-1.601637527346611E-2</v>
      </c>
      <c r="DE445">
        <v>-8.466687984764576E-3</v>
      </c>
      <c r="DF445">
        <v>-8.5709076374769211E-3</v>
      </c>
      <c r="DG445">
        <v>7.9176127910614014E-3</v>
      </c>
      <c r="DH445">
        <v>-1.0445419698953629E-2</v>
      </c>
      <c r="DI445">
        <v>3.8736362010240555E-2</v>
      </c>
      <c r="DJ445">
        <v>4.6882228925824165E-3</v>
      </c>
      <c r="DK445">
        <v>8.5963010787963867E-2</v>
      </c>
      <c r="DL445">
        <v>6.2152590602636337E-2</v>
      </c>
      <c r="DM445">
        <v>4.1367422789335251E-2</v>
      </c>
      <c r="DN445">
        <v>8.5449293255805969E-2</v>
      </c>
      <c r="DO445">
        <v>7.0478007197380066E-2</v>
      </c>
      <c r="DP445">
        <v>8.2084927707910538E-3</v>
      </c>
      <c r="DQ445">
        <v>3.6526136100292206E-2</v>
      </c>
      <c r="DR445">
        <v>6.8008817732334137E-2</v>
      </c>
      <c r="DS445">
        <v>8.1694729626178741E-2</v>
      </c>
      <c r="DT445">
        <v>0.11642250418663025</v>
      </c>
      <c r="DU445">
        <v>9.5736339688301086E-2</v>
      </c>
      <c r="DV445">
        <v>1.2354479171335697E-2</v>
      </c>
      <c r="DW445">
        <v>3.7398559506982565E-3</v>
      </c>
      <c r="DX445">
        <v>-2.6963399723172188E-2</v>
      </c>
      <c r="DY445">
        <v>4.7256000339984894E-2</v>
      </c>
      <c r="DZ445">
        <v>5.0055839121341705E-2</v>
      </c>
      <c r="EA445">
        <v>5.0979271531105042E-2</v>
      </c>
      <c r="EB445">
        <v>6.7130275070667267E-2</v>
      </c>
      <c r="EC445">
        <v>7.2627022862434387E-2</v>
      </c>
      <c r="ED445">
        <v>7.2046048939228058E-2</v>
      </c>
      <c r="EE445">
        <v>9.3445874750614166E-2</v>
      </c>
      <c r="EF445">
        <v>7.4798226356506348E-2</v>
      </c>
      <c r="EG445">
        <v>0.12379059940576553</v>
      </c>
      <c r="EH445">
        <v>9.2757530510425568E-2</v>
      </c>
      <c r="EI445">
        <v>0.17413781583309174</v>
      </c>
      <c r="EJ445">
        <v>0.14854750037193298</v>
      </c>
      <c r="EK445">
        <v>0.13665895164012909</v>
      </c>
      <c r="EL445">
        <v>0.18113762140274048</v>
      </c>
      <c r="EM445">
        <v>0.16744665801525116</v>
      </c>
      <c r="EN445">
        <v>0.11057413369417191</v>
      </c>
      <c r="EO445">
        <v>0.14206072688102722</v>
      </c>
      <c r="EP445">
        <v>0.17716117203235626</v>
      </c>
      <c r="EQ445">
        <v>0.19099164009094238</v>
      </c>
      <c r="ER445">
        <v>0.22389316558837891</v>
      </c>
      <c r="ES445">
        <v>0.20794752240180969</v>
      </c>
      <c r="ET445">
        <v>0.1255888044834137</v>
      </c>
      <c r="EU445">
        <v>0.1160646453499794</v>
      </c>
      <c r="EV445">
        <v>7.78798907995224E-2</v>
      </c>
      <c r="EW445">
        <v>67.163070678710938</v>
      </c>
      <c r="EX445">
        <v>65.177459716796875</v>
      </c>
      <c r="EY445">
        <v>63.981739044189453</v>
      </c>
      <c r="EZ445">
        <v>63.291755676269531</v>
      </c>
      <c r="FA445">
        <v>61.924579620361328</v>
      </c>
      <c r="FB445">
        <v>61.311622619628906</v>
      </c>
      <c r="FC445">
        <v>60.999649047851563</v>
      </c>
      <c r="FD445">
        <v>63.922355651855469</v>
      </c>
      <c r="FE445">
        <v>67.934349060058594</v>
      </c>
      <c r="FF445">
        <v>71.843147277832031</v>
      </c>
      <c r="FG445">
        <v>75.215110778808594</v>
      </c>
      <c r="FH445">
        <v>76.753067016601563</v>
      </c>
      <c r="FI445">
        <v>78.593177795410156</v>
      </c>
      <c r="FJ445">
        <v>78.454299926757813</v>
      </c>
      <c r="FK445">
        <v>77.681915283203125</v>
      </c>
      <c r="FL445">
        <v>76.905288696289063</v>
      </c>
      <c r="FM445">
        <v>75.48822021484375</v>
      </c>
      <c r="FN445">
        <v>73.990501403808594</v>
      </c>
      <c r="FO445">
        <v>71.473014831542969</v>
      </c>
      <c r="FP445">
        <v>66.932907104492188</v>
      </c>
      <c r="FQ445">
        <v>63.064308166503906</v>
      </c>
      <c r="FR445">
        <v>61.041679382324219</v>
      </c>
      <c r="FS445">
        <v>59.6265869140625</v>
      </c>
      <c r="FT445">
        <v>58.41644287109375</v>
      </c>
      <c r="FU445">
        <v>6.1103533953428268E-2</v>
      </c>
      <c r="FV445">
        <v>8.4878295660018921E-2</v>
      </c>
      <c r="FW445">
        <v>9.0995959937572479E-2</v>
      </c>
      <c r="FX445">
        <v>6.8108819425106049E-2</v>
      </c>
      <c r="FY445" s="60">
        <v>5.7600002288818359</v>
      </c>
      <c r="FZ445" s="38">
        <v>541.1</v>
      </c>
      <c r="GA445">
        <v>1</v>
      </c>
    </row>
    <row r="446" spans="1:183" x14ac:dyDescent="0.2">
      <c r="A446" t="s">
        <v>186</v>
      </c>
      <c r="B446" t="s">
        <v>222</v>
      </c>
      <c r="C446" t="s">
        <v>194</v>
      </c>
      <c r="D446" t="s">
        <v>203</v>
      </c>
      <c r="E446" t="s">
        <v>208</v>
      </c>
      <c r="F446" t="s">
        <v>179</v>
      </c>
      <c r="G446" t="s">
        <v>1</v>
      </c>
      <c r="H446">
        <v>105</v>
      </c>
      <c r="I446">
        <v>1.4006583690643311</v>
      </c>
      <c r="J446">
        <v>1.3356559276580811</v>
      </c>
      <c r="K446">
        <v>1.115376353263855</v>
      </c>
      <c r="L446">
        <v>1.0572621822357178</v>
      </c>
      <c r="M446">
        <v>0.93660694360733032</v>
      </c>
      <c r="N446">
        <v>0.9631187915802002</v>
      </c>
      <c r="O446">
        <v>0.95902389287948608</v>
      </c>
      <c r="P446">
        <v>0.83928811550140381</v>
      </c>
      <c r="Q446">
        <v>1.0436097383499146</v>
      </c>
      <c r="R446">
        <v>1.058474063873291</v>
      </c>
      <c r="S446">
        <v>0.83288806676864624</v>
      </c>
      <c r="T446">
        <v>0.73094666004180908</v>
      </c>
      <c r="U446">
        <v>1.0705199241638184</v>
      </c>
      <c r="V446">
        <v>0.90686583518981934</v>
      </c>
      <c r="W446">
        <v>0.82061386108398438</v>
      </c>
      <c r="X446">
        <v>0.95683747529983521</v>
      </c>
      <c r="Y446">
        <v>1.0800834894180298</v>
      </c>
      <c r="Z446">
        <v>1.3440037965774536</v>
      </c>
      <c r="AA446">
        <v>1.7044833898544312</v>
      </c>
      <c r="AB446">
        <v>1.6309729814529419</v>
      </c>
      <c r="AC446">
        <v>1.4637213945388794</v>
      </c>
      <c r="AD446">
        <v>1.3737130165100098</v>
      </c>
      <c r="AE446">
        <v>1.3807071447372437</v>
      </c>
      <c r="AF446">
        <v>1.2763313055038452</v>
      </c>
      <c r="AG446">
        <v>-2.0995330810546875</v>
      </c>
      <c r="AH446">
        <v>-1.6078752279281616</v>
      </c>
      <c r="AI446">
        <v>-1.4652252197265625</v>
      </c>
      <c r="AJ446">
        <v>-1.7359917163848877</v>
      </c>
      <c r="AK446">
        <v>-2.0807654857635498</v>
      </c>
      <c r="AL446">
        <v>-1.7713483572006226</v>
      </c>
      <c r="AM446">
        <v>-1.6523293256759644</v>
      </c>
      <c r="AN446">
        <v>-1.5659910440444946</v>
      </c>
      <c r="AO446">
        <v>-1.4768320322036743</v>
      </c>
      <c r="AP446">
        <v>-1.3451933860778809</v>
      </c>
      <c r="AQ446">
        <v>-1.8963199853897095</v>
      </c>
      <c r="AR446">
        <v>-1.8650006055831909</v>
      </c>
      <c r="AS446">
        <v>-1.6666481494903564</v>
      </c>
      <c r="AT446">
        <v>-1.8987689018249512</v>
      </c>
      <c r="AU446">
        <v>-2.2713296413421631</v>
      </c>
      <c r="AV446">
        <v>-2.3184926509857178</v>
      </c>
      <c r="AW446">
        <v>-2.3411262035369873</v>
      </c>
      <c r="AX446">
        <v>-2.0701673030853271</v>
      </c>
      <c r="AY446">
        <v>-2.340221643447876</v>
      </c>
      <c r="AZ446">
        <v>-2.4144835472106934</v>
      </c>
      <c r="BA446">
        <v>-2.7689645290374756</v>
      </c>
      <c r="BB446">
        <v>-2.9072575569152832</v>
      </c>
      <c r="BC446">
        <v>-2.2820005416870117</v>
      </c>
      <c r="BD446">
        <v>-2.047227144241333</v>
      </c>
      <c r="BE446">
        <v>-0.74876981973648071</v>
      </c>
      <c r="BF446">
        <v>-0.52095454931259155</v>
      </c>
      <c r="BG446">
        <v>-0.52643764019012451</v>
      </c>
      <c r="BH446">
        <v>-0.70475971698760986</v>
      </c>
      <c r="BI446">
        <v>-0.88166660070419312</v>
      </c>
      <c r="BJ446">
        <v>-0.71921235322952271</v>
      </c>
      <c r="BK446">
        <v>-0.60353225469589233</v>
      </c>
      <c r="BL446">
        <v>-0.60855084657669067</v>
      </c>
      <c r="BM446">
        <v>-0.46238616108894348</v>
      </c>
      <c r="BN446">
        <v>-0.38089564442634583</v>
      </c>
      <c r="BO446">
        <v>-0.79989725351333618</v>
      </c>
      <c r="BP446">
        <v>-0.81376630067825317</v>
      </c>
      <c r="BQ446">
        <v>-0.51343917846679688</v>
      </c>
      <c r="BR446">
        <v>-0.69710016250610352</v>
      </c>
      <c r="BS446">
        <v>-1.0002763271331787</v>
      </c>
      <c r="BT446">
        <v>-1.0858571529388428</v>
      </c>
      <c r="BU446">
        <v>-0.93456876277923584</v>
      </c>
      <c r="BV446">
        <v>-0.60183793306350708</v>
      </c>
      <c r="BW446">
        <v>-0.6727217435836792</v>
      </c>
      <c r="BX446">
        <v>-0.76035737991333008</v>
      </c>
      <c r="BY446">
        <v>-1.1310607194900513</v>
      </c>
      <c r="BZ446">
        <v>-1.3738656044006348</v>
      </c>
      <c r="CA446">
        <v>-0.95620048046112061</v>
      </c>
      <c r="CB446">
        <v>-0.81875497102737427</v>
      </c>
      <c r="CC446">
        <v>0.18676458299160004</v>
      </c>
      <c r="CD446">
        <v>0.23184338212013245</v>
      </c>
      <c r="CE446">
        <v>0.1237637922167778</v>
      </c>
      <c r="CF446">
        <v>9.4683729112148285E-3</v>
      </c>
      <c r="CG446">
        <v>-5.1174256950616837E-2</v>
      </c>
      <c r="CH446">
        <v>9.4938380643725395E-3</v>
      </c>
      <c r="CI446">
        <v>0.12286140024662018</v>
      </c>
      <c r="CJ446">
        <v>5.4569389671087265E-2</v>
      </c>
      <c r="CK446">
        <v>0.24021588265895844</v>
      </c>
      <c r="CL446">
        <v>0.28697407245635986</v>
      </c>
      <c r="CM446">
        <v>-4.0518186986446381E-2</v>
      </c>
      <c r="CN446">
        <v>-8.5684627294540405E-2</v>
      </c>
      <c r="CO446">
        <v>0.28526988625526428</v>
      </c>
      <c r="CP446">
        <v>0.13517202436923981</v>
      </c>
      <c r="CQ446">
        <v>-0.1199486032128334</v>
      </c>
      <c r="CR446">
        <v>-0.23213754594326019</v>
      </c>
      <c r="CS446">
        <v>3.9608597755432129E-2</v>
      </c>
      <c r="CT446">
        <v>0.41512256860733032</v>
      </c>
      <c r="CU446">
        <v>0.48218342661857605</v>
      </c>
      <c r="CV446">
        <v>0.38528543710708618</v>
      </c>
      <c r="CW446">
        <v>3.3462645951658487E-3</v>
      </c>
      <c r="CX446">
        <v>-0.31184318661689758</v>
      </c>
      <c r="CY446">
        <v>-3.7955358624458313E-2</v>
      </c>
      <c r="CZ446">
        <v>3.2081261277198792E-2</v>
      </c>
      <c r="DA446">
        <v>1.1222989559173584</v>
      </c>
      <c r="DB446">
        <v>0.98464125394821167</v>
      </c>
      <c r="DC446">
        <v>0.77396512031555176</v>
      </c>
      <c r="DD446">
        <v>0.72369647026062012</v>
      </c>
      <c r="DE446">
        <v>0.77931803464889526</v>
      </c>
      <c r="DF446">
        <v>0.73820000886917114</v>
      </c>
      <c r="DG446">
        <v>0.84925508499145508</v>
      </c>
      <c r="DH446">
        <v>0.71768969297409058</v>
      </c>
      <c r="DI446">
        <v>0.94281792640686035</v>
      </c>
      <c r="DJ446">
        <v>0.95484375953674316</v>
      </c>
      <c r="DK446">
        <v>0.71886086463928223</v>
      </c>
      <c r="DL446">
        <v>0.64239704608917236</v>
      </c>
      <c r="DM446">
        <v>1.0839790105819702</v>
      </c>
      <c r="DN446">
        <v>0.96744424104690552</v>
      </c>
      <c r="DO446">
        <v>0.7603791356086731</v>
      </c>
      <c r="DP446">
        <v>0.62158197164535522</v>
      </c>
      <c r="DQ446">
        <v>1.0137858390808105</v>
      </c>
      <c r="DR446">
        <v>1.4320831298828125</v>
      </c>
      <c r="DS446">
        <v>1.6370887756347656</v>
      </c>
      <c r="DT446">
        <v>1.5309282541275024</v>
      </c>
      <c r="DU446">
        <v>1.1377532482147217</v>
      </c>
      <c r="DV446">
        <v>0.7501792311668396</v>
      </c>
      <c r="DW446">
        <v>0.88028979301452637</v>
      </c>
      <c r="DX446">
        <v>0.88291740417480469</v>
      </c>
      <c r="DY446">
        <v>2.4730618000030518</v>
      </c>
      <c r="DZ446">
        <v>2.0715618133544922</v>
      </c>
      <c r="EA446">
        <v>1.7127528190612793</v>
      </c>
      <c r="EB446">
        <v>1.7549283504486084</v>
      </c>
      <c r="EC446">
        <v>1.9784171581268311</v>
      </c>
      <c r="ED446">
        <v>1.7903361320495605</v>
      </c>
      <c r="EE446">
        <v>1.8980522155761719</v>
      </c>
      <c r="EF446">
        <v>1.6751300096511841</v>
      </c>
      <c r="EG446">
        <v>1.9572638273239136</v>
      </c>
      <c r="EH446">
        <v>1.9191415309906006</v>
      </c>
      <c r="EI446">
        <v>1.8152836561203003</v>
      </c>
      <c r="EJ446">
        <v>1.6936314105987549</v>
      </c>
      <c r="EK446">
        <v>2.2371881008148193</v>
      </c>
      <c r="EL446">
        <v>2.1691131591796875</v>
      </c>
      <c r="EM446">
        <v>2.0314326286315918</v>
      </c>
      <c r="EN446">
        <v>1.854217529296875</v>
      </c>
      <c r="EO446">
        <v>2.4203429222106934</v>
      </c>
      <c r="EP446">
        <v>2.9004125595092773</v>
      </c>
      <c r="EQ446">
        <v>3.3045880794525146</v>
      </c>
      <c r="ER446">
        <v>3.1850545406341553</v>
      </c>
      <c r="ES446">
        <v>2.7756569385528564</v>
      </c>
      <c r="ET446">
        <v>2.2835710048675537</v>
      </c>
      <c r="EU446">
        <v>2.206089973449707</v>
      </c>
      <c r="EV446">
        <v>2.1113898754119873</v>
      </c>
      <c r="EW446">
        <v>78</v>
      </c>
      <c r="EX446">
        <v>74</v>
      </c>
      <c r="EY446">
        <v>70.5</v>
      </c>
      <c r="EZ446">
        <v>69.5</v>
      </c>
      <c r="FA446">
        <v>67.5</v>
      </c>
      <c r="FB446">
        <v>66.5</v>
      </c>
      <c r="FC446">
        <v>66</v>
      </c>
      <c r="FD446">
        <v>68</v>
      </c>
      <c r="FE446">
        <v>72</v>
      </c>
      <c r="FF446">
        <v>76.5</v>
      </c>
      <c r="FG446">
        <v>79</v>
      </c>
      <c r="FH446">
        <v>83.5</v>
      </c>
      <c r="FI446">
        <v>88</v>
      </c>
      <c r="FJ446">
        <v>90.5</v>
      </c>
      <c r="FK446">
        <v>91</v>
      </c>
      <c r="FL446">
        <v>92.5</v>
      </c>
      <c r="FM446">
        <v>93</v>
      </c>
      <c r="FN446">
        <v>93.5</v>
      </c>
      <c r="FO446">
        <v>92.5</v>
      </c>
      <c r="FP446">
        <v>90</v>
      </c>
      <c r="FQ446">
        <v>84.5</v>
      </c>
      <c r="FR446">
        <v>80.5</v>
      </c>
      <c r="FS446">
        <v>77.5</v>
      </c>
      <c r="FT446">
        <v>76.5</v>
      </c>
      <c r="FU446">
        <v>0.9284217357635498</v>
      </c>
      <c r="FV446">
        <v>1.315807580947876</v>
      </c>
      <c r="FW446">
        <v>1.4279168844223022</v>
      </c>
      <c r="FX446">
        <v>0.96830129623413086</v>
      </c>
      <c r="FY446" s="60">
        <v>2.3900001049041748</v>
      </c>
      <c r="FZ446" s="38">
        <v>16.740000000000002</v>
      </c>
      <c r="GA446">
        <v>1</v>
      </c>
    </row>
    <row r="447" spans="1:183" x14ac:dyDescent="0.2">
      <c r="A447" t="s">
        <v>186</v>
      </c>
      <c r="B447" t="s">
        <v>222</v>
      </c>
      <c r="C447" t="s">
        <v>194</v>
      </c>
      <c r="D447" t="s">
        <v>203</v>
      </c>
      <c r="E447" t="s">
        <v>208</v>
      </c>
      <c r="F447" t="s">
        <v>180</v>
      </c>
      <c r="G447" t="s">
        <v>1</v>
      </c>
      <c r="H447">
        <v>121</v>
      </c>
      <c r="I447">
        <v>0.70867353677749634</v>
      </c>
      <c r="J447">
        <v>0.76223552227020264</v>
      </c>
      <c r="K447">
        <v>0.57569730281829834</v>
      </c>
      <c r="L447">
        <v>0.497730553150177</v>
      </c>
      <c r="M447">
        <v>0.52125644683837891</v>
      </c>
      <c r="N447">
        <v>0.6503867506980896</v>
      </c>
      <c r="O447">
        <v>0.78307932615280151</v>
      </c>
      <c r="P447">
        <v>1.1168445348739624</v>
      </c>
      <c r="Q447">
        <v>0.80770426988601685</v>
      </c>
      <c r="R447">
        <v>0.63307201862335205</v>
      </c>
      <c r="S447">
        <v>0.66603511571884155</v>
      </c>
      <c r="T447">
        <v>0.82428520917892456</v>
      </c>
      <c r="U447">
        <v>0.76579761505126953</v>
      </c>
      <c r="V447">
        <v>0.79553467035293579</v>
      </c>
      <c r="W447">
        <v>0.67898708581924438</v>
      </c>
      <c r="X447">
        <v>0.68029952049255371</v>
      </c>
      <c r="Y447">
        <v>0.53895580768585205</v>
      </c>
      <c r="Z447">
        <v>0.52893245220184326</v>
      </c>
      <c r="AA447">
        <v>0.75763136148452759</v>
      </c>
      <c r="AB447">
        <v>0.89817160367965698</v>
      </c>
      <c r="AC447">
        <v>0.86827915906906128</v>
      </c>
      <c r="AD447">
        <v>0.93720299005508423</v>
      </c>
      <c r="AE447">
        <v>0.95802968740463257</v>
      </c>
      <c r="AF447">
        <v>0.66039299964904785</v>
      </c>
      <c r="AG447">
        <v>-1.3659012317657471</v>
      </c>
      <c r="AH447">
        <v>-1.3109815120697021</v>
      </c>
      <c r="AI447">
        <v>-1.1036882400512695</v>
      </c>
      <c r="AJ447">
        <v>-1.1425490379333496</v>
      </c>
      <c r="AK447">
        <v>-1.1187427043914795</v>
      </c>
      <c r="AL447">
        <v>-1.8318980932235718</v>
      </c>
      <c r="AM447">
        <v>-2.1473531723022461</v>
      </c>
      <c r="AN447">
        <v>-2.0181238651275635</v>
      </c>
      <c r="AO447">
        <v>-2.609724760055542</v>
      </c>
      <c r="AP447">
        <v>-2.2607495784759521</v>
      </c>
      <c r="AQ447">
        <v>-2.252105712890625</v>
      </c>
      <c r="AR447">
        <v>-1.5588090419769287</v>
      </c>
      <c r="AS447">
        <v>-1.710806131362915</v>
      </c>
      <c r="AT447">
        <v>-1.887345552444458</v>
      </c>
      <c r="AU447">
        <v>-1.3278864622116089</v>
      </c>
      <c r="AV447">
        <v>-1.6868889331817627</v>
      </c>
      <c r="AW447">
        <v>-1.8137539625167847</v>
      </c>
      <c r="AX447">
        <v>-2.4656136035919189</v>
      </c>
      <c r="AY447">
        <v>-2.3293178081512451</v>
      </c>
      <c r="AZ447">
        <v>-1.9228948354721069</v>
      </c>
      <c r="BA447">
        <v>-2.0288903713226318</v>
      </c>
      <c r="BB447">
        <v>-2.1578948497772217</v>
      </c>
      <c r="BC447">
        <v>-1.9335325956344604</v>
      </c>
      <c r="BD447">
        <v>-1.1776684522628784</v>
      </c>
      <c r="BE447">
        <v>-0.42231151461601257</v>
      </c>
      <c r="BF447">
        <v>-0.31654143333435059</v>
      </c>
      <c r="BG447">
        <v>-0.34182700514793396</v>
      </c>
      <c r="BH447">
        <v>-0.40031290054321289</v>
      </c>
      <c r="BI447">
        <v>-0.38798403739929199</v>
      </c>
      <c r="BJ447">
        <v>-0.78315454721450806</v>
      </c>
      <c r="BK447">
        <v>-0.99758279323577881</v>
      </c>
      <c r="BL447">
        <v>-0.73519808053970337</v>
      </c>
      <c r="BM447">
        <v>-1.348793625831604</v>
      </c>
      <c r="BN447">
        <v>-1.1031665802001953</v>
      </c>
      <c r="BO447">
        <v>-0.98826354742050171</v>
      </c>
      <c r="BP447">
        <v>-0.48515740036964417</v>
      </c>
      <c r="BQ447">
        <v>-0.64382714033126831</v>
      </c>
      <c r="BR447">
        <v>-0.70043283700942993</v>
      </c>
      <c r="BS447">
        <v>-0.40298521518707275</v>
      </c>
      <c r="BT447">
        <v>-0.56240618228912354</v>
      </c>
      <c r="BU447">
        <v>-0.75972831249237061</v>
      </c>
      <c r="BV447">
        <v>-1.2445087432861328</v>
      </c>
      <c r="BW447">
        <v>-1.060678243637085</v>
      </c>
      <c r="BX447">
        <v>-0.74801772832870483</v>
      </c>
      <c r="BY447">
        <v>-0.88900774717330933</v>
      </c>
      <c r="BZ447">
        <v>-0.93784552812576294</v>
      </c>
      <c r="CA447">
        <v>-0.76517736911773682</v>
      </c>
      <c r="CB447">
        <v>-0.39827898144721985</v>
      </c>
      <c r="CC447">
        <v>0.23121587932109833</v>
      </c>
      <c r="CD447">
        <v>0.37220475077629089</v>
      </c>
      <c r="CE447">
        <v>0.18583577871322632</v>
      </c>
      <c r="CF447">
        <v>0.11375749111175537</v>
      </c>
      <c r="CG447">
        <v>0.11813725531101227</v>
      </c>
      <c r="CH447">
        <v>-5.679788812994957E-2</v>
      </c>
      <c r="CI447">
        <v>-0.20125533640384674</v>
      </c>
      <c r="CJ447">
        <v>0.15335234999656677</v>
      </c>
      <c r="CK447">
        <v>-0.47547650337219238</v>
      </c>
      <c r="CL447">
        <v>-0.30142796039581299</v>
      </c>
      <c r="CM447">
        <v>-0.1129302978515625</v>
      </c>
      <c r="CN447">
        <v>0.25845056772232056</v>
      </c>
      <c r="CO447">
        <v>9.5159187912940979E-2</v>
      </c>
      <c r="CP447">
        <v>0.1216193288564682</v>
      </c>
      <c r="CQ447">
        <v>0.23759856820106506</v>
      </c>
      <c r="CR447">
        <v>0.21640720963478088</v>
      </c>
      <c r="CS447">
        <v>-2.971341647207737E-2</v>
      </c>
      <c r="CT447">
        <v>-0.39877530932426453</v>
      </c>
      <c r="CU447">
        <v>-0.18202245235443115</v>
      </c>
      <c r="CV447">
        <v>6.5698549151420593E-2</v>
      </c>
      <c r="CW447">
        <v>-9.9528506398200989E-2</v>
      </c>
      <c r="CX447">
        <v>-9.284316748380661E-2</v>
      </c>
      <c r="CY447">
        <v>4.4022019952535629E-2</v>
      </c>
      <c r="CZ447">
        <v>0.14152374863624573</v>
      </c>
      <c r="DA447">
        <v>0.88474321365356445</v>
      </c>
      <c r="DB447">
        <v>1.0609509944915771</v>
      </c>
      <c r="DC447">
        <v>0.71349853277206421</v>
      </c>
      <c r="DD447">
        <v>0.62782788276672363</v>
      </c>
      <c r="DE447">
        <v>0.62425851821899414</v>
      </c>
      <c r="DF447">
        <v>0.66955876350402832</v>
      </c>
      <c r="DG447">
        <v>0.59507215023040771</v>
      </c>
      <c r="DH447">
        <v>1.0419027805328369</v>
      </c>
      <c r="DI447">
        <v>0.39784064888954163</v>
      </c>
      <c r="DJ447">
        <v>0.50031059980392456</v>
      </c>
      <c r="DK447">
        <v>0.76240289211273193</v>
      </c>
      <c r="DL447">
        <v>1.0020585060119629</v>
      </c>
      <c r="DM447">
        <v>0.83414554595947266</v>
      </c>
      <c r="DN447">
        <v>0.94367146492004395</v>
      </c>
      <c r="DO447">
        <v>0.87818229198455811</v>
      </c>
      <c r="DP447">
        <v>0.9952206015586853</v>
      </c>
      <c r="DQ447">
        <v>0.70030146837234497</v>
      </c>
      <c r="DR447">
        <v>0.44695821404457092</v>
      </c>
      <c r="DS447">
        <v>0.69663339853286743</v>
      </c>
      <c r="DT447">
        <v>0.87941485643386841</v>
      </c>
      <c r="DU447">
        <v>0.68995070457458496</v>
      </c>
      <c r="DV447">
        <v>0.7521592378616333</v>
      </c>
      <c r="DW447">
        <v>0.85322141647338867</v>
      </c>
      <c r="DX447">
        <v>0.68132656812667847</v>
      </c>
      <c r="DY447">
        <v>1.8283329010009766</v>
      </c>
      <c r="DZ447">
        <v>2.0553910732269287</v>
      </c>
      <c r="EA447">
        <v>1.4753597974777222</v>
      </c>
      <c r="EB447">
        <v>1.3700640201568604</v>
      </c>
      <c r="EC447">
        <v>1.3550173044204712</v>
      </c>
      <c r="ED447">
        <v>1.7183023691177368</v>
      </c>
      <c r="EE447">
        <v>1.7448426485061646</v>
      </c>
      <c r="EF447">
        <v>2.3248286247253418</v>
      </c>
      <c r="EG447">
        <v>1.6587718725204468</v>
      </c>
      <c r="EH447">
        <v>1.6578938961029053</v>
      </c>
      <c r="EI447">
        <v>2.0262451171875</v>
      </c>
      <c r="EJ447">
        <v>2.0757102966308594</v>
      </c>
      <c r="EK447">
        <v>1.9011244773864746</v>
      </c>
      <c r="EL447">
        <v>2.1305842399597168</v>
      </c>
      <c r="EM447">
        <v>1.8030835390090942</v>
      </c>
      <c r="EN447">
        <v>2.1197035312652588</v>
      </c>
      <c r="EO447">
        <v>1.7543270587921143</v>
      </c>
      <c r="EP447">
        <v>1.6680631637573242</v>
      </c>
      <c r="EQ447">
        <v>1.9652729034423828</v>
      </c>
      <c r="ER447">
        <v>2.0542919635772705</v>
      </c>
      <c r="ES447">
        <v>1.8298333883285522</v>
      </c>
      <c r="ET447">
        <v>1.9722084999084473</v>
      </c>
      <c r="EU447">
        <v>2.0215766429901123</v>
      </c>
      <c r="EV447">
        <v>1.4607160091400146</v>
      </c>
      <c r="EW447">
        <v>48.536712646484375</v>
      </c>
      <c r="EX447">
        <v>47.922538757324219</v>
      </c>
      <c r="EY447">
        <v>46.384513854980469</v>
      </c>
      <c r="EZ447">
        <v>45.285415649414063</v>
      </c>
      <c r="FA447">
        <v>45.225433349609375</v>
      </c>
      <c r="FB447">
        <v>44.645050048828125</v>
      </c>
      <c r="FC447">
        <v>44.654521942138672</v>
      </c>
      <c r="FD447">
        <v>47.652194976806641</v>
      </c>
      <c r="FE447">
        <v>51.668045043945313</v>
      </c>
      <c r="FF447">
        <v>55.530597686767578</v>
      </c>
      <c r="FG447">
        <v>57.527935028076172</v>
      </c>
      <c r="FH447">
        <v>61.455585479736328</v>
      </c>
      <c r="FI447">
        <v>65.65216064453125</v>
      </c>
      <c r="FJ447">
        <v>63.947624206542969</v>
      </c>
      <c r="FK447">
        <v>62.1422119140625</v>
      </c>
      <c r="FL447">
        <v>59.564743041992188</v>
      </c>
      <c r="FM447">
        <v>62.073524475097656</v>
      </c>
      <c r="FN447">
        <v>62.583549499511719</v>
      </c>
      <c r="FO447">
        <v>56.977100372314453</v>
      </c>
      <c r="FP447">
        <v>55.485679626464844</v>
      </c>
      <c r="FQ447">
        <v>53.534919738769531</v>
      </c>
      <c r="FR447">
        <v>51.604415893554688</v>
      </c>
      <c r="FS447">
        <v>51.352577209472656</v>
      </c>
      <c r="FT447">
        <v>51.487804412841797</v>
      </c>
      <c r="FU447">
        <v>0.6915665864944458</v>
      </c>
      <c r="FV447">
        <v>0.97001773118972778</v>
      </c>
      <c r="FW447">
        <v>1.0399622917175293</v>
      </c>
      <c r="FX447">
        <v>0.79576927423477173</v>
      </c>
      <c r="FY447" s="60">
        <v>1.5399999618530273</v>
      </c>
      <c r="FZ447" s="38">
        <v>18.650000000000002</v>
      </c>
      <c r="GA447">
        <v>1</v>
      </c>
    </row>
    <row r="448" spans="1:183" x14ac:dyDescent="0.2">
      <c r="A448" t="s">
        <v>186</v>
      </c>
      <c r="B448" t="s">
        <v>222</v>
      </c>
      <c r="C448" t="s">
        <v>194</v>
      </c>
      <c r="D448" t="s">
        <v>203</v>
      </c>
      <c r="E448" t="s">
        <v>208</v>
      </c>
      <c r="F448" t="s">
        <v>181</v>
      </c>
      <c r="G448" t="s">
        <v>1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 s="60">
        <v>2.1500000953674316</v>
      </c>
      <c r="FZ448" s="38">
        <v>8.92</v>
      </c>
      <c r="GA448">
        <v>0</v>
      </c>
    </row>
    <row r="449" spans="1:183" x14ac:dyDescent="0.2">
      <c r="A449" t="s">
        <v>186</v>
      </c>
      <c r="B449" t="s">
        <v>222</v>
      </c>
      <c r="C449" t="s">
        <v>194</v>
      </c>
      <c r="D449" t="s">
        <v>203</v>
      </c>
      <c r="E449" t="s">
        <v>208</v>
      </c>
      <c r="F449" t="s">
        <v>182</v>
      </c>
      <c r="G449" t="s">
        <v>1</v>
      </c>
      <c r="H449">
        <v>231</v>
      </c>
      <c r="I449">
        <v>0.84593784809112549</v>
      </c>
      <c r="J449">
        <v>0.71937674283981323</v>
      </c>
      <c r="K449">
        <v>0.69099640846252441</v>
      </c>
      <c r="L449">
        <v>0.64600980281829834</v>
      </c>
      <c r="M449">
        <v>0.61991375684738159</v>
      </c>
      <c r="N449">
        <v>0.74523723125457764</v>
      </c>
      <c r="O449">
        <v>0.82030618190765381</v>
      </c>
      <c r="P449">
        <v>0.92207330465316772</v>
      </c>
      <c r="Q449">
        <v>0.78785872459411621</v>
      </c>
      <c r="R449">
        <v>0.78843438625335693</v>
      </c>
      <c r="S449">
        <v>0.78870272636413574</v>
      </c>
      <c r="T449">
        <v>0.74578005075454712</v>
      </c>
      <c r="U449">
        <v>0.820334792137146</v>
      </c>
      <c r="V449">
        <v>0.84576046466827393</v>
      </c>
      <c r="W449">
        <v>0.78661799430847168</v>
      </c>
      <c r="X449">
        <v>0.8666800856590271</v>
      </c>
      <c r="Y449">
        <v>0.98276042938232422</v>
      </c>
      <c r="Z449">
        <v>0.85000985860824585</v>
      </c>
      <c r="AA449">
        <v>0.9024813175201416</v>
      </c>
      <c r="AB449">
        <v>0.90589737892150879</v>
      </c>
      <c r="AC449">
        <v>1.0292150974273682</v>
      </c>
      <c r="AD449">
        <v>0.95469880104064941</v>
      </c>
      <c r="AE449">
        <v>0.94162863492965698</v>
      </c>
      <c r="AF449">
        <v>0.77846550941467285</v>
      </c>
      <c r="AG449">
        <v>-0.96121436357498169</v>
      </c>
      <c r="AH449">
        <v>-0.9703717827796936</v>
      </c>
      <c r="AI449">
        <v>-0.94620341062545776</v>
      </c>
      <c r="AJ449">
        <v>-0.98442333936691284</v>
      </c>
      <c r="AK449">
        <v>-0.96797335147857666</v>
      </c>
      <c r="AL449">
        <v>-0.85758084058761597</v>
      </c>
      <c r="AM449">
        <v>-0.86095207929611206</v>
      </c>
      <c r="AN449">
        <v>-0.91011905670166016</v>
      </c>
      <c r="AO449">
        <v>-1.0200704336166382</v>
      </c>
      <c r="AP449">
        <v>-0.9176185131072998</v>
      </c>
      <c r="AQ449">
        <v>-1.0080509185791016</v>
      </c>
      <c r="AR449">
        <v>-1.1262301206588745</v>
      </c>
      <c r="AS449">
        <v>-0.85083240270614624</v>
      </c>
      <c r="AT449">
        <v>-0.92469072341918945</v>
      </c>
      <c r="AU449">
        <v>-0.93109971284866333</v>
      </c>
      <c r="AV449">
        <v>-0.90421360731124878</v>
      </c>
      <c r="AW449">
        <v>-1.0503017902374268</v>
      </c>
      <c r="AX449">
        <v>-1.1145138740539551</v>
      </c>
      <c r="AY449">
        <v>-1.0559154748916626</v>
      </c>
      <c r="AZ449">
        <v>-1.1912704706192017</v>
      </c>
      <c r="BA449">
        <v>-1.1702964305877686</v>
      </c>
      <c r="BB449">
        <v>-1.3092582225799561</v>
      </c>
      <c r="BC449">
        <v>-1.1032332181930542</v>
      </c>
      <c r="BD449">
        <v>-1.1440387964248657</v>
      </c>
      <c r="BE449">
        <v>-0.30931034684181213</v>
      </c>
      <c r="BF449">
        <v>-0.3483525812625885</v>
      </c>
      <c r="BG449">
        <v>-0.33086231350898743</v>
      </c>
      <c r="BH449">
        <v>-0.36828449368476868</v>
      </c>
      <c r="BI449">
        <v>-0.36733171343803406</v>
      </c>
      <c r="BJ449">
        <v>-0.25577074289321899</v>
      </c>
      <c r="BK449">
        <v>-0.2592010498046875</v>
      </c>
      <c r="BL449">
        <v>-0.27063596248626709</v>
      </c>
      <c r="BM449">
        <v>-0.39602330327033997</v>
      </c>
      <c r="BN449">
        <v>-0.36407756805419922</v>
      </c>
      <c r="BO449">
        <v>-0.38374146819114685</v>
      </c>
      <c r="BP449">
        <v>-0.48919022083282471</v>
      </c>
      <c r="BQ449">
        <v>-0.25996538996696472</v>
      </c>
      <c r="BR449">
        <v>-0.27430203557014465</v>
      </c>
      <c r="BS449">
        <v>-0.29364490509033203</v>
      </c>
      <c r="BT449">
        <v>-0.25042524933815002</v>
      </c>
      <c r="BU449">
        <v>-0.29753175377845764</v>
      </c>
      <c r="BV449">
        <v>-0.40173125267028809</v>
      </c>
      <c r="BW449">
        <v>-0.34745863080024719</v>
      </c>
      <c r="BX449">
        <v>-0.47162842750549316</v>
      </c>
      <c r="BY449">
        <v>-0.4502488374710083</v>
      </c>
      <c r="BZ449">
        <v>-0.58458995819091797</v>
      </c>
      <c r="CA449">
        <v>-0.39813545346260071</v>
      </c>
      <c r="CB449">
        <v>-0.45757400989532471</v>
      </c>
      <c r="CC449">
        <v>0.14219632744789124</v>
      </c>
      <c r="CD449">
        <v>8.2455940544605255E-2</v>
      </c>
      <c r="CE449">
        <v>9.5321089029312134E-2</v>
      </c>
      <c r="CF449">
        <v>5.8451335877180099E-2</v>
      </c>
      <c r="CG449">
        <v>4.867083951830864E-2</v>
      </c>
      <c r="CH449">
        <v>0.16104112565517426</v>
      </c>
      <c r="CI449">
        <v>0.15756984055042267</v>
      </c>
      <c r="CJ449">
        <v>0.17226813733577728</v>
      </c>
      <c r="CK449">
        <v>3.6189854145050049E-2</v>
      </c>
      <c r="CL449">
        <v>1.9303278997540474E-2</v>
      </c>
      <c r="CM449">
        <v>4.8653356730937958E-2</v>
      </c>
      <c r="CN449">
        <v>-4.7978345304727554E-2</v>
      </c>
      <c r="CO449">
        <v>0.14926725625991821</v>
      </c>
      <c r="CP449">
        <v>0.1761552095413208</v>
      </c>
      <c r="CQ449">
        <v>0.14785437285900116</v>
      </c>
      <c r="CR449">
        <v>0.20238657295703888</v>
      </c>
      <c r="CS449">
        <v>0.22383451461791992</v>
      </c>
      <c r="CT449">
        <v>9.1939732432365417E-2</v>
      </c>
      <c r="CU449">
        <v>0.14321643114089966</v>
      </c>
      <c r="CV449">
        <v>2.6793425902724266E-2</v>
      </c>
      <c r="CW449">
        <v>4.8453982919454575E-2</v>
      </c>
      <c r="CX449">
        <v>-8.2686908543109894E-2</v>
      </c>
      <c r="CY449">
        <v>9.0213067829608917E-2</v>
      </c>
      <c r="CZ449">
        <v>1.7869424074888229E-2</v>
      </c>
      <c r="DA449">
        <v>0.59370303153991699</v>
      </c>
      <c r="DB449">
        <v>0.51326447725296021</v>
      </c>
      <c r="DC449">
        <v>0.52150452136993408</v>
      </c>
      <c r="DD449">
        <v>0.48518717288970947</v>
      </c>
      <c r="DE449">
        <v>0.46467342972755432</v>
      </c>
      <c r="DF449">
        <v>0.57785296440124512</v>
      </c>
      <c r="DG449">
        <v>0.57434076070785522</v>
      </c>
      <c r="DH449">
        <v>0.61517220735549927</v>
      </c>
      <c r="DI449">
        <v>0.46840298175811768</v>
      </c>
      <c r="DJ449">
        <v>0.40268412232398987</v>
      </c>
      <c r="DK449">
        <v>0.48104816675186157</v>
      </c>
      <c r="DL449">
        <v>0.39323356747627258</v>
      </c>
      <c r="DM449">
        <v>0.55849987268447876</v>
      </c>
      <c r="DN449">
        <v>0.62661242485046387</v>
      </c>
      <c r="DO449">
        <v>0.58935362100601196</v>
      </c>
      <c r="DP449">
        <v>0.65519833564758301</v>
      </c>
      <c r="DQ449">
        <v>0.7452007532119751</v>
      </c>
      <c r="DR449">
        <v>0.58561074733734131</v>
      </c>
      <c r="DS449">
        <v>0.63389146327972412</v>
      </c>
      <c r="DT449">
        <v>0.52521520853042603</v>
      </c>
      <c r="DU449">
        <v>0.54715681076049805</v>
      </c>
      <c r="DV449">
        <v>0.41921615600585938</v>
      </c>
      <c r="DW449">
        <v>0.57856154441833496</v>
      </c>
      <c r="DX449">
        <v>0.49331283569335938</v>
      </c>
      <c r="DY449">
        <v>1.2456070184707642</v>
      </c>
      <c r="DZ449">
        <v>1.1352835893630981</v>
      </c>
      <c r="EA449">
        <v>1.136845588684082</v>
      </c>
      <c r="EB449">
        <v>1.1013259887695313</v>
      </c>
      <c r="EC449">
        <v>1.0653151273727417</v>
      </c>
      <c r="ED449">
        <v>1.1796630620956421</v>
      </c>
      <c r="EE449">
        <v>1.1760916709899902</v>
      </c>
      <c r="EF449">
        <v>1.2546553611755371</v>
      </c>
      <c r="EG449">
        <v>1.0924501419067383</v>
      </c>
      <c r="EH449">
        <v>0.95622515678405762</v>
      </c>
      <c r="EI449">
        <v>1.1053575277328491</v>
      </c>
      <c r="EJ449">
        <v>1.0302735567092896</v>
      </c>
      <c r="EK449">
        <v>1.1493668556213379</v>
      </c>
      <c r="EL449">
        <v>1.2770011425018311</v>
      </c>
      <c r="EM449">
        <v>1.2268085479736328</v>
      </c>
      <c r="EN449">
        <v>1.3089867830276489</v>
      </c>
      <c r="EO449">
        <v>1.4979709386825562</v>
      </c>
      <c r="EP449">
        <v>1.2983932495117188</v>
      </c>
      <c r="EQ449">
        <v>1.3423483371734619</v>
      </c>
      <c r="ER449">
        <v>1.2448571920394897</v>
      </c>
      <c r="ES449">
        <v>1.2672044038772583</v>
      </c>
      <c r="ET449">
        <v>1.1438844203948975</v>
      </c>
      <c r="EU449">
        <v>1.2836592197418213</v>
      </c>
      <c r="EV449">
        <v>1.1797776222229004</v>
      </c>
      <c r="EW449">
        <v>61.173164367675781</v>
      </c>
      <c r="EX449">
        <v>59.370418548583984</v>
      </c>
      <c r="EY449">
        <v>57.467094421386719</v>
      </c>
      <c r="EZ449">
        <v>56.410717010498047</v>
      </c>
      <c r="FA449">
        <v>54.984512329101563</v>
      </c>
      <c r="FB449">
        <v>53.961330413818359</v>
      </c>
      <c r="FC449">
        <v>53.527828216552734</v>
      </c>
      <c r="FD449">
        <v>57.869743347167969</v>
      </c>
      <c r="FE449">
        <v>64.670074462890625</v>
      </c>
      <c r="FF449">
        <v>71.542350769042969</v>
      </c>
      <c r="FG449">
        <v>76.745704650878906</v>
      </c>
      <c r="FH449">
        <v>81.192825317382813</v>
      </c>
      <c r="FI449">
        <v>81.697105407714844</v>
      </c>
      <c r="FJ449">
        <v>81.722175598144531</v>
      </c>
      <c r="FK449">
        <v>80.801986694335938</v>
      </c>
      <c r="FL449">
        <v>78.205116271972656</v>
      </c>
      <c r="FM449">
        <v>79.399063110351563</v>
      </c>
      <c r="FN449">
        <v>77.180511474609375</v>
      </c>
      <c r="FO449">
        <v>71.431198120117188</v>
      </c>
      <c r="FP449">
        <v>64.607948303222656</v>
      </c>
      <c r="FQ449">
        <v>59.730815887451172</v>
      </c>
      <c r="FR449">
        <v>56.002162933349609</v>
      </c>
      <c r="FS449">
        <v>55.064868927001953</v>
      </c>
      <c r="FT449">
        <v>54.229862213134766</v>
      </c>
      <c r="FU449">
        <v>0.40160426497459412</v>
      </c>
      <c r="FV449">
        <v>0.55218052864074707</v>
      </c>
      <c r="FW449">
        <v>0.58980327844619751</v>
      </c>
      <c r="FX449">
        <v>0.43403226137161255</v>
      </c>
      <c r="FY449" s="60">
        <v>3.2000000476837158</v>
      </c>
      <c r="FZ449" s="38">
        <v>56.39</v>
      </c>
      <c r="GA449">
        <v>1</v>
      </c>
    </row>
    <row r="450" spans="1:183" x14ac:dyDescent="0.2">
      <c r="A450" t="s">
        <v>186</v>
      </c>
      <c r="B450" t="s">
        <v>222</v>
      </c>
      <c r="C450" t="s">
        <v>194</v>
      </c>
      <c r="D450" t="s">
        <v>203</v>
      </c>
      <c r="E450" t="s">
        <v>208</v>
      </c>
      <c r="F450" t="s">
        <v>183</v>
      </c>
      <c r="G450" t="s">
        <v>1</v>
      </c>
      <c r="H450">
        <v>528</v>
      </c>
      <c r="I450">
        <v>0.61128699779510498</v>
      </c>
      <c r="J450">
        <v>0.55712759494781494</v>
      </c>
      <c r="K450">
        <v>0.52496302127838135</v>
      </c>
      <c r="L450">
        <v>0.48337599635124207</v>
      </c>
      <c r="M450">
        <v>0.49930816888809204</v>
      </c>
      <c r="N450">
        <v>0.57464319467544556</v>
      </c>
      <c r="O450">
        <v>0.64740872383117676</v>
      </c>
      <c r="P450">
        <v>0.76077944040298462</v>
      </c>
      <c r="Q450">
        <v>0.70607459545135498</v>
      </c>
      <c r="R450">
        <v>0.69457393884658813</v>
      </c>
      <c r="S450">
        <v>0.69229722023010254</v>
      </c>
      <c r="T450">
        <v>0.6829414963722229</v>
      </c>
      <c r="U450">
        <v>0.62795263528823853</v>
      </c>
      <c r="V450">
        <v>0.64440131187438965</v>
      </c>
      <c r="W450">
        <v>0.68170899152755737</v>
      </c>
      <c r="X450">
        <v>0.70360207557678223</v>
      </c>
      <c r="Y450">
        <v>0.74225455522537231</v>
      </c>
      <c r="Z450">
        <v>0.76706886291503906</v>
      </c>
      <c r="AA450">
        <v>0.88415944576263428</v>
      </c>
      <c r="AB450">
        <v>0.95927375555038452</v>
      </c>
      <c r="AC450">
        <v>0.98251736164093018</v>
      </c>
      <c r="AD450">
        <v>1.1162844896316528</v>
      </c>
      <c r="AE450">
        <v>0.92056238651275635</v>
      </c>
      <c r="AF450">
        <v>0.77852463722229004</v>
      </c>
      <c r="AG450">
        <v>-1.0028948783874512</v>
      </c>
      <c r="AH450">
        <v>-0.96065276861190796</v>
      </c>
      <c r="AI450">
        <v>-0.91685032844543457</v>
      </c>
      <c r="AJ450">
        <v>-0.9068482518196106</v>
      </c>
      <c r="AK450">
        <v>-0.87780815362930298</v>
      </c>
      <c r="AL450">
        <v>-0.80112177133560181</v>
      </c>
      <c r="AM450">
        <v>-0.89719235897064209</v>
      </c>
      <c r="AN450">
        <v>-0.9586557149887085</v>
      </c>
      <c r="AO450">
        <v>-0.81070220470428467</v>
      </c>
      <c r="AP450">
        <v>-0.76558446884155273</v>
      </c>
      <c r="AQ450">
        <v>-0.501983642578125</v>
      </c>
      <c r="AR450">
        <v>-0.48883339762687683</v>
      </c>
      <c r="AS450">
        <v>-0.73234653472900391</v>
      </c>
      <c r="AT450">
        <v>-0.62579351663589478</v>
      </c>
      <c r="AU450">
        <v>-0.68816918134689331</v>
      </c>
      <c r="AV450">
        <v>-0.56032556295394897</v>
      </c>
      <c r="AW450">
        <v>-0.61918497085571289</v>
      </c>
      <c r="AX450">
        <v>-0.68366026878356934</v>
      </c>
      <c r="AY450">
        <v>-0.64346414804458618</v>
      </c>
      <c r="AZ450">
        <v>-0.59510493278503418</v>
      </c>
      <c r="BA450">
        <v>-0.71370142698287964</v>
      </c>
      <c r="BB450">
        <v>-0.73552620410919189</v>
      </c>
      <c r="BC450">
        <v>-0.94866526126861572</v>
      </c>
      <c r="BD450">
        <v>-0.83550125360488892</v>
      </c>
      <c r="BE450">
        <v>-0.5915789008140564</v>
      </c>
      <c r="BF450">
        <v>-0.55637508630752563</v>
      </c>
      <c r="BG450">
        <v>-0.52149629592895508</v>
      </c>
      <c r="BH450">
        <v>-0.52390176057815552</v>
      </c>
      <c r="BI450">
        <v>-0.50018197298049927</v>
      </c>
      <c r="BJ450">
        <v>-0.42398878931999207</v>
      </c>
      <c r="BK450">
        <v>-0.50238299369812012</v>
      </c>
      <c r="BL450">
        <v>-0.55183184146881104</v>
      </c>
      <c r="BM450">
        <v>-0.42343613505363464</v>
      </c>
      <c r="BN450">
        <v>-0.37800109386444092</v>
      </c>
      <c r="BO450">
        <v>-0.19041420519351959</v>
      </c>
      <c r="BP450">
        <v>-0.17750044167041779</v>
      </c>
      <c r="BQ450">
        <v>-0.37721332907676697</v>
      </c>
      <c r="BR450">
        <v>-0.29286608099937439</v>
      </c>
      <c r="BS450">
        <v>-0.33042517304420471</v>
      </c>
      <c r="BT450">
        <v>-0.22586455941200256</v>
      </c>
      <c r="BU450">
        <v>-0.26381954550743103</v>
      </c>
      <c r="BV450">
        <v>-0.31152409315109253</v>
      </c>
      <c r="BW450">
        <v>-0.25333958864212036</v>
      </c>
      <c r="BX450">
        <v>-0.21996617317199707</v>
      </c>
      <c r="BY450">
        <v>-0.34848010540008545</v>
      </c>
      <c r="BZ450">
        <v>-0.34039691090583801</v>
      </c>
      <c r="CA450">
        <v>-0.53895330429077148</v>
      </c>
      <c r="CB450">
        <v>-0.4545433521270752</v>
      </c>
      <c r="CC450">
        <v>-0.30670270323753357</v>
      </c>
      <c r="CD450">
        <v>-0.27637353539466858</v>
      </c>
      <c r="CE450">
        <v>-0.24767528474330902</v>
      </c>
      <c r="CF450">
        <v>-0.25867429375648499</v>
      </c>
      <c r="CG450">
        <v>-0.23863925039768219</v>
      </c>
      <c r="CH450">
        <v>-0.16278764605522156</v>
      </c>
      <c r="CI450">
        <v>-0.22893927991390228</v>
      </c>
      <c r="CJ450">
        <v>-0.27006688714027405</v>
      </c>
      <c r="CK450">
        <v>-0.15521682798862457</v>
      </c>
      <c r="CL450">
        <v>-0.10956206917762756</v>
      </c>
      <c r="CM450">
        <v>2.5377782061696053E-2</v>
      </c>
      <c r="CN450">
        <v>3.8127806037664413E-2</v>
      </c>
      <c r="CO450">
        <v>-0.13124911487102509</v>
      </c>
      <c r="CP450">
        <v>-6.2281593680381775E-2</v>
      </c>
      <c r="CQ450">
        <v>-8.265269547700882E-2</v>
      </c>
      <c r="CR450">
        <v>5.7821269147098064E-3</v>
      </c>
      <c r="CS450">
        <v>-1.7694581300020218E-2</v>
      </c>
      <c r="CT450">
        <v>-5.3783666342496872E-2</v>
      </c>
      <c r="CU450">
        <v>1.6859492287039757E-2</v>
      </c>
      <c r="CV450">
        <v>3.9853807538747787E-2</v>
      </c>
      <c r="CW450">
        <v>-9.5528937876224518E-2</v>
      </c>
      <c r="CX450">
        <v>-6.67315274477005E-2</v>
      </c>
      <c r="CY450">
        <v>-0.25518795847892761</v>
      </c>
      <c r="CZ450">
        <v>-0.19069314002990723</v>
      </c>
      <c r="DA450">
        <v>-2.1826561540365219E-2</v>
      </c>
      <c r="DB450">
        <v>3.6280110944062471E-3</v>
      </c>
      <c r="DC450">
        <v>2.6145724579691887E-2</v>
      </c>
      <c r="DD450">
        <v>6.5532280132174492E-3</v>
      </c>
      <c r="DE450">
        <v>2.2903494536876678E-2</v>
      </c>
      <c r="DF450">
        <v>9.8413482308387756E-2</v>
      </c>
      <c r="DG450">
        <v>4.4504448771476746E-2</v>
      </c>
      <c r="DH450">
        <v>1.1698044836521149E-2</v>
      </c>
      <c r="DI450">
        <v>0.1130024716258049</v>
      </c>
      <c r="DJ450">
        <v>0.15887697041034698</v>
      </c>
      <c r="DK450">
        <v>0.2411697655916214</v>
      </c>
      <c r="DL450">
        <v>0.2537560760974884</v>
      </c>
      <c r="DM450">
        <v>0.11471511423587799</v>
      </c>
      <c r="DN450">
        <v>0.16830290853977203</v>
      </c>
      <c r="DO450">
        <v>0.16511973738670349</v>
      </c>
      <c r="DP450">
        <v>0.23742881417274475</v>
      </c>
      <c r="DQ450">
        <v>0.22843039035797119</v>
      </c>
      <c r="DR450">
        <v>0.20395673811435699</v>
      </c>
      <c r="DS450">
        <v>0.28705856204032898</v>
      </c>
      <c r="DT450">
        <v>0.29967379570007324</v>
      </c>
      <c r="DU450">
        <v>0.15742222964763641</v>
      </c>
      <c r="DV450">
        <v>0.20693384110927582</v>
      </c>
      <c r="DW450">
        <v>2.8577364981174469E-2</v>
      </c>
      <c r="DX450">
        <v>7.3157094419002533E-2</v>
      </c>
      <c r="DY450">
        <v>0.38948938250541687</v>
      </c>
      <c r="DZ450">
        <v>0.40790578722953796</v>
      </c>
      <c r="EA450">
        <v>0.42149975895881653</v>
      </c>
      <c r="EB450">
        <v>0.38949960470199585</v>
      </c>
      <c r="EC450">
        <v>0.40052968263626099</v>
      </c>
      <c r="ED450">
        <v>0.4755464494228363</v>
      </c>
      <c r="EE450">
        <v>0.43931376934051514</v>
      </c>
      <c r="EF450">
        <v>0.41852188110351563</v>
      </c>
      <c r="EG450">
        <v>0.50026851892471313</v>
      </c>
      <c r="EH450">
        <v>0.54646033048629761</v>
      </c>
      <c r="EI450">
        <v>0.55273914337158203</v>
      </c>
      <c r="EJ450">
        <v>0.56508892774581909</v>
      </c>
      <c r="EK450">
        <v>0.46984836459159851</v>
      </c>
      <c r="EL450">
        <v>0.50123035907745361</v>
      </c>
      <c r="EM450">
        <v>0.52286380529403687</v>
      </c>
      <c r="EN450">
        <v>0.57188981771469116</v>
      </c>
      <c r="EO450">
        <v>0.58379578590393066</v>
      </c>
      <c r="EP450">
        <v>0.57609289884567261</v>
      </c>
      <c r="EQ450">
        <v>0.67718309164047241</v>
      </c>
      <c r="ER450">
        <v>0.67481261491775513</v>
      </c>
      <c r="ES450">
        <v>0.5226435661315918</v>
      </c>
      <c r="ET450">
        <v>0.60206317901611328</v>
      </c>
      <c r="EU450">
        <v>0.43828940391540527</v>
      </c>
      <c r="EV450">
        <v>0.45411491394042969</v>
      </c>
      <c r="EW450">
        <v>60.659217834472656</v>
      </c>
      <c r="EX450">
        <v>58.605705261230469</v>
      </c>
      <c r="EY450">
        <v>57.903430938720703</v>
      </c>
      <c r="EZ450">
        <v>57.3524169921875</v>
      </c>
      <c r="FA450">
        <v>56.561786651611328</v>
      </c>
      <c r="FB450">
        <v>55.163516998291016</v>
      </c>
      <c r="FC450">
        <v>54.957527160644531</v>
      </c>
      <c r="FD450">
        <v>58.531471252441406</v>
      </c>
      <c r="FE450">
        <v>60.615119934082031</v>
      </c>
      <c r="FF450">
        <v>63.656490325927734</v>
      </c>
      <c r="FG450">
        <v>69.150474548339844</v>
      </c>
      <c r="FH450">
        <v>71.718864440917969</v>
      </c>
      <c r="FI450">
        <v>74.756942749023438</v>
      </c>
      <c r="FJ450">
        <v>76.02911376953125</v>
      </c>
      <c r="FK450">
        <v>77.842399597167969</v>
      </c>
      <c r="FL450">
        <v>77.515060424804688</v>
      </c>
      <c r="FM450">
        <v>78.011222839355469</v>
      </c>
      <c r="FN450">
        <v>75.057746887207031</v>
      </c>
      <c r="FO450">
        <v>72.400604248046875</v>
      </c>
      <c r="FP450">
        <v>69.486747741699219</v>
      </c>
      <c r="FQ450">
        <v>65.258041381835938</v>
      </c>
      <c r="FR450">
        <v>63.381744384765625</v>
      </c>
      <c r="FS450">
        <v>60.252059936523438</v>
      </c>
      <c r="FT450">
        <v>59.619762420654297</v>
      </c>
      <c r="FU450">
        <v>0.2309977263212204</v>
      </c>
      <c r="FV450">
        <v>0.29512327909469604</v>
      </c>
      <c r="FW450">
        <v>0.31862390041351318</v>
      </c>
      <c r="FX450">
        <v>0.26722562313079834</v>
      </c>
      <c r="FY450" s="60">
        <v>9.8400001525878906</v>
      </c>
      <c r="FZ450" s="38">
        <v>148.22</v>
      </c>
      <c r="GA450">
        <v>1</v>
      </c>
    </row>
    <row r="451" spans="1:183" x14ac:dyDescent="0.2">
      <c r="A451" t="s">
        <v>186</v>
      </c>
      <c r="B451" t="s">
        <v>222</v>
      </c>
      <c r="C451" t="s">
        <v>194</v>
      </c>
      <c r="D451" t="s">
        <v>203</v>
      </c>
      <c r="E451" t="s">
        <v>208</v>
      </c>
      <c r="F451" t="s">
        <v>184</v>
      </c>
      <c r="G451" t="s">
        <v>1</v>
      </c>
      <c r="H451">
        <v>172</v>
      </c>
      <c r="I451">
        <v>0.63645505905151367</v>
      </c>
      <c r="J451">
        <v>0.54730010032653809</v>
      </c>
      <c r="K451">
        <v>0.53717219829559326</v>
      </c>
      <c r="L451">
        <v>0.60067880153656006</v>
      </c>
      <c r="M451">
        <v>0.68264681100845337</v>
      </c>
      <c r="N451">
        <v>0.69433492422103882</v>
      </c>
      <c r="O451">
        <v>0.94922506809234619</v>
      </c>
      <c r="P451">
        <v>1.0331435203552246</v>
      </c>
      <c r="Q451">
        <v>0.72432100772857666</v>
      </c>
      <c r="R451">
        <v>0.92251086235046387</v>
      </c>
      <c r="S451">
        <v>0.7853158712387085</v>
      </c>
      <c r="T451">
        <v>0.75689035654067993</v>
      </c>
      <c r="U451">
        <v>0.55167973041534424</v>
      </c>
      <c r="V451">
        <v>0.69157683849334717</v>
      </c>
      <c r="W451">
        <v>0.80342614650726318</v>
      </c>
      <c r="X451">
        <v>0.6598973274230957</v>
      </c>
      <c r="Y451">
        <v>0.8062322735786438</v>
      </c>
      <c r="Z451">
        <v>0.79473298788070679</v>
      </c>
      <c r="AA451">
        <v>0.53102922439575195</v>
      </c>
      <c r="AB451">
        <v>0.7409091591835022</v>
      </c>
      <c r="AC451">
        <v>1.1143385171890259</v>
      </c>
      <c r="AD451">
        <v>1.2256059646606445</v>
      </c>
      <c r="AE451">
        <v>1.0253262519836426</v>
      </c>
      <c r="AF451">
        <v>0.87625020742416382</v>
      </c>
      <c r="AG451">
        <v>-1.4278920888900757</v>
      </c>
      <c r="AH451">
        <v>-1.2325863838195801</v>
      </c>
      <c r="AI451">
        <v>-1.1534631252288818</v>
      </c>
      <c r="AJ451">
        <v>-1.0396758317947388</v>
      </c>
      <c r="AK451">
        <v>-1.1180837154388428</v>
      </c>
      <c r="AL451">
        <v>-1.0761744976043701</v>
      </c>
      <c r="AM451">
        <v>-1.4968017339706421</v>
      </c>
      <c r="AN451">
        <v>-1.5273618698120117</v>
      </c>
      <c r="AO451">
        <v>-1.4483331441879272</v>
      </c>
      <c r="AP451">
        <v>-1.0778452157974243</v>
      </c>
      <c r="AQ451">
        <v>-1.3629211187362671</v>
      </c>
      <c r="AR451">
        <v>-1.543059229850769</v>
      </c>
      <c r="AS451">
        <v>-1.3502715826034546</v>
      </c>
      <c r="AT451">
        <v>-1.2859315872192383</v>
      </c>
      <c r="AU451">
        <v>-1.4717936515808105</v>
      </c>
      <c r="AV451">
        <v>-1.7461110353469849</v>
      </c>
      <c r="AW451">
        <v>-1.4227755069732666</v>
      </c>
      <c r="AX451">
        <v>-1.4350544214248657</v>
      </c>
      <c r="AY451">
        <v>-1.5707693099975586</v>
      </c>
      <c r="AZ451">
        <v>-1.6582310199737549</v>
      </c>
      <c r="BA451">
        <v>-1.7966504096984863</v>
      </c>
      <c r="BB451">
        <v>-1.6579532623291016</v>
      </c>
      <c r="BC451">
        <v>-1.6256132125854492</v>
      </c>
      <c r="BD451">
        <v>-1.6923383474349976</v>
      </c>
      <c r="BE451">
        <v>-0.70894622802734375</v>
      </c>
      <c r="BF451">
        <v>-0.58303946256637573</v>
      </c>
      <c r="BG451">
        <v>-0.52600973844528198</v>
      </c>
      <c r="BH451">
        <v>-0.42994433641433716</v>
      </c>
      <c r="BI451">
        <v>-0.4295106828212738</v>
      </c>
      <c r="BJ451">
        <v>-0.42329302430152893</v>
      </c>
      <c r="BK451">
        <v>-0.69843029975891113</v>
      </c>
      <c r="BL451">
        <v>-0.72804075479507446</v>
      </c>
      <c r="BM451">
        <v>-0.64245247840881348</v>
      </c>
      <c r="BN451">
        <v>-0.30347627401351929</v>
      </c>
      <c r="BO451">
        <v>-0.54026710987091064</v>
      </c>
      <c r="BP451">
        <v>-0.71540665626525879</v>
      </c>
      <c r="BQ451">
        <v>-0.64324510097503662</v>
      </c>
      <c r="BR451">
        <v>-0.51863044500350952</v>
      </c>
      <c r="BS451">
        <v>-0.60751032829284668</v>
      </c>
      <c r="BT451">
        <v>-0.86602813005447388</v>
      </c>
      <c r="BU451">
        <v>-0.56419950723648071</v>
      </c>
      <c r="BV451">
        <v>-0.60414367914199829</v>
      </c>
      <c r="BW451">
        <v>-0.79608213901519775</v>
      </c>
      <c r="BX451">
        <v>-0.7893558144569397</v>
      </c>
      <c r="BY451">
        <v>-0.74569451808929443</v>
      </c>
      <c r="BZ451">
        <v>-0.69363200664520264</v>
      </c>
      <c r="CA451">
        <v>-0.72724467515945435</v>
      </c>
      <c r="CB451">
        <v>-0.82168936729431152</v>
      </c>
      <c r="CC451">
        <v>-0.21100641787052155</v>
      </c>
      <c r="CD451">
        <v>-0.13316532969474792</v>
      </c>
      <c r="CE451">
        <v>-9.1437451541423798E-2</v>
      </c>
      <c r="CF451">
        <v>-7.6461783610284328E-3</v>
      </c>
      <c r="CG451">
        <v>4.739297553896904E-2</v>
      </c>
      <c r="CH451">
        <v>2.8890684247016907E-2</v>
      </c>
      <c r="CI451">
        <v>-0.14548066258430481</v>
      </c>
      <c r="CJ451">
        <v>-0.1744333952665329</v>
      </c>
      <c r="CK451">
        <v>-8.430211991071701E-2</v>
      </c>
      <c r="CL451">
        <v>0.23284932971000671</v>
      </c>
      <c r="CM451">
        <v>2.9500512406229973E-2</v>
      </c>
      <c r="CN451">
        <v>-0.14217691123485565</v>
      </c>
      <c r="CO451">
        <v>-0.15356063842773438</v>
      </c>
      <c r="CP451">
        <v>1.2799978256225586E-2</v>
      </c>
      <c r="CQ451">
        <v>-8.9104063808917999E-3</v>
      </c>
      <c r="CR451">
        <v>-0.25648534297943115</v>
      </c>
      <c r="CS451">
        <v>3.0447680503129959E-2</v>
      </c>
      <c r="CT451">
        <v>-2.8657384216785431E-2</v>
      </c>
      <c r="CU451">
        <v>-0.25953614711761475</v>
      </c>
      <c r="CV451">
        <v>-0.18757550418376923</v>
      </c>
      <c r="CW451">
        <v>-1.7805693671107292E-2</v>
      </c>
      <c r="CX451">
        <v>-2.5745995342731476E-2</v>
      </c>
      <c r="CY451">
        <v>-0.10503723472356796</v>
      </c>
      <c r="CZ451">
        <v>-0.21868053078651428</v>
      </c>
      <c r="DA451">
        <v>0.28693336248397827</v>
      </c>
      <c r="DB451">
        <v>0.31670880317687988</v>
      </c>
      <c r="DC451">
        <v>0.34313482046127319</v>
      </c>
      <c r="DD451">
        <v>0.41465196013450623</v>
      </c>
      <c r="DE451">
        <v>0.52429658174514771</v>
      </c>
      <c r="DF451">
        <v>0.48107442259788513</v>
      </c>
      <c r="DG451">
        <v>0.40746897459030151</v>
      </c>
      <c r="DH451">
        <v>0.37917399406433105</v>
      </c>
      <c r="DI451">
        <v>0.47384831309318542</v>
      </c>
      <c r="DJ451">
        <v>0.76917487382888794</v>
      </c>
      <c r="DK451">
        <v>0.59926813840866089</v>
      </c>
      <c r="DL451">
        <v>0.4310528039932251</v>
      </c>
      <c r="DM451">
        <v>0.33612382411956787</v>
      </c>
      <c r="DN451">
        <v>0.54423040151596069</v>
      </c>
      <c r="DO451">
        <v>0.58968949317932129</v>
      </c>
      <c r="DP451">
        <v>0.35305747389793396</v>
      </c>
      <c r="DQ451">
        <v>0.62509489059448242</v>
      </c>
      <c r="DR451">
        <v>0.54682892560958862</v>
      </c>
      <c r="DS451">
        <v>0.27700981497764587</v>
      </c>
      <c r="DT451">
        <v>0.41420474648475647</v>
      </c>
      <c r="DU451">
        <v>0.71008312702178955</v>
      </c>
      <c r="DV451">
        <v>0.6421399712562561</v>
      </c>
      <c r="DW451">
        <v>0.51717019081115723</v>
      </c>
      <c r="DX451">
        <v>0.38432827591896057</v>
      </c>
      <c r="DY451">
        <v>1.0058794021606445</v>
      </c>
      <c r="DZ451">
        <v>0.9662555456161499</v>
      </c>
      <c r="EA451">
        <v>0.97058826684951782</v>
      </c>
      <c r="EB451">
        <v>1.0243833065032959</v>
      </c>
      <c r="EC451">
        <v>1.2128696441650391</v>
      </c>
      <c r="ED451">
        <v>1.1339559555053711</v>
      </c>
      <c r="EE451">
        <v>1.2058403491973877</v>
      </c>
      <c r="EF451">
        <v>1.1784951686859131</v>
      </c>
      <c r="EG451">
        <v>1.279728889465332</v>
      </c>
      <c r="EH451">
        <v>1.5435439348220825</v>
      </c>
      <c r="EI451">
        <v>1.4219220876693726</v>
      </c>
      <c r="EJ451">
        <v>1.2587054967880249</v>
      </c>
      <c r="EK451">
        <v>1.0431504249572754</v>
      </c>
      <c r="EL451">
        <v>1.3115315437316895</v>
      </c>
      <c r="EM451">
        <v>1.4539726972579956</v>
      </c>
      <c r="EN451">
        <v>1.2331404685974121</v>
      </c>
      <c r="EO451">
        <v>1.4836710691452026</v>
      </c>
      <c r="EP451">
        <v>1.3777396678924561</v>
      </c>
      <c r="EQ451">
        <v>1.0516970157623291</v>
      </c>
      <c r="ER451">
        <v>1.2830798625946045</v>
      </c>
      <c r="ES451">
        <v>1.7610387802124023</v>
      </c>
      <c r="ET451">
        <v>1.6064612865447998</v>
      </c>
      <c r="EU451">
        <v>1.4155387878417969</v>
      </c>
      <c r="EV451">
        <v>1.2549773454666138</v>
      </c>
      <c r="EW451">
        <v>59.412410736083984</v>
      </c>
      <c r="EX451">
        <v>58.394145965576172</v>
      </c>
      <c r="EY451">
        <v>57.390518188476563</v>
      </c>
      <c r="EZ451">
        <v>58.007942199707031</v>
      </c>
      <c r="FA451">
        <v>56.397132873535156</v>
      </c>
      <c r="FB451">
        <v>54.611347198486328</v>
      </c>
      <c r="FC451">
        <v>55.257644653320313</v>
      </c>
      <c r="FD451">
        <v>60.460338592529297</v>
      </c>
      <c r="FE451">
        <v>67.962074279785156</v>
      </c>
      <c r="FF451">
        <v>74.781906127929688</v>
      </c>
      <c r="FG451">
        <v>78.854873657226563</v>
      </c>
      <c r="FH451">
        <v>82.072433471679688</v>
      </c>
      <c r="FI451">
        <v>84.223487854003906</v>
      </c>
      <c r="FJ451">
        <v>84.540359497070313</v>
      </c>
      <c r="FK451">
        <v>85.374961853027344</v>
      </c>
      <c r="FL451">
        <v>85.589385986328125</v>
      </c>
      <c r="FM451">
        <v>86.244972229003906</v>
      </c>
      <c r="FN451">
        <v>86.499748229980469</v>
      </c>
      <c r="FO451">
        <v>82.692924499511719</v>
      </c>
      <c r="FP451">
        <v>73.876449584960938</v>
      </c>
      <c r="FQ451">
        <v>67.062904357910156</v>
      </c>
      <c r="FR451">
        <v>63.352676391601563</v>
      </c>
      <c r="FS451">
        <v>61.68719482421875</v>
      </c>
      <c r="FT451">
        <v>59.846588134765625</v>
      </c>
      <c r="FU451">
        <v>0.51319855451583862</v>
      </c>
      <c r="FV451">
        <v>0.68123459815979004</v>
      </c>
      <c r="FW451">
        <v>0.79542642831802368</v>
      </c>
      <c r="FX451">
        <v>0.58343201875686646</v>
      </c>
      <c r="FY451" s="60">
        <v>2.809999942779541</v>
      </c>
      <c r="FZ451" s="38">
        <v>44.550000000000004</v>
      </c>
      <c r="GA451">
        <v>1</v>
      </c>
    </row>
    <row r="452" spans="1:183" x14ac:dyDescent="0.2">
      <c r="A452" t="s">
        <v>186</v>
      </c>
      <c r="B452" t="s">
        <v>222</v>
      </c>
      <c r="C452" t="s">
        <v>194</v>
      </c>
      <c r="D452" t="s">
        <v>203</v>
      </c>
      <c r="E452" t="s">
        <v>208</v>
      </c>
      <c r="F452" t="s">
        <v>185</v>
      </c>
      <c r="G452" t="s">
        <v>1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 s="60">
        <v>3.3299999237060547</v>
      </c>
      <c r="FZ452" s="38">
        <v>25.63</v>
      </c>
      <c r="GA452">
        <v>0</v>
      </c>
    </row>
    <row r="453" spans="1:183" x14ac:dyDescent="0.2">
      <c r="A453" t="s">
        <v>186</v>
      </c>
      <c r="B453" t="s">
        <v>222</v>
      </c>
      <c r="C453" t="s">
        <v>194</v>
      </c>
      <c r="D453" t="s">
        <v>203</v>
      </c>
      <c r="E453" t="s">
        <v>209</v>
      </c>
      <c r="F453" t="s">
        <v>1</v>
      </c>
      <c r="G453" t="s">
        <v>198</v>
      </c>
      <c r="H453">
        <v>3787</v>
      </c>
      <c r="I453">
        <v>0.68454617261886597</v>
      </c>
      <c r="J453">
        <v>0.59140264987945557</v>
      </c>
      <c r="K453">
        <v>0.53585189580917358</v>
      </c>
      <c r="L453">
        <v>0.49269852042198181</v>
      </c>
      <c r="M453">
        <v>0.47505843639373779</v>
      </c>
      <c r="N453">
        <v>0.50360304117202759</v>
      </c>
      <c r="O453">
        <v>0.5343632698059082</v>
      </c>
      <c r="P453">
        <v>0.63194447755813599</v>
      </c>
      <c r="Q453">
        <v>0.61118453741073608</v>
      </c>
      <c r="R453">
        <v>0.62986332178115845</v>
      </c>
      <c r="S453">
        <v>0.66816997528076172</v>
      </c>
      <c r="T453">
        <v>0.72851300239562988</v>
      </c>
      <c r="U453">
        <v>0.78037577867507935</v>
      </c>
      <c r="V453">
        <v>0.83129709959030151</v>
      </c>
      <c r="W453">
        <v>0.83521312475204468</v>
      </c>
      <c r="X453">
        <v>0.9023626446723938</v>
      </c>
      <c r="Y453">
        <v>1.0284422636032104</v>
      </c>
      <c r="Z453">
        <v>1.1331409215927124</v>
      </c>
      <c r="AA453">
        <v>1.2642072439193726</v>
      </c>
      <c r="AB453">
        <v>1.3443132638931274</v>
      </c>
      <c r="AC453">
        <v>1.358467698097229</v>
      </c>
      <c r="AD453">
        <v>1.3796911239624023</v>
      </c>
      <c r="AE453">
        <v>1.2693500518798828</v>
      </c>
      <c r="AF453">
        <v>1.0022610425949097</v>
      </c>
      <c r="AG453">
        <v>-0.214803546667099</v>
      </c>
      <c r="AH453">
        <v>-0.20312753319740295</v>
      </c>
      <c r="AI453">
        <v>-0.17671254277229309</v>
      </c>
      <c r="AJ453">
        <v>-0.19290296733379364</v>
      </c>
      <c r="AK453">
        <v>-0.17459042370319366</v>
      </c>
      <c r="AL453">
        <v>-0.16327869892120361</v>
      </c>
      <c r="AM453">
        <v>-0.20557968318462372</v>
      </c>
      <c r="AN453">
        <v>-0.19657863676548004</v>
      </c>
      <c r="AO453">
        <v>-0.20045676827430725</v>
      </c>
      <c r="AP453">
        <v>-0.15945862233638763</v>
      </c>
      <c r="AQ453">
        <v>-9.267435222864151E-2</v>
      </c>
      <c r="AR453">
        <v>-8.2521840929985046E-2</v>
      </c>
      <c r="AS453">
        <v>-5.486501008272171E-2</v>
      </c>
      <c r="AT453">
        <v>-5.5451244115829468E-2</v>
      </c>
      <c r="AU453">
        <v>-9.1440163552761078E-2</v>
      </c>
      <c r="AV453">
        <v>-7.579377293586731E-2</v>
      </c>
      <c r="AW453">
        <v>-1.5612865099683404E-3</v>
      </c>
      <c r="AX453">
        <v>-4.5028310269117355E-2</v>
      </c>
      <c r="AY453">
        <v>-4.2318012565374374E-2</v>
      </c>
      <c r="AZ453">
        <v>-0.11272723972797394</v>
      </c>
      <c r="BA453">
        <v>-0.11472077667713165</v>
      </c>
      <c r="BB453">
        <v>-0.1601593941450119</v>
      </c>
      <c r="BC453">
        <v>-0.2047845721244812</v>
      </c>
      <c r="BD453">
        <v>-0.2818044126033783</v>
      </c>
      <c r="BE453">
        <v>-0.11428257077932358</v>
      </c>
      <c r="BF453">
        <v>-0.1088620200753212</v>
      </c>
      <c r="BG453">
        <v>-8.8683463633060455E-2</v>
      </c>
      <c r="BH453">
        <v>-0.10728415846824646</v>
      </c>
      <c r="BI453">
        <v>-9.2678003013134003E-2</v>
      </c>
      <c r="BJ453">
        <v>-8.2220420241355896E-2</v>
      </c>
      <c r="BK453">
        <v>-0.1182548850774765</v>
      </c>
      <c r="BL453">
        <v>-0.10361738502979279</v>
      </c>
      <c r="BM453">
        <v>-0.10615170001983643</v>
      </c>
      <c r="BN453">
        <v>-6.3471391797065735E-2</v>
      </c>
      <c r="BO453">
        <v>7.0680193603038788E-3</v>
      </c>
      <c r="BP453">
        <v>2.393522672355175E-2</v>
      </c>
      <c r="BQ453">
        <v>5.1001593470573425E-2</v>
      </c>
      <c r="BR453">
        <v>5.3765524178743362E-2</v>
      </c>
      <c r="BS453">
        <v>1.8562000244855881E-2</v>
      </c>
      <c r="BT453">
        <v>3.7016496062278748E-2</v>
      </c>
      <c r="BU453">
        <v>0.11185245960950851</v>
      </c>
      <c r="BV453">
        <v>7.2360433638095856E-2</v>
      </c>
      <c r="BW453">
        <v>7.6784834265708923E-2</v>
      </c>
      <c r="BX453">
        <v>5.8752913028001785E-3</v>
      </c>
      <c r="BY453">
        <v>1.4479858800768852E-3</v>
      </c>
      <c r="BZ453">
        <v>-4.2856540530920029E-2</v>
      </c>
      <c r="CA453">
        <v>-9.0483233332633972E-2</v>
      </c>
      <c r="CB453">
        <v>-0.17546750605106354</v>
      </c>
      <c r="CC453">
        <v>-4.4662058353424072E-2</v>
      </c>
      <c r="CD453">
        <v>-4.3574016541242599E-2</v>
      </c>
      <c r="CE453">
        <v>-2.7714803814888E-2</v>
      </c>
      <c r="CF453">
        <v>-4.7984827309846878E-2</v>
      </c>
      <c r="CG453">
        <v>-3.594570979475975E-2</v>
      </c>
      <c r="CH453">
        <v>-2.6079710572957993E-2</v>
      </c>
      <c r="CI453">
        <v>-5.7774011045694351E-2</v>
      </c>
      <c r="CJ453">
        <v>-3.9232697337865829E-2</v>
      </c>
      <c r="CK453">
        <v>-4.083629697561264E-2</v>
      </c>
      <c r="CL453">
        <v>3.0090694781392813E-3</v>
      </c>
      <c r="CM453">
        <v>7.6149284839630127E-2</v>
      </c>
      <c r="CN453">
        <v>9.7667060792446136E-2</v>
      </c>
      <c r="CO453">
        <v>0.12432447820901871</v>
      </c>
      <c r="CP453">
        <v>0.12940873205661774</v>
      </c>
      <c r="CQ453">
        <v>9.4749167561531067E-2</v>
      </c>
      <c r="CR453">
        <v>0.11514855176210403</v>
      </c>
      <c r="CS453">
        <v>0.19040247797966003</v>
      </c>
      <c r="CT453">
        <v>0.1536635160446167</v>
      </c>
      <c r="CU453">
        <v>0.15927509963512421</v>
      </c>
      <c r="CV453">
        <v>8.8019050657749176E-2</v>
      </c>
      <c r="CW453">
        <v>8.1906117498874664E-2</v>
      </c>
      <c r="CX453">
        <v>3.8387071341276169E-2</v>
      </c>
      <c r="CY453">
        <v>-1.1318477801978588E-2</v>
      </c>
      <c r="CZ453">
        <v>-0.10181887447834015</v>
      </c>
      <c r="DA453">
        <v>2.4958455935120583E-2</v>
      </c>
      <c r="DB453">
        <v>2.1713996306061745E-2</v>
      </c>
      <c r="DC453">
        <v>3.3253856003284454E-2</v>
      </c>
      <c r="DD453">
        <v>1.131450105458498E-2</v>
      </c>
      <c r="DE453">
        <v>2.07865871489048E-2</v>
      </c>
      <c r="DF453">
        <v>3.0061002820730209E-2</v>
      </c>
      <c r="DG453">
        <v>2.7068713679909706E-3</v>
      </c>
      <c r="DH453">
        <v>2.515198290348053E-2</v>
      </c>
      <c r="DI453">
        <v>2.4479106068611145E-2</v>
      </c>
      <c r="DJ453">
        <v>6.9489538669586182E-2</v>
      </c>
      <c r="DK453">
        <v>0.14523054659366608</v>
      </c>
      <c r="DL453">
        <v>0.17139890789985657</v>
      </c>
      <c r="DM453">
        <v>0.19764737784862518</v>
      </c>
      <c r="DN453">
        <v>0.20505192875862122</v>
      </c>
      <c r="DO453">
        <v>0.17093631625175476</v>
      </c>
      <c r="DP453">
        <v>0.19328059256076813</v>
      </c>
      <c r="DQ453">
        <v>0.26895248889923096</v>
      </c>
      <c r="DR453">
        <v>0.23496659100055695</v>
      </c>
      <c r="DS453">
        <v>0.24176536500453949</v>
      </c>
      <c r="DT453">
        <v>0.17016281187534332</v>
      </c>
      <c r="DU453">
        <v>0.16236424446105957</v>
      </c>
      <c r="DV453">
        <v>0.11963067948818207</v>
      </c>
      <c r="DW453">
        <v>6.7846283316612244E-2</v>
      </c>
      <c r="DX453">
        <v>-2.8170250356197357E-2</v>
      </c>
      <c r="DY453">
        <v>0.12547941505908966</v>
      </c>
      <c r="DZ453">
        <v>0.11597951501607895</v>
      </c>
      <c r="EA453">
        <v>0.1212829202413559</v>
      </c>
      <c r="EB453">
        <v>9.6933312714099884E-2</v>
      </c>
      <c r="EC453">
        <v>0.10269901156425476</v>
      </c>
      <c r="ED453">
        <v>0.11111927777528763</v>
      </c>
      <c r="EE453">
        <v>9.0031661093235016E-2</v>
      </c>
      <c r="EF453">
        <v>0.11811324954032898</v>
      </c>
      <c r="EG453">
        <v>0.11878416687250137</v>
      </c>
      <c r="EH453">
        <v>0.16547676920890808</v>
      </c>
      <c r="EI453">
        <v>0.24497292935848236</v>
      </c>
      <c r="EJ453">
        <v>0.27785599231719971</v>
      </c>
      <c r="EK453">
        <v>0.30351394414901733</v>
      </c>
      <c r="EL453">
        <v>0.31426870822906494</v>
      </c>
      <c r="EM453">
        <v>0.28093847632408142</v>
      </c>
      <c r="EN453">
        <v>0.30609086155891418</v>
      </c>
      <c r="EO453">
        <v>0.38236624002456665</v>
      </c>
      <c r="EP453">
        <v>0.35235533118247986</v>
      </c>
      <c r="EQ453">
        <v>0.36086821556091309</v>
      </c>
      <c r="ER453">
        <v>0.28876534104347229</v>
      </c>
      <c r="ES453">
        <v>0.27853301167488098</v>
      </c>
      <c r="ET453">
        <v>0.23693354427814484</v>
      </c>
      <c r="EU453">
        <v>0.18214762210845947</v>
      </c>
      <c r="EV453">
        <v>7.8166671097278595E-2</v>
      </c>
      <c r="EW453">
        <v>66.541854858398438</v>
      </c>
      <c r="EX453">
        <v>65.5262451171875</v>
      </c>
      <c r="EY453">
        <v>65.072219848632813</v>
      </c>
      <c r="EZ453">
        <v>64.204818725585938</v>
      </c>
      <c r="FA453">
        <v>63.480602264404297</v>
      </c>
      <c r="FB453">
        <v>63.115993499755859</v>
      </c>
      <c r="FC453">
        <v>63.553260803222656</v>
      </c>
      <c r="FD453">
        <v>66.522674560546875</v>
      </c>
      <c r="FE453">
        <v>70.568931579589844</v>
      </c>
      <c r="FF453">
        <v>74.732894897460938</v>
      </c>
      <c r="FG453">
        <v>78.751853942871094</v>
      </c>
      <c r="FH453">
        <v>83.403572082519531</v>
      </c>
      <c r="FI453">
        <v>87.333656311035156</v>
      </c>
      <c r="FJ453">
        <v>90.658607482910156</v>
      </c>
      <c r="FK453">
        <v>92.481422424316406</v>
      </c>
      <c r="FL453">
        <v>93.968521118164063</v>
      </c>
      <c r="FM453">
        <v>94.183708190917969</v>
      </c>
      <c r="FN453">
        <v>93.700050354003906</v>
      </c>
      <c r="FO453">
        <v>90.825225830078125</v>
      </c>
      <c r="FP453">
        <v>87.0203857421875</v>
      </c>
      <c r="FQ453">
        <v>81.413406372070313</v>
      </c>
      <c r="FR453">
        <v>77.384002685546875</v>
      </c>
      <c r="FS453">
        <v>74.914230346679688</v>
      </c>
      <c r="FT453">
        <v>73.417755126953125</v>
      </c>
      <c r="FU453">
        <v>6.8761102855205536E-2</v>
      </c>
      <c r="FV453">
        <v>9.3823574483394623E-2</v>
      </c>
      <c r="FW453">
        <v>0.10378354787826538</v>
      </c>
      <c r="FX453">
        <v>7.2249390184879303E-2</v>
      </c>
      <c r="FY453" s="60">
        <v>10.310000419616699</v>
      </c>
      <c r="FZ453" s="38">
        <v>1233.8</v>
      </c>
      <c r="GA453">
        <v>1</v>
      </c>
    </row>
    <row r="454" spans="1:183" x14ac:dyDescent="0.2">
      <c r="A454" t="s">
        <v>186</v>
      </c>
      <c r="B454" t="s">
        <v>222</v>
      </c>
      <c r="C454" t="s">
        <v>194</v>
      </c>
      <c r="D454" t="s">
        <v>203</v>
      </c>
      <c r="E454" t="s">
        <v>209</v>
      </c>
      <c r="F454" t="s">
        <v>1</v>
      </c>
      <c r="G454" t="s">
        <v>200</v>
      </c>
      <c r="H454">
        <v>463</v>
      </c>
      <c r="I454">
        <v>0.97843050956726074</v>
      </c>
      <c r="J454">
        <v>0.84777253866195679</v>
      </c>
      <c r="K454">
        <v>0.79551142454147339</v>
      </c>
      <c r="L454">
        <v>0.7311854362487793</v>
      </c>
      <c r="M454">
        <v>0.73411935567855835</v>
      </c>
      <c r="N454">
        <v>0.67779839038848877</v>
      </c>
      <c r="O454">
        <v>0.74781584739685059</v>
      </c>
      <c r="P454">
        <v>0.73848074674606323</v>
      </c>
      <c r="Q454">
        <v>0.81198930740356445</v>
      </c>
      <c r="R454">
        <v>0.91959965229034424</v>
      </c>
      <c r="S454">
        <v>1.0086300373077393</v>
      </c>
      <c r="T454">
        <v>1.086228609085083</v>
      </c>
      <c r="U454">
        <v>1.2236485481262207</v>
      </c>
      <c r="V454">
        <v>1.4106928110122681</v>
      </c>
      <c r="W454">
        <v>1.3818811178207397</v>
      </c>
      <c r="X454">
        <v>1.4536956548690796</v>
      </c>
      <c r="Y454">
        <v>1.491284966468811</v>
      </c>
      <c r="Z454">
        <v>1.6205888986587524</v>
      </c>
      <c r="AA454">
        <v>1.6784036159515381</v>
      </c>
      <c r="AB454">
        <v>1.7050069570541382</v>
      </c>
      <c r="AC454">
        <v>1.6234697103500366</v>
      </c>
      <c r="AD454">
        <v>1.5271788835525513</v>
      </c>
      <c r="AE454">
        <v>1.5496525764465332</v>
      </c>
      <c r="AF454">
        <v>1.2929186820983887</v>
      </c>
      <c r="AG454">
        <v>-0.83976995944976807</v>
      </c>
      <c r="AH454">
        <v>-0.82922548055648804</v>
      </c>
      <c r="AI454">
        <v>-0.77851825952529907</v>
      </c>
      <c r="AJ454">
        <v>-0.77407145500183105</v>
      </c>
      <c r="AK454">
        <v>-0.71094924211502075</v>
      </c>
      <c r="AL454">
        <v>-0.8043791651725769</v>
      </c>
      <c r="AM454">
        <v>-0.77895867824554443</v>
      </c>
      <c r="AN454">
        <v>-0.84656405448913574</v>
      </c>
      <c r="AO454">
        <v>-0.89079320430755615</v>
      </c>
      <c r="AP454">
        <v>-0.71452963352203369</v>
      </c>
      <c r="AQ454">
        <v>-0.71796548366546631</v>
      </c>
      <c r="AR454">
        <v>-0.74366599321365356</v>
      </c>
      <c r="AS454">
        <v>-0.7863762378692627</v>
      </c>
      <c r="AT454">
        <v>-0.74089932441711426</v>
      </c>
      <c r="AU454">
        <v>-0.73945397138595581</v>
      </c>
      <c r="AV454">
        <v>-0.75386166572570801</v>
      </c>
      <c r="AW454">
        <v>-0.79386156797409058</v>
      </c>
      <c r="AX454">
        <v>-0.76491516828536987</v>
      </c>
      <c r="AY454">
        <v>-0.71096014976501465</v>
      </c>
      <c r="AZ454">
        <v>-0.81548041105270386</v>
      </c>
      <c r="BA454">
        <v>-0.86486226320266724</v>
      </c>
      <c r="BB454">
        <v>-1.0103962421417236</v>
      </c>
      <c r="BC454">
        <v>-0.9179227352142334</v>
      </c>
      <c r="BD454">
        <v>-0.91051071882247925</v>
      </c>
      <c r="BE454">
        <v>-0.36078932881355286</v>
      </c>
      <c r="BF454">
        <v>-0.37576985359191895</v>
      </c>
      <c r="BG454">
        <v>-0.33843401074409485</v>
      </c>
      <c r="BH454">
        <v>-0.34882637858390808</v>
      </c>
      <c r="BI454">
        <v>-0.29101607203483582</v>
      </c>
      <c r="BJ454">
        <v>-0.37134638428688049</v>
      </c>
      <c r="BK454">
        <v>-0.33362945914268494</v>
      </c>
      <c r="BL454">
        <v>-0.39429906010627747</v>
      </c>
      <c r="BM454">
        <v>-0.41056033968925476</v>
      </c>
      <c r="BN454">
        <v>-0.25588458776473999</v>
      </c>
      <c r="BO454">
        <v>-0.23235118389129639</v>
      </c>
      <c r="BP454">
        <v>-0.23476684093475342</v>
      </c>
      <c r="BQ454">
        <v>-0.26015880703926086</v>
      </c>
      <c r="BR454">
        <v>-0.19559042155742645</v>
      </c>
      <c r="BS454">
        <v>-0.21768739819526672</v>
      </c>
      <c r="BT454">
        <v>-0.22870075702667236</v>
      </c>
      <c r="BU454">
        <v>-0.26140537858009338</v>
      </c>
      <c r="BV454">
        <v>-0.21406459808349609</v>
      </c>
      <c r="BW454">
        <v>-0.18497221171855927</v>
      </c>
      <c r="BX454">
        <v>-0.27457815408706665</v>
      </c>
      <c r="BY454">
        <v>-0.34118998050689697</v>
      </c>
      <c r="BZ454">
        <v>-0.48890745639801025</v>
      </c>
      <c r="CA454">
        <v>-0.38081672787666321</v>
      </c>
      <c r="CB454">
        <v>-0.40468746423721313</v>
      </c>
      <c r="CC454">
        <v>-2.9048806056380272E-2</v>
      </c>
      <c r="CD454">
        <v>-6.1707869172096252E-2</v>
      </c>
      <c r="CE454">
        <v>-3.3632997423410416E-2</v>
      </c>
      <c r="CF454">
        <v>-5.4302945733070374E-2</v>
      </c>
      <c r="CG454">
        <v>-1.7161456344183534E-4</v>
      </c>
      <c r="CH454">
        <v>-7.1429222822189331E-2</v>
      </c>
      <c r="CI454">
        <v>-2.5195805355906487E-2</v>
      </c>
      <c r="CJ454">
        <v>-8.1061765551567078E-2</v>
      </c>
      <c r="CK454">
        <v>-7.7952474355697632E-2</v>
      </c>
      <c r="CL454">
        <v>6.1771612614393234E-2</v>
      </c>
      <c r="CM454">
        <v>0.1039837971329689</v>
      </c>
      <c r="CN454">
        <v>0.1176951676607132</v>
      </c>
      <c r="CO454">
        <v>0.10429774224758148</v>
      </c>
      <c r="CP454">
        <v>0.18208888173103333</v>
      </c>
      <c r="CQ454">
        <v>0.14368654787540436</v>
      </c>
      <c r="CR454">
        <v>0.13502408564090729</v>
      </c>
      <c r="CS454">
        <v>0.10737220197916031</v>
      </c>
      <c r="CT454">
        <v>0.16745287179946899</v>
      </c>
      <c r="CU454">
        <v>0.1793254017829895</v>
      </c>
      <c r="CV454">
        <v>0.10004910081624985</v>
      </c>
      <c r="CW454">
        <v>2.1503927186131477E-2</v>
      </c>
      <c r="CX454">
        <v>-0.12772585451602936</v>
      </c>
      <c r="CY454">
        <v>-8.8187428191304207E-3</v>
      </c>
      <c r="CZ454">
        <v>-5.4355788975954056E-2</v>
      </c>
      <c r="DA454">
        <v>0.30269172787666321</v>
      </c>
      <c r="DB454">
        <v>0.25235411524772644</v>
      </c>
      <c r="DC454">
        <v>0.27116802334785461</v>
      </c>
      <c r="DD454">
        <v>0.24022050201892853</v>
      </c>
      <c r="DE454">
        <v>0.29067280888557434</v>
      </c>
      <c r="DF454">
        <v>0.22848795354366302</v>
      </c>
      <c r="DG454">
        <v>0.28323787450790405</v>
      </c>
      <c r="DH454">
        <v>0.23217557370662689</v>
      </c>
      <c r="DI454">
        <v>0.25465533137321472</v>
      </c>
      <c r="DJ454">
        <v>0.37942782044410706</v>
      </c>
      <c r="DK454">
        <v>0.440318763256073</v>
      </c>
      <c r="DL454">
        <v>0.47015714645385742</v>
      </c>
      <c r="DM454">
        <v>0.46875432133674622</v>
      </c>
      <c r="DN454">
        <v>0.55976825952529907</v>
      </c>
      <c r="DO454">
        <v>0.50506049394607544</v>
      </c>
      <c r="DP454">
        <v>0.49874889850616455</v>
      </c>
      <c r="DQ454">
        <v>0.47614976763725281</v>
      </c>
      <c r="DR454">
        <v>0.54897034168243408</v>
      </c>
      <c r="DS454">
        <v>0.54362297058105469</v>
      </c>
      <c r="DT454">
        <v>0.47467637062072754</v>
      </c>
      <c r="DU454">
        <v>0.38419780135154724</v>
      </c>
      <c r="DV454">
        <v>0.23345574736595154</v>
      </c>
      <c r="DW454">
        <v>0.36317923665046692</v>
      </c>
      <c r="DX454">
        <v>0.29597586393356323</v>
      </c>
      <c r="DY454">
        <v>0.78167235851287842</v>
      </c>
      <c r="DZ454">
        <v>0.70580971240997314</v>
      </c>
      <c r="EA454">
        <v>0.71125233173370361</v>
      </c>
      <c r="EB454">
        <v>0.6654655933380127</v>
      </c>
      <c r="EC454">
        <v>0.71060603857040405</v>
      </c>
      <c r="ED454">
        <v>0.66152077913284302</v>
      </c>
      <c r="EE454">
        <v>0.72856706380844116</v>
      </c>
      <c r="EF454">
        <v>0.68444055318832397</v>
      </c>
      <c r="EG454">
        <v>0.73488825559616089</v>
      </c>
      <c r="EH454">
        <v>0.83807289600372314</v>
      </c>
      <c r="EI454">
        <v>0.92593306303024292</v>
      </c>
      <c r="EJ454">
        <v>0.97905635833740234</v>
      </c>
      <c r="EK454">
        <v>0.99497169256210327</v>
      </c>
      <c r="EL454">
        <v>1.1050771474838257</v>
      </c>
      <c r="EM454">
        <v>1.0268269777297974</v>
      </c>
      <c r="EN454">
        <v>1.0239098072052002</v>
      </c>
      <c r="EO454">
        <v>1.00860595703125</v>
      </c>
      <c r="EP454">
        <v>1.0998209714889526</v>
      </c>
      <c r="EQ454">
        <v>1.0696109533309937</v>
      </c>
      <c r="ER454">
        <v>1.0155786275863647</v>
      </c>
      <c r="ES454">
        <v>0.90787011384963989</v>
      </c>
      <c r="ET454">
        <v>0.75494462251663208</v>
      </c>
      <c r="EU454">
        <v>0.90028518438339233</v>
      </c>
      <c r="EV454">
        <v>0.80179911851882935</v>
      </c>
      <c r="EW454">
        <v>68.844383239746094</v>
      </c>
      <c r="EX454">
        <v>67.662528991699219</v>
      </c>
      <c r="EY454">
        <v>66.509498596191406</v>
      </c>
      <c r="EZ454">
        <v>65.530738830566406</v>
      </c>
      <c r="FA454">
        <v>64.529090881347656</v>
      </c>
      <c r="FB454">
        <v>64.153823852539063</v>
      </c>
      <c r="FC454">
        <v>64.37744140625</v>
      </c>
      <c r="FD454">
        <v>67.999687194824219</v>
      </c>
      <c r="FE454">
        <v>72.637985229492188</v>
      </c>
      <c r="FF454">
        <v>78.081558227539063</v>
      </c>
      <c r="FG454">
        <v>82.31182861328125</v>
      </c>
      <c r="FH454">
        <v>86.572242736816406</v>
      </c>
      <c r="FI454">
        <v>90.859832763671875</v>
      </c>
      <c r="FJ454">
        <v>93.548591613769531</v>
      </c>
      <c r="FK454">
        <v>95.794929504394531</v>
      </c>
      <c r="FL454">
        <v>96.898483276367188</v>
      </c>
      <c r="FM454">
        <v>97.2940673828125</v>
      </c>
      <c r="FN454">
        <v>97.138626098632813</v>
      </c>
      <c r="FO454">
        <v>94.299888610839844</v>
      </c>
      <c r="FP454">
        <v>91.328231811523438</v>
      </c>
      <c r="FQ454">
        <v>85.774795532226563</v>
      </c>
      <c r="FR454">
        <v>81.139762878417969</v>
      </c>
      <c r="FS454">
        <v>78.227867126464844</v>
      </c>
      <c r="FT454">
        <v>76.216766357421875</v>
      </c>
      <c r="FU454">
        <v>0.33749210834503174</v>
      </c>
      <c r="FV454">
        <v>0.43915480375289917</v>
      </c>
      <c r="FW454">
        <v>0.48468616604804993</v>
      </c>
      <c r="FX454">
        <v>0.35411027073860168</v>
      </c>
      <c r="FY454" s="60">
        <v>5.6599998474121094</v>
      </c>
      <c r="FZ454" s="38">
        <v>312.09000000000003</v>
      </c>
      <c r="GA454">
        <v>1</v>
      </c>
    </row>
    <row r="455" spans="1:183" x14ac:dyDescent="0.2">
      <c r="A455" t="s">
        <v>186</v>
      </c>
      <c r="B455" t="s">
        <v>222</v>
      </c>
      <c r="C455" t="s">
        <v>194</v>
      </c>
      <c r="D455" t="s">
        <v>203</v>
      </c>
      <c r="E455" t="s">
        <v>209</v>
      </c>
      <c r="F455" t="s">
        <v>1</v>
      </c>
      <c r="G455" t="s">
        <v>1</v>
      </c>
      <c r="H455">
        <v>4250</v>
      </c>
      <c r="I455">
        <v>0.72929602861404419</v>
      </c>
      <c r="J455">
        <v>0.6304401159286499</v>
      </c>
      <c r="K455">
        <v>0.5753902792930603</v>
      </c>
      <c r="L455">
        <v>0.52901291847229004</v>
      </c>
      <c r="M455">
        <v>0.51450574398040771</v>
      </c>
      <c r="N455">
        <v>0.53012770414352417</v>
      </c>
      <c r="O455">
        <v>0.56686574220657349</v>
      </c>
      <c r="P455">
        <v>0.64816677570343018</v>
      </c>
      <c r="Q455">
        <v>0.64176106452941895</v>
      </c>
      <c r="R455">
        <v>0.67398148775100708</v>
      </c>
      <c r="S455">
        <v>0.72001194953918457</v>
      </c>
      <c r="T455">
        <v>0.7829824686050415</v>
      </c>
      <c r="U455">
        <v>0.8478730320930481</v>
      </c>
      <c r="V455">
        <v>0.91952186822891235</v>
      </c>
      <c r="W455">
        <v>0.91845428943634033</v>
      </c>
      <c r="X455">
        <v>0.98631423711776733</v>
      </c>
      <c r="Y455">
        <v>1.0989192724227905</v>
      </c>
      <c r="Z455">
        <v>1.2073646783828735</v>
      </c>
      <c r="AA455">
        <v>1.3272770643234253</v>
      </c>
      <c r="AB455">
        <v>1.3992362022399902</v>
      </c>
      <c r="AC455">
        <v>1.3988195657730103</v>
      </c>
      <c r="AD455">
        <v>1.4021492004394531</v>
      </c>
      <c r="AE455">
        <v>1.3120317459106445</v>
      </c>
      <c r="AF455">
        <v>1.0465196371078491</v>
      </c>
      <c r="AG455">
        <v>-0.22330908477306366</v>
      </c>
      <c r="AH455">
        <v>-0.21663466095924377</v>
      </c>
      <c r="AI455">
        <v>-0.18977989256381989</v>
      </c>
      <c r="AJ455">
        <v>-0.20533686876296997</v>
      </c>
      <c r="AK455">
        <v>-0.18182820081710815</v>
      </c>
      <c r="AL455">
        <v>-0.18507218360900879</v>
      </c>
      <c r="AM455">
        <v>-0.21383272111415863</v>
      </c>
      <c r="AN455">
        <v>-0.21419084072113037</v>
      </c>
      <c r="AO455">
        <v>-0.22028732299804688</v>
      </c>
      <c r="AP455">
        <v>-0.16106249392032623</v>
      </c>
      <c r="AQ455">
        <v>-0.10054470598697662</v>
      </c>
      <c r="AR455">
        <v>-9.1203369200229645E-2</v>
      </c>
      <c r="AS455">
        <v>-7.2151891887187958E-2</v>
      </c>
      <c r="AT455">
        <v>-6.2433414161205292E-2</v>
      </c>
      <c r="AU455">
        <v>-9.5597602427005768E-2</v>
      </c>
      <c r="AV455">
        <v>-8.3436347544193268E-2</v>
      </c>
      <c r="AW455">
        <v>-2.5487354025244713E-2</v>
      </c>
      <c r="AX455">
        <v>-5.4573796689510345E-2</v>
      </c>
      <c r="AY455">
        <v>-4.7067493200302124E-2</v>
      </c>
      <c r="AZ455">
        <v>-0.12073256075382233</v>
      </c>
      <c r="BA455">
        <v>-0.1328081488609314</v>
      </c>
      <c r="BB455">
        <v>-0.19355088472366333</v>
      </c>
      <c r="BC455">
        <v>-0.21583539247512817</v>
      </c>
      <c r="BD455">
        <v>-0.2859804630279541</v>
      </c>
      <c r="BE455">
        <v>-0.11635836213827133</v>
      </c>
      <c r="BF455">
        <v>-0.11602038890123367</v>
      </c>
      <c r="BG455">
        <v>-9.4562940299510956E-2</v>
      </c>
      <c r="BH455">
        <v>-0.11294040083885193</v>
      </c>
      <c r="BI455">
        <v>-9.242132306098938E-2</v>
      </c>
      <c r="BJ455">
        <v>-9.5217905938625336E-2</v>
      </c>
      <c r="BK455">
        <v>-0.11870115250349045</v>
      </c>
      <c r="BL455">
        <v>-0.11458719521760941</v>
      </c>
      <c r="BM455">
        <v>-0.11760526895523071</v>
      </c>
      <c r="BN455">
        <v>-5.8841262012720108E-2</v>
      </c>
      <c r="BO455">
        <v>6.3516017980873585E-3</v>
      </c>
      <c r="BP455">
        <v>2.2184588015079498E-2</v>
      </c>
      <c r="BQ455">
        <v>4.2126286774873734E-2</v>
      </c>
      <c r="BR455">
        <v>5.5647715926170349E-2</v>
      </c>
      <c r="BS455">
        <v>2.1263338625431061E-2</v>
      </c>
      <c r="BT455">
        <v>3.5677272826433182E-2</v>
      </c>
      <c r="BU455">
        <v>9.4592489302158356E-2</v>
      </c>
      <c r="BV455">
        <v>6.9695018231868744E-2</v>
      </c>
      <c r="BW455">
        <v>7.6645165681838989E-2</v>
      </c>
      <c r="BX455">
        <v>3.6818354856222868E-3</v>
      </c>
      <c r="BY455">
        <v>-1.1387152597308159E-2</v>
      </c>
      <c r="BZ455">
        <v>-7.1463994681835175E-2</v>
      </c>
      <c r="CA455">
        <v>-9.4780251383781433E-2</v>
      </c>
      <c r="CB455">
        <v>-0.17290641367435455</v>
      </c>
      <c r="CC455">
        <v>-4.228462278842926E-2</v>
      </c>
      <c r="CD455">
        <v>-4.6335257589817047E-2</v>
      </c>
      <c r="CE455">
        <v>-2.8615968301892281E-2</v>
      </c>
      <c r="CF455">
        <v>-4.8946883529424667E-2</v>
      </c>
      <c r="CG455">
        <v>-3.0498377978801727E-2</v>
      </c>
      <c r="CH455">
        <v>-3.2985091209411621E-2</v>
      </c>
      <c r="CI455">
        <v>-5.2813321352005005E-2</v>
      </c>
      <c r="CJ455">
        <v>-4.5602019876241684E-2</v>
      </c>
      <c r="CK455">
        <v>-4.6487987041473389E-2</v>
      </c>
      <c r="CL455">
        <v>1.1956854723393917E-2</v>
      </c>
      <c r="CM455">
        <v>8.0387651920318604E-2</v>
      </c>
      <c r="CN455">
        <v>0.10071674734354019</v>
      </c>
      <c r="CO455">
        <v>0.12127500772476196</v>
      </c>
      <c r="CP455">
        <v>0.137430340051651</v>
      </c>
      <c r="CQ455">
        <v>0.10220086574554443</v>
      </c>
      <c r="CR455">
        <v>0.11817500740289688</v>
      </c>
      <c r="CS455">
        <v>0.17775942385196686</v>
      </c>
      <c r="CT455">
        <v>0.15576322376728058</v>
      </c>
      <c r="CU455">
        <v>0.16232816874980927</v>
      </c>
      <c r="CV455">
        <v>8.9850865304470062E-2</v>
      </c>
      <c r="CW455">
        <v>7.2708666324615479E-2</v>
      </c>
      <c r="CX455">
        <v>1.3093020766973495E-2</v>
      </c>
      <c r="CY455">
        <v>-1.0937843471765518E-2</v>
      </c>
      <c r="CZ455">
        <v>-9.4591662287712097E-2</v>
      </c>
      <c r="DA455">
        <v>3.1789112836122513E-2</v>
      </c>
      <c r="DB455">
        <v>2.3349875584244728E-2</v>
      </c>
      <c r="DC455">
        <v>3.7331003695726395E-2</v>
      </c>
      <c r="DD455">
        <v>1.5046624466776848E-2</v>
      </c>
      <c r="DE455">
        <v>3.1424563378095627E-2</v>
      </c>
      <c r="DF455">
        <v>2.9247716069221497E-2</v>
      </c>
      <c r="DG455">
        <v>1.3074515387415886E-2</v>
      </c>
      <c r="DH455">
        <v>2.3383155465126038E-2</v>
      </c>
      <c r="DI455">
        <v>2.4629293009638786E-2</v>
      </c>
      <c r="DJ455">
        <v>8.2754969596862793E-2</v>
      </c>
      <c r="DK455">
        <v>0.15442371368408203</v>
      </c>
      <c r="DL455">
        <v>0.17924889922142029</v>
      </c>
      <c r="DM455">
        <v>0.2004237174987793</v>
      </c>
      <c r="DN455">
        <v>0.21921296417713165</v>
      </c>
      <c r="DO455">
        <v>0.1831384003162384</v>
      </c>
      <c r="DP455">
        <v>0.20067273080348969</v>
      </c>
      <c r="DQ455">
        <v>0.26092636585235596</v>
      </c>
      <c r="DR455">
        <v>0.24183140695095062</v>
      </c>
      <c r="DS455">
        <v>0.24801117181777954</v>
      </c>
      <c r="DT455">
        <v>0.17601989209651947</v>
      </c>
      <c r="DU455">
        <v>0.15680448710918427</v>
      </c>
      <c r="DV455">
        <v>9.7650036215782166E-2</v>
      </c>
      <c r="DW455">
        <v>7.2904571890830994E-2</v>
      </c>
      <c r="DX455">
        <v>-1.6276909038424492E-2</v>
      </c>
      <c r="DY455">
        <v>0.13873982429504395</v>
      </c>
      <c r="DZ455">
        <v>0.12396414577960968</v>
      </c>
      <c r="EA455">
        <v>0.13254795968532562</v>
      </c>
      <c r="EB455">
        <v>0.10744308680295944</v>
      </c>
      <c r="EC455">
        <v>0.1208314523100853</v>
      </c>
      <c r="ED455">
        <v>0.11910200119018555</v>
      </c>
      <c r="EE455">
        <v>0.10820608586072922</v>
      </c>
      <c r="EF455">
        <v>0.12298679351806641</v>
      </c>
      <c r="EG455">
        <v>0.12731136381626129</v>
      </c>
      <c r="EH455">
        <v>0.18497622013092041</v>
      </c>
      <c r="EI455">
        <v>0.26131999492645264</v>
      </c>
      <c r="EJ455">
        <v>0.29263687133789063</v>
      </c>
      <c r="EK455">
        <v>0.31470191478729248</v>
      </c>
      <c r="EL455">
        <v>0.33729410171508789</v>
      </c>
      <c r="EM455">
        <v>0.29999932646751404</v>
      </c>
      <c r="EN455">
        <v>0.31978633999824524</v>
      </c>
      <c r="EO455">
        <v>0.38100624084472656</v>
      </c>
      <c r="EP455">
        <v>0.36610022187232971</v>
      </c>
      <c r="EQ455">
        <v>0.37172383069992065</v>
      </c>
      <c r="ER455">
        <v>0.30043429136276245</v>
      </c>
      <c r="ES455">
        <v>0.27822548151016235</v>
      </c>
      <c r="ET455">
        <v>0.21973694860935211</v>
      </c>
      <c r="EU455">
        <v>0.19395969808101654</v>
      </c>
      <c r="EV455">
        <v>9.6797160804271698E-2</v>
      </c>
      <c r="EW455">
        <v>66.999656677246094</v>
      </c>
      <c r="EX455">
        <v>65.963386535644531</v>
      </c>
      <c r="EY455">
        <v>65.372650146484375</v>
      </c>
      <c r="EZ455">
        <v>64.479209899902344</v>
      </c>
      <c r="FA455">
        <v>63.695705413818359</v>
      </c>
      <c r="FB455">
        <v>63.326255798339844</v>
      </c>
      <c r="FC455">
        <v>63.709812164306641</v>
      </c>
      <c r="FD455">
        <v>66.788352966308594</v>
      </c>
      <c r="FE455">
        <v>70.976318359375</v>
      </c>
      <c r="FF455">
        <v>75.393608093261719</v>
      </c>
      <c r="FG455">
        <v>79.518539428710938</v>
      </c>
      <c r="FH455">
        <v>84.088516235351563</v>
      </c>
      <c r="FI455">
        <v>88.160820007324219</v>
      </c>
      <c r="FJ455">
        <v>91.349906921386719</v>
      </c>
      <c r="FK455">
        <v>93.246780395507813</v>
      </c>
      <c r="FL455">
        <v>94.646202087402344</v>
      </c>
      <c r="FM455">
        <v>94.895248413085938</v>
      </c>
      <c r="FN455">
        <v>94.423568725585938</v>
      </c>
      <c r="FO455">
        <v>91.506065368652344</v>
      </c>
      <c r="FP455">
        <v>87.824417114257813</v>
      </c>
      <c r="FQ455">
        <v>82.215667724609375</v>
      </c>
      <c r="FR455">
        <v>78.065345764160156</v>
      </c>
      <c r="FS455">
        <v>75.508613586425781</v>
      </c>
      <c r="FT455">
        <v>73.92095947265625</v>
      </c>
      <c r="FU455">
        <v>7.3898144066333771E-2</v>
      </c>
      <c r="FV455">
        <v>9.9240556359291077E-2</v>
      </c>
      <c r="FW455">
        <v>0.10969578474760056</v>
      </c>
      <c r="FX455">
        <v>7.7608942985534668E-2</v>
      </c>
      <c r="FY455" s="60">
        <v>10.310000419616699</v>
      </c>
      <c r="FZ455" s="38">
        <v>1545.9</v>
      </c>
      <c r="GA455">
        <v>1</v>
      </c>
    </row>
    <row r="456" spans="1:183" x14ac:dyDescent="0.2">
      <c r="A456" t="s">
        <v>186</v>
      </c>
      <c r="B456" t="s">
        <v>222</v>
      </c>
      <c r="C456" t="s">
        <v>194</v>
      </c>
      <c r="D456" t="s">
        <v>203</v>
      </c>
      <c r="E456" t="s">
        <v>209</v>
      </c>
      <c r="F456" t="s">
        <v>178</v>
      </c>
      <c r="G456" t="s">
        <v>1</v>
      </c>
      <c r="H456">
        <v>2712</v>
      </c>
      <c r="I456">
        <v>0.61341989040374756</v>
      </c>
      <c r="J456">
        <v>0.50150662660598755</v>
      </c>
      <c r="K456">
        <v>0.44344541430473328</v>
      </c>
      <c r="L456">
        <v>0.41177785396575928</v>
      </c>
      <c r="M456">
        <v>0.39700955152511597</v>
      </c>
      <c r="N456">
        <v>0.41895210742950439</v>
      </c>
      <c r="O456">
        <v>0.45114582777023315</v>
      </c>
      <c r="P456">
        <v>0.54333114624023438</v>
      </c>
      <c r="Q456">
        <v>0.50637173652648926</v>
      </c>
      <c r="R456">
        <v>0.52003937959671021</v>
      </c>
      <c r="S456">
        <v>0.55204373598098755</v>
      </c>
      <c r="T456">
        <v>0.5639033317565918</v>
      </c>
      <c r="U456">
        <v>0.66049587726593018</v>
      </c>
      <c r="V456">
        <v>0.70646339654922485</v>
      </c>
      <c r="W456">
        <v>0.68199354410171509</v>
      </c>
      <c r="X456">
        <v>0.72493910789489746</v>
      </c>
      <c r="Y456">
        <v>0.84686380624771118</v>
      </c>
      <c r="Z456">
        <v>0.94396483898162842</v>
      </c>
      <c r="AA456">
        <v>1.0582411289215088</v>
      </c>
      <c r="AB456">
        <v>1.1497843265533447</v>
      </c>
      <c r="AC456">
        <v>1.1712124347686768</v>
      </c>
      <c r="AD456">
        <v>1.2160770893096924</v>
      </c>
      <c r="AE456">
        <v>1.1285254955291748</v>
      </c>
      <c r="AF456">
        <v>0.88788199424743652</v>
      </c>
      <c r="AG456">
        <v>-0.21837837994098663</v>
      </c>
      <c r="AH456">
        <v>-0.24828842282295227</v>
      </c>
      <c r="AI456">
        <v>-0.22211475670337677</v>
      </c>
      <c r="AJ456">
        <v>-0.21894530951976776</v>
      </c>
      <c r="AK456">
        <v>-0.18797621130943298</v>
      </c>
      <c r="AL456">
        <v>-0.17112377285957336</v>
      </c>
      <c r="AM456">
        <v>-0.18846389651298523</v>
      </c>
      <c r="AN456">
        <v>-0.14459900557994843</v>
      </c>
      <c r="AO456">
        <v>-0.15517975389957428</v>
      </c>
      <c r="AP456">
        <v>-0.11185520142316818</v>
      </c>
      <c r="AQ456">
        <v>-9.0567789971828461E-2</v>
      </c>
      <c r="AR456">
        <v>-9.0843982994556427E-2</v>
      </c>
      <c r="AS456">
        <v>-4.4334080070257187E-2</v>
      </c>
      <c r="AT456">
        <v>-4.4597670435905457E-2</v>
      </c>
      <c r="AU456">
        <v>-0.10475099831819534</v>
      </c>
      <c r="AV456">
        <v>-9.1537013649940491E-2</v>
      </c>
      <c r="AW456">
        <v>-3.0879957601428032E-2</v>
      </c>
      <c r="AX456">
        <v>-5.5472273379564285E-2</v>
      </c>
      <c r="AY456">
        <v>-6.5899275243282318E-2</v>
      </c>
      <c r="AZ456">
        <v>-0.10933403670787811</v>
      </c>
      <c r="BA456">
        <v>-9.9136903882026672E-2</v>
      </c>
      <c r="BB456">
        <v>-0.13167880475521088</v>
      </c>
      <c r="BC456">
        <v>-0.20302870869636536</v>
      </c>
      <c r="BD456">
        <v>-0.28936615586280823</v>
      </c>
      <c r="BE456">
        <v>-0.12135393917560577</v>
      </c>
      <c r="BF456">
        <v>-0.15571562945842743</v>
      </c>
      <c r="BG456">
        <v>-0.13651610910892487</v>
      </c>
      <c r="BH456">
        <v>-0.13572114706039429</v>
      </c>
      <c r="BI456">
        <v>-0.11084388196468353</v>
      </c>
      <c r="BJ456">
        <v>-9.4472043216228485E-2</v>
      </c>
      <c r="BK456">
        <v>-0.10996557772159576</v>
      </c>
      <c r="BL456">
        <v>-6.3867911696434021E-2</v>
      </c>
      <c r="BM456">
        <v>-7.7559508383274078E-2</v>
      </c>
      <c r="BN456">
        <v>-3.4062229096889496E-2</v>
      </c>
      <c r="BO456">
        <v>-6.8625588901340961E-3</v>
      </c>
      <c r="BP456">
        <v>-8.6992178112268448E-3</v>
      </c>
      <c r="BQ456">
        <v>4.3503321707248688E-2</v>
      </c>
      <c r="BR456">
        <v>4.8124581575393677E-2</v>
      </c>
      <c r="BS456">
        <v>-1.2782926671206951E-2</v>
      </c>
      <c r="BT456">
        <v>1.872263674158603E-4</v>
      </c>
      <c r="BU456">
        <v>6.4967356622219086E-2</v>
      </c>
      <c r="BV456">
        <v>4.3587364256381989E-2</v>
      </c>
      <c r="BW456">
        <v>3.7151943892240524E-2</v>
      </c>
      <c r="BX456">
        <v>-1.2397642713040113E-3</v>
      </c>
      <c r="BY456">
        <v>6.2579154036939144E-3</v>
      </c>
      <c r="BZ456">
        <v>-2.8651069849729538E-2</v>
      </c>
      <c r="CA456">
        <v>-9.9240712821483612E-2</v>
      </c>
      <c r="CB456">
        <v>-0.19100040197372437</v>
      </c>
      <c r="CC456">
        <v>-5.4155111312866211E-2</v>
      </c>
      <c r="CD456">
        <v>-9.1600000858306885E-2</v>
      </c>
      <c r="CE456">
        <v>-7.7230758965015411E-2</v>
      </c>
      <c r="CF456">
        <v>-7.8080348670482635E-2</v>
      </c>
      <c r="CG456">
        <v>-5.7422269135713577E-2</v>
      </c>
      <c r="CH456">
        <v>-4.1383292526006699E-2</v>
      </c>
      <c r="CI456">
        <v>-5.5597901344299316E-2</v>
      </c>
      <c r="CJ456">
        <v>-7.9538030549883842E-3</v>
      </c>
      <c r="CK456">
        <v>-2.3799968883395195E-2</v>
      </c>
      <c r="CL456">
        <v>1.981695368885994E-2</v>
      </c>
      <c r="CM456">
        <v>5.1111426204442978E-2</v>
      </c>
      <c r="CN456">
        <v>4.8193998634815216E-2</v>
      </c>
      <c r="CO456">
        <v>0.10433924198150635</v>
      </c>
      <c r="CP456">
        <v>0.11234373599290848</v>
      </c>
      <c r="CQ456">
        <v>5.0913877785205841E-2</v>
      </c>
      <c r="CR456">
        <v>6.3715152442455292E-2</v>
      </c>
      <c r="CS456">
        <v>0.13135093450546265</v>
      </c>
      <c r="CT456">
        <v>0.11219576746225357</v>
      </c>
      <c r="CU456">
        <v>0.10852490365505219</v>
      </c>
      <c r="CV456">
        <v>7.3625996708869934E-2</v>
      </c>
      <c r="CW456">
        <v>7.9254038631916046E-2</v>
      </c>
      <c r="CX456">
        <v>4.2705632746219635E-2</v>
      </c>
      <c r="CY456">
        <v>-2.7357451617717743E-2</v>
      </c>
      <c r="CZ456">
        <v>-0.12287257611751556</v>
      </c>
      <c r="DA456">
        <v>1.3043719343841076E-2</v>
      </c>
      <c r="DB456">
        <v>-2.7484362944960594E-2</v>
      </c>
      <c r="DC456">
        <v>-1.7945405095815659E-2</v>
      </c>
      <c r="DD456">
        <v>-2.0439542829990387E-2</v>
      </c>
      <c r="DE456">
        <v>-4.0006493218243122E-3</v>
      </c>
      <c r="DF456">
        <v>1.1705455370247364E-2</v>
      </c>
      <c r="DG456">
        <v>-1.2302218237891793E-3</v>
      </c>
      <c r="DH456">
        <v>4.7960303723812103E-2</v>
      </c>
      <c r="DI456">
        <v>2.9959572479128838E-2</v>
      </c>
      <c r="DJ456">
        <v>7.3696129024028778E-2</v>
      </c>
      <c r="DK456">
        <v>0.10908541083335876</v>
      </c>
      <c r="DL456">
        <v>0.10508721321821213</v>
      </c>
      <c r="DM456">
        <v>0.16517515480518341</v>
      </c>
      <c r="DN456">
        <v>0.17656289041042328</v>
      </c>
      <c r="DO456">
        <v>0.11461068689823151</v>
      </c>
      <c r="DP456">
        <v>0.12724308669567108</v>
      </c>
      <c r="DQ456">
        <v>0.19773447513580322</v>
      </c>
      <c r="DR456">
        <v>0.18080416321754456</v>
      </c>
      <c r="DS456">
        <v>0.17989785969257355</v>
      </c>
      <c r="DT456">
        <v>0.1484917551279068</v>
      </c>
      <c r="DU456">
        <v>0.15225017070770264</v>
      </c>
      <c r="DV456">
        <v>0.11406233906745911</v>
      </c>
      <c r="DW456">
        <v>4.4525805860757828E-2</v>
      </c>
      <c r="DX456">
        <v>-5.474475771188736E-2</v>
      </c>
      <c r="DY456">
        <v>0.11006815731525421</v>
      </c>
      <c r="DZ456">
        <v>6.5088428556919098E-2</v>
      </c>
      <c r="EA456">
        <v>6.7653238773345947E-2</v>
      </c>
      <c r="EB456">
        <v>6.2784619629383087E-2</v>
      </c>
      <c r="EC456">
        <v>7.3131680488586426E-2</v>
      </c>
      <c r="ED456">
        <v>8.835718035697937E-2</v>
      </c>
      <c r="EE456">
        <v>7.7268071472644806E-2</v>
      </c>
      <c r="EF456">
        <v>0.1286914050579071</v>
      </c>
      <c r="EG456">
        <v>0.10757981240749359</v>
      </c>
      <c r="EH456">
        <v>0.15148910880088806</v>
      </c>
      <c r="EI456">
        <v>0.19279065728187561</v>
      </c>
      <c r="EJ456">
        <v>0.18723198771476746</v>
      </c>
      <c r="EK456">
        <v>0.25301253795623779</v>
      </c>
      <c r="EL456">
        <v>0.26928514242172241</v>
      </c>
      <c r="EM456">
        <v>0.20657876133918762</v>
      </c>
      <c r="EN456">
        <v>0.21896733343601227</v>
      </c>
      <c r="EO456">
        <v>0.29358181357383728</v>
      </c>
      <c r="EP456">
        <v>0.27986380457878113</v>
      </c>
      <c r="EQ456">
        <v>0.2829490602016449</v>
      </c>
      <c r="ER456">
        <v>0.25658604502677917</v>
      </c>
      <c r="ES456">
        <v>0.25764498114585876</v>
      </c>
      <c r="ET456">
        <v>0.21709007024765015</v>
      </c>
      <c r="EU456">
        <v>0.14831380546092987</v>
      </c>
      <c r="EV456">
        <v>4.3620999902486801E-2</v>
      </c>
      <c r="EW456">
        <v>64.564109802246094</v>
      </c>
      <c r="EX456">
        <v>63.557418823242188</v>
      </c>
      <c r="EY456">
        <v>63.072731018066406</v>
      </c>
      <c r="EZ456">
        <v>62.035373687744141</v>
      </c>
      <c r="FA456">
        <v>61.447452545166016</v>
      </c>
      <c r="FB456">
        <v>60.958889007568359</v>
      </c>
      <c r="FC456">
        <v>61.62017822265625</v>
      </c>
      <c r="FD456">
        <v>63.807342529296875</v>
      </c>
      <c r="FE456">
        <v>66.957565307617188</v>
      </c>
      <c r="FF456">
        <v>70.962966918945313</v>
      </c>
      <c r="FG456">
        <v>75.223846435546875</v>
      </c>
      <c r="FH456">
        <v>79.602500915527344</v>
      </c>
      <c r="FI456">
        <v>83.904518127441406</v>
      </c>
      <c r="FJ456">
        <v>87.497329711914063</v>
      </c>
      <c r="FK456">
        <v>89.623138427734375</v>
      </c>
      <c r="FL456">
        <v>91.005935668945313</v>
      </c>
      <c r="FM456">
        <v>91.639434814453125</v>
      </c>
      <c r="FN456">
        <v>91.229438781738281</v>
      </c>
      <c r="FO456">
        <v>88.348159790039063</v>
      </c>
      <c r="FP456">
        <v>84.247673034667969</v>
      </c>
      <c r="FQ456">
        <v>78.829231262207031</v>
      </c>
      <c r="FR456">
        <v>75.38140869140625</v>
      </c>
      <c r="FS456">
        <v>73.274246215820313</v>
      </c>
      <c r="FT456">
        <v>71.832321166992188</v>
      </c>
      <c r="FU456">
        <v>5.9746786952018738E-2</v>
      </c>
      <c r="FV456">
        <v>8.0177441239356995E-2</v>
      </c>
      <c r="FW456">
        <v>8.910919725894928E-2</v>
      </c>
      <c r="FX456">
        <v>6.4709305763244629E-2</v>
      </c>
      <c r="FY456" s="60">
        <v>10.310000419616699</v>
      </c>
      <c r="FZ456" s="38">
        <v>872.51</v>
      </c>
      <c r="GA456">
        <v>1</v>
      </c>
    </row>
    <row r="457" spans="1:183" x14ac:dyDescent="0.2">
      <c r="A457" t="s">
        <v>186</v>
      </c>
      <c r="B457" t="s">
        <v>222</v>
      </c>
      <c r="C457" t="s">
        <v>194</v>
      </c>
      <c r="D457" t="s">
        <v>203</v>
      </c>
      <c r="E457" t="s">
        <v>209</v>
      </c>
      <c r="F457" t="s">
        <v>179</v>
      </c>
      <c r="G457" t="s">
        <v>1</v>
      </c>
      <c r="H457">
        <v>136</v>
      </c>
      <c r="I457">
        <v>1.5876479148864746</v>
      </c>
      <c r="J457">
        <v>1.2770054340362549</v>
      </c>
      <c r="K457">
        <v>1.2909848690032959</v>
      </c>
      <c r="L457">
        <v>0.98139917850494385</v>
      </c>
      <c r="M457">
        <v>1.2297815084457397</v>
      </c>
      <c r="N457">
        <v>1.2029099464416504</v>
      </c>
      <c r="O457">
        <v>0.99655729532241821</v>
      </c>
      <c r="P457">
        <v>0.97084426879882813</v>
      </c>
      <c r="Q457">
        <v>1.2073639631271362</v>
      </c>
      <c r="R457">
        <v>1.5218638181686401</v>
      </c>
      <c r="S457">
        <v>1.5821859836578369</v>
      </c>
      <c r="T457">
        <v>1.3885822296142578</v>
      </c>
      <c r="U457">
        <v>1.6875789165496826</v>
      </c>
      <c r="V457">
        <v>1.9179779291152954</v>
      </c>
      <c r="W457">
        <v>2.0514998435974121</v>
      </c>
      <c r="X457">
        <v>2.1250612735748291</v>
      </c>
      <c r="Y457">
        <v>2.4138224124908447</v>
      </c>
      <c r="Z457">
        <v>2.5396418571472168</v>
      </c>
      <c r="AA457">
        <v>3.3803286552429199</v>
      </c>
      <c r="AB457">
        <v>3.6135959625244141</v>
      </c>
      <c r="AC457">
        <v>3.2840704917907715</v>
      </c>
      <c r="AD457">
        <v>3.2194969654083252</v>
      </c>
      <c r="AE457">
        <v>2.9711465835571289</v>
      </c>
      <c r="AF457">
        <v>1.9756628274917603</v>
      </c>
      <c r="AG457">
        <v>-1.6614071130752563</v>
      </c>
      <c r="AH457">
        <v>-1.6379469633102417</v>
      </c>
      <c r="AI457">
        <v>-1.4981744289398193</v>
      </c>
      <c r="AJ457">
        <v>-1.629367470741272</v>
      </c>
      <c r="AK457">
        <v>-1.4037688970565796</v>
      </c>
      <c r="AL457">
        <v>-1.4269471168518066</v>
      </c>
      <c r="AM457">
        <v>-2.2523994445800781</v>
      </c>
      <c r="AN457">
        <v>-2.0072271823883057</v>
      </c>
      <c r="AO457">
        <v>-1.7007253170013428</v>
      </c>
      <c r="AP457">
        <v>-1.5572038888931274</v>
      </c>
      <c r="AQ457">
        <v>-1.6859771013259888</v>
      </c>
      <c r="AR457">
        <v>-2.2067584991455078</v>
      </c>
      <c r="AS457">
        <v>-2.3118829727172852</v>
      </c>
      <c r="AT457">
        <v>-2.2769775390625</v>
      </c>
      <c r="AU457">
        <v>-2.2209625244140625</v>
      </c>
      <c r="AV457">
        <v>-2.4517664909362793</v>
      </c>
      <c r="AW457">
        <v>-2.5871057510375977</v>
      </c>
      <c r="AX457">
        <v>-2.6749997138977051</v>
      </c>
      <c r="AY457">
        <v>-2.1708509922027588</v>
      </c>
      <c r="AZ457">
        <v>-2.3727824687957764</v>
      </c>
      <c r="BA457">
        <v>-2.5362496376037598</v>
      </c>
      <c r="BB457">
        <v>-2.6134636402130127</v>
      </c>
      <c r="BC457">
        <v>-2.0832655429840088</v>
      </c>
      <c r="BD457">
        <v>-2.4080817699432373</v>
      </c>
      <c r="BE457">
        <v>-0.62878257036209106</v>
      </c>
      <c r="BF457">
        <v>-0.63395780324935913</v>
      </c>
      <c r="BG457">
        <v>-0.53697603940963745</v>
      </c>
      <c r="BH457">
        <v>-0.72440361976623535</v>
      </c>
      <c r="BI457">
        <v>-0.43653532862663269</v>
      </c>
      <c r="BJ457">
        <v>-0.50892180204391479</v>
      </c>
      <c r="BK457">
        <v>-1.1076751947402954</v>
      </c>
      <c r="BL457">
        <v>-0.98401528596878052</v>
      </c>
      <c r="BM457">
        <v>-0.63051134347915649</v>
      </c>
      <c r="BN457">
        <v>-0.42196688055992126</v>
      </c>
      <c r="BO457">
        <v>-0.36472171545028687</v>
      </c>
      <c r="BP457">
        <v>-0.80462664365768433</v>
      </c>
      <c r="BQ457">
        <v>-0.88091522455215454</v>
      </c>
      <c r="BR457">
        <v>-0.78925943374633789</v>
      </c>
      <c r="BS457">
        <v>-0.62810498476028442</v>
      </c>
      <c r="BT457">
        <v>-0.84732311964035034</v>
      </c>
      <c r="BU457">
        <v>-0.92309033870697021</v>
      </c>
      <c r="BV457">
        <v>-1.0848253965377808</v>
      </c>
      <c r="BW457">
        <v>-0.5912926197052002</v>
      </c>
      <c r="BX457">
        <v>-0.87965011596679688</v>
      </c>
      <c r="BY457">
        <v>-1.2119882106781006</v>
      </c>
      <c r="BZ457">
        <v>-1.1073561906814575</v>
      </c>
      <c r="CA457">
        <v>-0.61105620861053467</v>
      </c>
      <c r="CB457">
        <v>-1.1247754096984863</v>
      </c>
      <c r="CC457">
        <v>8.6410023272037506E-2</v>
      </c>
      <c r="CD457">
        <v>6.140199676156044E-2</v>
      </c>
      <c r="CE457">
        <v>0.12874695658683777</v>
      </c>
      <c r="CF457">
        <v>-9.762834757566452E-2</v>
      </c>
      <c r="CG457">
        <v>0.23336771130561829</v>
      </c>
      <c r="CH457">
        <v>0.12689962983131409</v>
      </c>
      <c r="CI457">
        <v>-0.31484267115592957</v>
      </c>
      <c r="CJ457">
        <v>-0.27534189820289612</v>
      </c>
      <c r="CK457">
        <v>0.11071571707725525</v>
      </c>
      <c r="CL457">
        <v>0.36429479718208313</v>
      </c>
      <c r="CM457">
        <v>0.55037569999694824</v>
      </c>
      <c r="CN457">
        <v>0.16648568212985992</v>
      </c>
      <c r="CO457">
        <v>0.11016859114170074</v>
      </c>
      <c r="CP457">
        <v>0.24112971127033234</v>
      </c>
      <c r="CQ457">
        <v>0.47510319948196411</v>
      </c>
      <c r="CR457">
        <v>0.26390957832336426</v>
      </c>
      <c r="CS457">
        <v>0.22940175235271454</v>
      </c>
      <c r="CT457">
        <v>1.6524611040949821E-2</v>
      </c>
      <c r="CU457">
        <v>0.50270456075668335</v>
      </c>
      <c r="CV457">
        <v>0.15448881685733795</v>
      </c>
      <c r="CW457">
        <v>-0.29480883479118347</v>
      </c>
      <c r="CX457">
        <v>-6.4230695366859436E-2</v>
      </c>
      <c r="CY457">
        <v>0.40859130024909973</v>
      </c>
      <c r="CZ457">
        <v>-0.23596140742301941</v>
      </c>
      <c r="DA457">
        <v>0.80160260200500488</v>
      </c>
      <c r="DB457">
        <v>0.75676172971725464</v>
      </c>
      <c r="DC457">
        <v>0.79446995258331299</v>
      </c>
      <c r="DD457">
        <v>0.52914685010910034</v>
      </c>
      <c r="DE457">
        <v>0.90327072143554688</v>
      </c>
      <c r="DF457">
        <v>0.76272106170654297</v>
      </c>
      <c r="DG457">
        <v>0.47798982262611389</v>
      </c>
      <c r="DH457">
        <v>0.43333151936531067</v>
      </c>
      <c r="DI457">
        <v>0.85194271802902222</v>
      </c>
      <c r="DJ457">
        <v>1.1505564451217651</v>
      </c>
      <c r="DK457">
        <v>1.4654730558395386</v>
      </c>
      <c r="DL457">
        <v>1.1375980377197266</v>
      </c>
      <c r="DM457">
        <v>1.101252555847168</v>
      </c>
      <c r="DN457">
        <v>1.2715188264846802</v>
      </c>
      <c r="DO457">
        <v>1.5783114433288574</v>
      </c>
      <c r="DP457">
        <v>1.3751422166824341</v>
      </c>
      <c r="DQ457">
        <v>1.3818937540054321</v>
      </c>
      <c r="DR457">
        <v>1.1178745031356812</v>
      </c>
      <c r="DS457">
        <v>1.5967017412185669</v>
      </c>
      <c r="DT457">
        <v>1.1886277198791504</v>
      </c>
      <c r="DU457">
        <v>0.62237054109573364</v>
      </c>
      <c r="DV457">
        <v>0.97889477014541626</v>
      </c>
      <c r="DW457">
        <v>1.4282388687133789</v>
      </c>
      <c r="DX457">
        <v>0.65285259485244751</v>
      </c>
      <c r="DY457">
        <v>1.8342270851135254</v>
      </c>
      <c r="DZ457">
        <v>1.7607508897781372</v>
      </c>
      <c r="EA457">
        <v>1.7556682825088501</v>
      </c>
      <c r="EB457">
        <v>1.4341107606887817</v>
      </c>
      <c r="EC457">
        <v>1.8705044984817505</v>
      </c>
      <c r="ED457">
        <v>1.6807461977005005</v>
      </c>
      <c r="EE457">
        <v>1.6227140426635742</v>
      </c>
      <c r="EF457">
        <v>1.4565433263778687</v>
      </c>
      <c r="EG457">
        <v>1.9221566915512085</v>
      </c>
      <c r="EH457">
        <v>2.2857933044433594</v>
      </c>
      <c r="EI457">
        <v>2.7867283821105957</v>
      </c>
      <c r="EJ457">
        <v>2.5397298336029053</v>
      </c>
      <c r="EK457">
        <v>2.5322198867797852</v>
      </c>
      <c r="EL457">
        <v>2.7592370510101318</v>
      </c>
      <c r="EM457">
        <v>3.1711690425872803</v>
      </c>
      <c r="EN457">
        <v>2.9795858860015869</v>
      </c>
      <c r="EO457">
        <v>3.0459094047546387</v>
      </c>
      <c r="EP457">
        <v>2.7080490589141846</v>
      </c>
      <c r="EQ457">
        <v>3.1762599945068359</v>
      </c>
      <c r="ER457">
        <v>2.6817600727081299</v>
      </c>
      <c r="ES457">
        <v>1.9466317892074585</v>
      </c>
      <c r="ET457">
        <v>2.4850020408630371</v>
      </c>
      <c r="EU457">
        <v>2.9004478454589844</v>
      </c>
      <c r="EV457">
        <v>1.9361587762832642</v>
      </c>
      <c r="EW457">
        <v>87</v>
      </c>
      <c r="EX457">
        <v>85</v>
      </c>
      <c r="EY457">
        <v>82.5</v>
      </c>
      <c r="EZ457">
        <v>80.5</v>
      </c>
      <c r="FA457">
        <v>79</v>
      </c>
      <c r="FB457">
        <v>78.5</v>
      </c>
      <c r="FC457">
        <v>78.5</v>
      </c>
      <c r="FD457">
        <v>80.5</v>
      </c>
      <c r="FE457">
        <v>85.5</v>
      </c>
      <c r="FF457">
        <v>90</v>
      </c>
      <c r="FG457">
        <v>93</v>
      </c>
      <c r="FH457">
        <v>96</v>
      </c>
      <c r="FI457">
        <v>99</v>
      </c>
      <c r="FJ457">
        <v>101.5</v>
      </c>
      <c r="FK457">
        <v>103.5</v>
      </c>
      <c r="FL457">
        <v>105.5</v>
      </c>
      <c r="FM457">
        <v>106.5</v>
      </c>
      <c r="FN457">
        <v>106</v>
      </c>
      <c r="FO457">
        <v>105.5</v>
      </c>
      <c r="FP457">
        <v>104.5</v>
      </c>
      <c r="FQ457">
        <v>101.5</v>
      </c>
      <c r="FR457">
        <v>97.5</v>
      </c>
      <c r="FS457">
        <v>95</v>
      </c>
      <c r="FT457">
        <v>92.5</v>
      </c>
      <c r="FU457">
        <v>0.97178494930267334</v>
      </c>
      <c r="FV457">
        <v>1.3376680612564087</v>
      </c>
      <c r="FW457">
        <v>1.4767142534255981</v>
      </c>
      <c r="FX457">
        <v>0.98218327760696411</v>
      </c>
      <c r="FY457" s="60">
        <v>3.4800000190734863</v>
      </c>
      <c r="FZ457" s="38">
        <v>52.53</v>
      </c>
      <c r="GA457">
        <v>1</v>
      </c>
    </row>
    <row r="458" spans="1:183" x14ac:dyDescent="0.2">
      <c r="A458" t="s">
        <v>186</v>
      </c>
      <c r="B458" t="s">
        <v>222</v>
      </c>
      <c r="C458" t="s">
        <v>194</v>
      </c>
      <c r="D458" t="s">
        <v>203</v>
      </c>
      <c r="E458" t="s">
        <v>209</v>
      </c>
      <c r="F458" t="s">
        <v>180</v>
      </c>
      <c r="G458" t="s">
        <v>1</v>
      </c>
      <c r="H458">
        <v>143</v>
      </c>
      <c r="I458">
        <v>0.51227086782455444</v>
      </c>
      <c r="J458">
        <v>0.54694938659667969</v>
      </c>
      <c r="K458">
        <v>0.48944023251533508</v>
      </c>
      <c r="L458">
        <v>0.3965722918510437</v>
      </c>
      <c r="M458">
        <v>0.50285035371780396</v>
      </c>
      <c r="N458">
        <v>0.49497291445732117</v>
      </c>
      <c r="O458">
        <v>0.64254230260848999</v>
      </c>
      <c r="P458">
        <v>0.60302919149398804</v>
      </c>
      <c r="Q458">
        <v>0.77047038078308105</v>
      </c>
      <c r="R458">
        <v>0.53391510248184204</v>
      </c>
      <c r="S458">
        <v>0.5389896035194397</v>
      </c>
      <c r="T458">
        <v>0.95041376352310181</v>
      </c>
      <c r="U458">
        <v>0.68473738431930542</v>
      </c>
      <c r="V458">
        <v>0.71039301156997681</v>
      </c>
      <c r="W458">
        <v>0.74109214544296265</v>
      </c>
      <c r="X458">
        <v>0.86119943857192993</v>
      </c>
      <c r="Y458">
        <v>0.82944393157958984</v>
      </c>
      <c r="Z458">
        <v>1.0499396324157715</v>
      </c>
      <c r="AA458">
        <v>1.0301578044891357</v>
      </c>
      <c r="AB458">
        <v>0.99736601114273071</v>
      </c>
      <c r="AC458">
        <v>1.0345999002456665</v>
      </c>
      <c r="AD458">
        <v>0.99579697847366333</v>
      </c>
      <c r="AE458">
        <v>0.98964548110961914</v>
      </c>
      <c r="AF458">
        <v>0.85183095932006836</v>
      </c>
      <c r="AG458">
        <v>-1.5970168113708496</v>
      </c>
      <c r="AH458">
        <v>-1.5410354137420654</v>
      </c>
      <c r="AI458">
        <v>-1.5507311820983887</v>
      </c>
      <c r="AJ458">
        <v>-1.6216702461242676</v>
      </c>
      <c r="AK458">
        <v>-1.7361886501312256</v>
      </c>
      <c r="AL458">
        <v>-1.5836015939712524</v>
      </c>
      <c r="AM458">
        <v>-1.8240063190460205</v>
      </c>
      <c r="AN458">
        <v>-2.0434103012084961</v>
      </c>
      <c r="AO458">
        <v>-2.0009713172912598</v>
      </c>
      <c r="AP458">
        <v>-1.629647970199585</v>
      </c>
      <c r="AQ458">
        <v>-1.3375297784805298</v>
      </c>
      <c r="AR458">
        <v>-1.5314055681228638</v>
      </c>
      <c r="AS458">
        <v>-1.9308681488037109</v>
      </c>
      <c r="AT458">
        <v>-1.7915399074554443</v>
      </c>
      <c r="AU458">
        <v>-1.7644456624984741</v>
      </c>
      <c r="AV458">
        <v>-1.9191102981567383</v>
      </c>
      <c r="AW458">
        <v>-1.656733512878418</v>
      </c>
      <c r="AX458">
        <v>-1.5627305507659912</v>
      </c>
      <c r="AY458">
        <v>-1.787689208984375</v>
      </c>
      <c r="AZ458">
        <v>-1.5878580808639526</v>
      </c>
      <c r="BA458">
        <v>-1.3561745882034302</v>
      </c>
      <c r="BB458">
        <v>-1.5503063201904297</v>
      </c>
      <c r="BC458">
        <v>-1.5641120672225952</v>
      </c>
      <c r="BD458">
        <v>-1.5476306676864624</v>
      </c>
      <c r="BE458">
        <v>-0.69052749872207642</v>
      </c>
      <c r="BF458">
        <v>-0.64276003837585449</v>
      </c>
      <c r="BG458">
        <v>-0.67478150129318237</v>
      </c>
      <c r="BH458">
        <v>-0.74567526578903198</v>
      </c>
      <c r="BI458">
        <v>-0.78215658664703369</v>
      </c>
      <c r="BJ458">
        <v>-0.67941439151763916</v>
      </c>
      <c r="BK458">
        <v>-0.75861597061157227</v>
      </c>
      <c r="BL458">
        <v>-0.94656145572662354</v>
      </c>
      <c r="BM458">
        <v>-0.88933795690536499</v>
      </c>
      <c r="BN458">
        <v>-0.73043030500411987</v>
      </c>
      <c r="BO458">
        <v>-0.55142182111740112</v>
      </c>
      <c r="BP458">
        <v>-0.4312339723110199</v>
      </c>
      <c r="BQ458">
        <v>-0.87882101535797119</v>
      </c>
      <c r="BR458">
        <v>-0.7486768364906311</v>
      </c>
      <c r="BS458">
        <v>-0.714194655418396</v>
      </c>
      <c r="BT458">
        <v>-0.74285489320755005</v>
      </c>
      <c r="BU458">
        <v>-0.59693396091461182</v>
      </c>
      <c r="BV458">
        <v>-0.4661870002746582</v>
      </c>
      <c r="BW458">
        <v>-0.66469442844390869</v>
      </c>
      <c r="BX458">
        <v>-0.60805583000183105</v>
      </c>
      <c r="BY458">
        <v>-0.43585515022277832</v>
      </c>
      <c r="BZ458">
        <v>-0.56073367595672607</v>
      </c>
      <c r="CA458">
        <v>-0.51311570405960083</v>
      </c>
      <c r="CB458">
        <v>-0.51829493045806885</v>
      </c>
      <c r="CC458">
        <v>-6.2695816159248352E-2</v>
      </c>
      <c r="CD458">
        <v>-2.0617270842194557E-2</v>
      </c>
      <c r="CE458">
        <v>-6.8101480603218079E-2</v>
      </c>
      <c r="CF458">
        <v>-0.13896381855010986</v>
      </c>
      <c r="CG458">
        <v>-0.12139685451984406</v>
      </c>
      <c r="CH458">
        <v>-5.3177092224359512E-2</v>
      </c>
      <c r="CI458">
        <v>-2.0729873329401016E-2</v>
      </c>
      <c r="CJ458">
        <v>-0.1868874579668045</v>
      </c>
      <c r="CK458">
        <v>-0.11942406743764877</v>
      </c>
      <c r="CL458">
        <v>-0.10763487964868546</v>
      </c>
      <c r="CM458">
        <v>-6.9659878499805927E-3</v>
      </c>
      <c r="CN458">
        <v>0.33074155449867249</v>
      </c>
      <c r="CO458">
        <v>-0.15017649531364441</v>
      </c>
      <c r="CP458">
        <v>-2.6393083855509758E-2</v>
      </c>
      <c r="CQ458">
        <v>1.3206051662564278E-2</v>
      </c>
      <c r="CR458">
        <v>7.1816109120845795E-2</v>
      </c>
      <c r="CS458">
        <v>0.13707999885082245</v>
      </c>
      <c r="CT458">
        <v>0.29327574372291565</v>
      </c>
      <c r="CU458">
        <v>0.11308839172124863</v>
      </c>
      <c r="CV458">
        <v>7.0552162826061249E-2</v>
      </c>
      <c r="CW458">
        <v>0.20155531167984009</v>
      </c>
      <c r="CX458">
        <v>0.12464143335819244</v>
      </c>
      <c r="CY458">
        <v>0.2148011177778244</v>
      </c>
      <c r="CZ458">
        <v>0.1946197897195816</v>
      </c>
      <c r="DA458">
        <v>0.5651358962059021</v>
      </c>
      <c r="DB458">
        <v>0.60152548551559448</v>
      </c>
      <c r="DC458">
        <v>0.5385785698890686</v>
      </c>
      <c r="DD458">
        <v>0.46774765849113464</v>
      </c>
      <c r="DE458">
        <v>0.53936284780502319</v>
      </c>
      <c r="DF458">
        <v>0.57306015491485596</v>
      </c>
      <c r="DG458">
        <v>0.71715623140335083</v>
      </c>
      <c r="DH458">
        <v>0.57278656959533691</v>
      </c>
      <c r="DI458">
        <v>0.65048980712890625</v>
      </c>
      <c r="DJ458">
        <v>0.51516050100326538</v>
      </c>
      <c r="DK458">
        <v>0.53748989105224609</v>
      </c>
      <c r="DL458">
        <v>1.0927170515060425</v>
      </c>
      <c r="DM458">
        <v>0.57846802473068237</v>
      </c>
      <c r="DN458">
        <v>0.69589066505432129</v>
      </c>
      <c r="DO458">
        <v>0.74060678482055664</v>
      </c>
      <c r="DP458">
        <v>0.88648706674575806</v>
      </c>
      <c r="DQ458">
        <v>0.87109392881393433</v>
      </c>
      <c r="DR458">
        <v>1.0527385473251343</v>
      </c>
      <c r="DS458">
        <v>0.89087122678756714</v>
      </c>
      <c r="DT458">
        <v>0.74916011095046997</v>
      </c>
      <c r="DU458">
        <v>0.83896583318710327</v>
      </c>
      <c r="DV458">
        <v>0.8100164532661438</v>
      </c>
      <c r="DW458">
        <v>0.94271790981292725</v>
      </c>
      <c r="DX458">
        <v>0.90753459930419922</v>
      </c>
      <c r="DY458">
        <v>1.4716252088546753</v>
      </c>
      <c r="DZ458">
        <v>1.4998008012771606</v>
      </c>
      <c r="EA458">
        <v>1.4145281314849854</v>
      </c>
      <c r="EB458">
        <v>1.3437426090240479</v>
      </c>
      <c r="EC458">
        <v>1.4933949708938599</v>
      </c>
      <c r="ED458">
        <v>1.4772473573684692</v>
      </c>
      <c r="EE458">
        <v>1.7825465202331543</v>
      </c>
      <c r="EF458">
        <v>1.6696351766586304</v>
      </c>
      <c r="EG458">
        <v>1.7621232271194458</v>
      </c>
      <c r="EH458">
        <v>1.4143780469894409</v>
      </c>
      <c r="EI458">
        <v>1.32359778881073</v>
      </c>
      <c r="EJ458">
        <v>2.1928887367248535</v>
      </c>
      <c r="EK458">
        <v>1.6305150985717773</v>
      </c>
      <c r="EL458">
        <v>1.7387537956237793</v>
      </c>
      <c r="EM458">
        <v>1.7908577919006348</v>
      </c>
      <c r="EN458">
        <v>2.0627427101135254</v>
      </c>
      <c r="EO458">
        <v>1.9308935403823853</v>
      </c>
      <c r="EP458">
        <v>2.1492819786071777</v>
      </c>
      <c r="EQ458">
        <v>2.0138661861419678</v>
      </c>
      <c r="ER458">
        <v>1.7289624214172363</v>
      </c>
      <c r="ES458">
        <v>1.7592852115631104</v>
      </c>
      <c r="ET458">
        <v>1.7995892763137817</v>
      </c>
      <c r="EU458">
        <v>1.9937143325805664</v>
      </c>
      <c r="EV458">
        <v>1.9368703365325928</v>
      </c>
      <c r="EW458">
        <v>56.700244903564453</v>
      </c>
      <c r="EX458">
        <v>56.235874176025391</v>
      </c>
      <c r="EY458">
        <v>56.145401000976563</v>
      </c>
      <c r="EZ458">
        <v>56.084712982177734</v>
      </c>
      <c r="FA458">
        <v>55.561328887939453</v>
      </c>
      <c r="FB458">
        <v>55.035270690917969</v>
      </c>
      <c r="FC458">
        <v>55.248538970947266</v>
      </c>
      <c r="FD458">
        <v>56.019252777099609</v>
      </c>
      <c r="FE458">
        <v>56.663688659667969</v>
      </c>
      <c r="FF458">
        <v>59.024276733398438</v>
      </c>
      <c r="FG458">
        <v>60.704658508300781</v>
      </c>
      <c r="FH458">
        <v>67.620231628417969</v>
      </c>
      <c r="FI458">
        <v>74.337356567382813</v>
      </c>
      <c r="FJ458">
        <v>71.515266418457031</v>
      </c>
      <c r="FK458">
        <v>76.682998657226563</v>
      </c>
      <c r="FL458">
        <v>77.238143920898438</v>
      </c>
      <c r="FM458">
        <v>73.445602416992188</v>
      </c>
      <c r="FN458">
        <v>74.792160034179688</v>
      </c>
      <c r="FO458">
        <v>71.202171325683594</v>
      </c>
      <c r="FP458">
        <v>67.104263305664063</v>
      </c>
      <c r="FQ458">
        <v>64.329872131347656</v>
      </c>
      <c r="FR458">
        <v>60.889087677001953</v>
      </c>
      <c r="FS458">
        <v>58.683151245117188</v>
      </c>
      <c r="FT458">
        <v>57.376270294189453</v>
      </c>
      <c r="FU458">
        <v>0.62542647123336792</v>
      </c>
      <c r="FV458">
        <v>0.88083422183990479</v>
      </c>
      <c r="FW458">
        <v>0.89687454700469971</v>
      </c>
      <c r="FX458">
        <v>0.67405921220779419</v>
      </c>
      <c r="FY458" s="60">
        <v>2.9500000476837158</v>
      </c>
      <c r="FZ458" s="38">
        <v>25.61</v>
      </c>
      <c r="GA458">
        <v>1</v>
      </c>
    </row>
    <row r="459" spans="1:183" x14ac:dyDescent="0.2">
      <c r="A459" t="s">
        <v>186</v>
      </c>
      <c r="B459" t="s">
        <v>222</v>
      </c>
      <c r="C459" t="s">
        <v>194</v>
      </c>
      <c r="D459" t="s">
        <v>203</v>
      </c>
      <c r="E459" t="s">
        <v>209</v>
      </c>
      <c r="F459" t="s">
        <v>181</v>
      </c>
      <c r="G459" t="s">
        <v>1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 s="60">
        <v>10.310000419616699</v>
      </c>
      <c r="FZ459" s="38">
        <v>33.97</v>
      </c>
      <c r="GA459">
        <v>0</v>
      </c>
    </row>
    <row r="460" spans="1:183" x14ac:dyDescent="0.2">
      <c r="A460" t="s">
        <v>186</v>
      </c>
      <c r="B460" t="s">
        <v>222</v>
      </c>
      <c r="C460" t="s">
        <v>194</v>
      </c>
      <c r="D460" t="s">
        <v>203</v>
      </c>
      <c r="E460" t="s">
        <v>209</v>
      </c>
      <c r="F460" t="s">
        <v>182</v>
      </c>
      <c r="G460" t="s">
        <v>1</v>
      </c>
      <c r="H460">
        <v>262</v>
      </c>
      <c r="I460">
        <v>1.0460337400436401</v>
      </c>
      <c r="J460">
        <v>1.0105067491531372</v>
      </c>
      <c r="K460">
        <v>0.8327215313911438</v>
      </c>
      <c r="L460">
        <v>0.73614239692687988</v>
      </c>
      <c r="M460">
        <v>0.70949280261993408</v>
      </c>
      <c r="N460">
        <v>0.70008182525634766</v>
      </c>
      <c r="O460">
        <v>0.7193979024887085</v>
      </c>
      <c r="P460">
        <v>0.8475612998008728</v>
      </c>
      <c r="Q460">
        <v>0.92688947916030884</v>
      </c>
      <c r="R460">
        <v>0.95033997297286987</v>
      </c>
      <c r="S460">
        <v>1.0533901453018188</v>
      </c>
      <c r="T460">
        <v>1.1080589294433594</v>
      </c>
      <c r="U460">
        <v>1.0622122287750244</v>
      </c>
      <c r="V460">
        <v>1.0798399448394775</v>
      </c>
      <c r="W460">
        <v>0.8742566704750061</v>
      </c>
      <c r="X460">
        <v>1.0387506484985352</v>
      </c>
      <c r="Y460">
        <v>1.3209183216094971</v>
      </c>
      <c r="Z460">
        <v>1.3652886152267456</v>
      </c>
      <c r="AA460">
        <v>1.5567144155502319</v>
      </c>
      <c r="AB460">
        <v>1.5649479627609253</v>
      </c>
      <c r="AC460">
        <v>1.4369103908538818</v>
      </c>
      <c r="AD460">
        <v>1.3867512941360474</v>
      </c>
      <c r="AE460">
        <v>1.4496583938598633</v>
      </c>
      <c r="AF460">
        <v>1.1719845533370972</v>
      </c>
      <c r="AG460">
        <v>-0.9592975378036499</v>
      </c>
      <c r="AH460">
        <v>-0.66010618209838867</v>
      </c>
      <c r="AI460">
        <v>-0.72647988796234131</v>
      </c>
      <c r="AJ460">
        <v>-0.61216318607330322</v>
      </c>
      <c r="AK460">
        <v>-0.6198081374168396</v>
      </c>
      <c r="AL460">
        <v>-0.64416295289993286</v>
      </c>
      <c r="AM460">
        <v>-0.77540725469589233</v>
      </c>
      <c r="AN460">
        <v>-0.85666882991790771</v>
      </c>
      <c r="AO460">
        <v>-0.76258945465087891</v>
      </c>
      <c r="AP460">
        <v>-0.67769360542297363</v>
      </c>
      <c r="AQ460">
        <v>-0.59532219171524048</v>
      </c>
      <c r="AR460">
        <v>-0.57912564277648926</v>
      </c>
      <c r="AS460">
        <v>-0.71322458982467651</v>
      </c>
      <c r="AT460">
        <v>-0.75255084037780762</v>
      </c>
      <c r="AU460">
        <v>-1.0303723812103271</v>
      </c>
      <c r="AV460">
        <v>-0.98428398370742798</v>
      </c>
      <c r="AW460">
        <v>-0.73616927862167358</v>
      </c>
      <c r="AX460">
        <v>-0.89504724740982056</v>
      </c>
      <c r="AY460">
        <v>-0.78829699754714966</v>
      </c>
      <c r="AZ460">
        <v>-0.90613555908203125</v>
      </c>
      <c r="BA460">
        <v>-1.1048040390014648</v>
      </c>
      <c r="BB460">
        <v>-1.1254359483718872</v>
      </c>
      <c r="BC460">
        <v>-0.94465756416320801</v>
      </c>
      <c r="BD460">
        <v>-0.70000553131103516</v>
      </c>
      <c r="BE460">
        <v>-0.31109920144081116</v>
      </c>
      <c r="BF460">
        <v>-9.3000896275043488E-2</v>
      </c>
      <c r="BG460">
        <v>-0.19418428838253021</v>
      </c>
      <c r="BH460">
        <v>-0.16426639258861542</v>
      </c>
      <c r="BI460">
        <v>-0.17985059320926666</v>
      </c>
      <c r="BJ460">
        <v>-0.20320902764797211</v>
      </c>
      <c r="BK460">
        <v>-0.2865431010723114</v>
      </c>
      <c r="BL460">
        <v>-0.31960767507553101</v>
      </c>
      <c r="BM460">
        <v>-0.21665643155574799</v>
      </c>
      <c r="BN460">
        <v>-0.15031290054321289</v>
      </c>
      <c r="BO460">
        <v>-2.3953652009367943E-2</v>
      </c>
      <c r="BP460">
        <v>3.0258581042289734E-2</v>
      </c>
      <c r="BQ460">
        <v>-0.10699305683374405</v>
      </c>
      <c r="BR460">
        <v>-0.11436785757541656</v>
      </c>
      <c r="BS460">
        <v>-0.40472576022148132</v>
      </c>
      <c r="BT460">
        <v>-0.35084593296051025</v>
      </c>
      <c r="BU460">
        <v>-8.3088070154190063E-2</v>
      </c>
      <c r="BV460">
        <v>-0.21744300425052643</v>
      </c>
      <c r="BW460">
        <v>-0.12298984825611115</v>
      </c>
      <c r="BX460">
        <v>-0.19555015861988068</v>
      </c>
      <c r="BY460">
        <v>-0.3935006856918335</v>
      </c>
      <c r="BZ460">
        <v>-0.4421812891960144</v>
      </c>
      <c r="CA460">
        <v>-0.26782262325286865</v>
      </c>
      <c r="CB460">
        <v>-0.12679395079612732</v>
      </c>
      <c r="CC460">
        <v>0.13784097135066986</v>
      </c>
      <c r="CD460">
        <v>0.29977452754974365</v>
      </c>
      <c r="CE460">
        <v>0.17448195815086365</v>
      </c>
      <c r="CF460">
        <v>0.14594550430774689</v>
      </c>
      <c r="CG460">
        <v>0.1248626783490181</v>
      </c>
      <c r="CH460">
        <v>0.10219427943229675</v>
      </c>
      <c r="CI460">
        <v>5.2042692899703979E-2</v>
      </c>
      <c r="CJ460">
        <v>5.2359204739332199E-2</v>
      </c>
      <c r="CK460">
        <v>0.16145507991313934</v>
      </c>
      <c r="CL460">
        <v>0.21494932472705841</v>
      </c>
      <c r="CM460">
        <v>0.37177446484565735</v>
      </c>
      <c r="CN460">
        <v>0.45231625437736511</v>
      </c>
      <c r="CO460">
        <v>0.31288105249404907</v>
      </c>
      <c r="CP460">
        <v>0.32763573527336121</v>
      </c>
      <c r="CQ460">
        <v>2.8595158830285072E-2</v>
      </c>
      <c r="CR460">
        <v>8.7871409952640533E-2</v>
      </c>
      <c r="CS460">
        <v>0.36923402547836304</v>
      </c>
      <c r="CT460">
        <v>0.25186371803283691</v>
      </c>
      <c r="CU460">
        <v>0.33779984712600708</v>
      </c>
      <c r="CV460">
        <v>0.29659909009933472</v>
      </c>
      <c r="CW460">
        <v>9.9145784974098206E-2</v>
      </c>
      <c r="CX460">
        <v>3.1038828194141388E-2</v>
      </c>
      <c r="CY460">
        <v>0.20095115900039673</v>
      </c>
      <c r="CZ460">
        <v>0.27021065354347229</v>
      </c>
      <c r="DA460">
        <v>0.58678114414215088</v>
      </c>
      <c r="DB460">
        <v>0.6925499439239502</v>
      </c>
      <c r="DC460">
        <v>0.54314827919006348</v>
      </c>
      <c r="DD460">
        <v>0.45615744590759277</v>
      </c>
      <c r="DE460">
        <v>0.42957597970962524</v>
      </c>
      <c r="DF460">
        <v>0.40759760141372681</v>
      </c>
      <c r="DG460">
        <v>0.39062845706939697</v>
      </c>
      <c r="DH460">
        <v>0.424326092004776</v>
      </c>
      <c r="DI460">
        <v>0.53956663608551025</v>
      </c>
      <c r="DJ460">
        <v>0.5802115797996521</v>
      </c>
      <c r="DK460">
        <v>0.76750260591506958</v>
      </c>
      <c r="DL460">
        <v>0.87437397241592407</v>
      </c>
      <c r="DM460">
        <v>0.73275518417358398</v>
      </c>
      <c r="DN460">
        <v>0.76963925361633301</v>
      </c>
      <c r="DO460">
        <v>0.46191605925559998</v>
      </c>
      <c r="DP460">
        <v>0.52658867835998535</v>
      </c>
      <c r="DQ460">
        <v>0.82155609130859375</v>
      </c>
      <c r="DR460">
        <v>0.72117030620574951</v>
      </c>
      <c r="DS460">
        <v>0.79858946800231934</v>
      </c>
      <c r="DT460">
        <v>0.78874832391738892</v>
      </c>
      <c r="DU460">
        <v>0.59179228544235229</v>
      </c>
      <c r="DV460">
        <v>0.50425899028778076</v>
      </c>
      <c r="DW460">
        <v>0.66972494125366211</v>
      </c>
      <c r="DX460">
        <v>0.66721522808074951</v>
      </c>
      <c r="DY460">
        <v>1.234979510307312</v>
      </c>
      <c r="DZ460">
        <v>1.259655237197876</v>
      </c>
      <c r="EA460">
        <v>1.0754438638687134</v>
      </c>
      <c r="EB460">
        <v>0.90405422449111938</v>
      </c>
      <c r="EC460">
        <v>0.86953359842300415</v>
      </c>
      <c r="ED460">
        <v>0.84855145215988159</v>
      </c>
      <c r="EE460">
        <v>0.87949264049530029</v>
      </c>
      <c r="EF460">
        <v>0.96138715744018555</v>
      </c>
      <c r="EG460">
        <v>1.08549964427948</v>
      </c>
      <c r="EH460">
        <v>1.1075921058654785</v>
      </c>
      <c r="EI460">
        <v>1.3388711214065552</v>
      </c>
      <c r="EJ460">
        <v>1.4837580919265747</v>
      </c>
      <c r="EK460">
        <v>1.3389866352081299</v>
      </c>
      <c r="EL460">
        <v>1.4078223705291748</v>
      </c>
      <c r="EM460">
        <v>1.0875626802444458</v>
      </c>
      <c r="EN460">
        <v>1.1600269079208374</v>
      </c>
      <c r="EO460">
        <v>1.4746371507644653</v>
      </c>
      <c r="EP460">
        <v>1.3987746238708496</v>
      </c>
      <c r="EQ460">
        <v>1.463896632194519</v>
      </c>
      <c r="ER460">
        <v>1.4993336200714111</v>
      </c>
      <c r="ES460">
        <v>1.3030954599380493</v>
      </c>
      <c r="ET460">
        <v>1.1875135898590088</v>
      </c>
      <c r="EU460">
        <v>1.346560001373291</v>
      </c>
      <c r="EV460">
        <v>1.240426778793335</v>
      </c>
      <c r="EW460">
        <v>60.825355529785156</v>
      </c>
      <c r="EX460">
        <v>59.307365417480469</v>
      </c>
      <c r="EY460">
        <v>58.698787689208984</v>
      </c>
      <c r="EZ460">
        <v>58.193241119384766</v>
      </c>
      <c r="FA460">
        <v>57</v>
      </c>
      <c r="FB460">
        <v>56.90521240234375</v>
      </c>
      <c r="FC460">
        <v>56.792030334472656</v>
      </c>
      <c r="FD460">
        <v>61.307323455810547</v>
      </c>
      <c r="FE460">
        <v>65.928070068359375</v>
      </c>
      <c r="FF460">
        <v>71.967994689941406</v>
      </c>
      <c r="FG460">
        <v>78.981735229492188</v>
      </c>
      <c r="FH460">
        <v>84.981842041015625</v>
      </c>
      <c r="FI460">
        <v>91.5</v>
      </c>
      <c r="FJ460">
        <v>95.528152465820313</v>
      </c>
      <c r="FK460">
        <v>98.762054443359375</v>
      </c>
      <c r="FL460">
        <v>100.26846313476563</v>
      </c>
      <c r="FM460">
        <v>98.504554748535156</v>
      </c>
      <c r="FN460">
        <v>97.491546630859375</v>
      </c>
      <c r="FO460">
        <v>93.5</v>
      </c>
      <c r="FP460">
        <v>87.586357116699219</v>
      </c>
      <c r="FQ460">
        <v>80.875267028808594</v>
      </c>
      <c r="FR460">
        <v>75.2757568359375</v>
      </c>
      <c r="FS460">
        <v>69.924308776855469</v>
      </c>
      <c r="FT460">
        <v>66.748443603515625</v>
      </c>
      <c r="FU460">
        <v>0.40475890040397644</v>
      </c>
      <c r="FV460">
        <v>0.54385232925415039</v>
      </c>
      <c r="FW460">
        <v>0.5960925817489624</v>
      </c>
      <c r="FX460">
        <v>0.41188201308250427</v>
      </c>
      <c r="FY460" s="60">
        <v>4.2899999618530273</v>
      </c>
      <c r="FZ460" s="38">
        <v>84.18</v>
      </c>
      <c r="GA460">
        <v>1</v>
      </c>
    </row>
    <row r="461" spans="1:183" x14ac:dyDescent="0.2">
      <c r="A461" t="s">
        <v>186</v>
      </c>
      <c r="B461" t="s">
        <v>222</v>
      </c>
      <c r="C461" t="s">
        <v>194</v>
      </c>
      <c r="D461" t="s">
        <v>203</v>
      </c>
      <c r="E461" t="s">
        <v>209</v>
      </c>
      <c r="F461" t="s">
        <v>183</v>
      </c>
      <c r="G461" t="s">
        <v>1</v>
      </c>
      <c r="H461">
        <v>648</v>
      </c>
      <c r="I461">
        <v>0.90814679861068726</v>
      </c>
      <c r="J461">
        <v>0.77270591259002686</v>
      </c>
      <c r="K461">
        <v>0.73627001047134399</v>
      </c>
      <c r="L461">
        <v>0.69448310136795044</v>
      </c>
      <c r="M461">
        <v>0.65370988845825195</v>
      </c>
      <c r="N461">
        <v>0.66617816686630249</v>
      </c>
      <c r="O461">
        <v>0.73244071006774902</v>
      </c>
      <c r="P461">
        <v>0.7546391487121582</v>
      </c>
      <c r="Q461">
        <v>0.75143295526504517</v>
      </c>
      <c r="R461">
        <v>0.82883983850479126</v>
      </c>
      <c r="S461">
        <v>0.89057266712188721</v>
      </c>
      <c r="T461">
        <v>1.0090603828430176</v>
      </c>
      <c r="U461">
        <v>1.0367801189422607</v>
      </c>
      <c r="V461">
        <v>1.175823450088501</v>
      </c>
      <c r="W461">
        <v>1.1639025211334229</v>
      </c>
      <c r="X461">
        <v>1.2399023771286011</v>
      </c>
      <c r="Y461">
        <v>1.3374311923980713</v>
      </c>
      <c r="Z461">
        <v>1.5093066692352295</v>
      </c>
      <c r="AA461">
        <v>1.5224965810775757</v>
      </c>
      <c r="AB461">
        <v>1.6118345260620117</v>
      </c>
      <c r="AC461">
        <v>1.6750040054321289</v>
      </c>
      <c r="AD461">
        <v>1.5918933153152466</v>
      </c>
      <c r="AE461">
        <v>1.4433844089508057</v>
      </c>
      <c r="AF461">
        <v>1.1300982236862183</v>
      </c>
      <c r="AG461">
        <v>-0.47786241769790649</v>
      </c>
      <c r="AH461">
        <v>-0.43756473064422607</v>
      </c>
      <c r="AI461">
        <v>-0.41295531392097473</v>
      </c>
      <c r="AJ461">
        <v>-0.45356971025466919</v>
      </c>
      <c r="AK461">
        <v>-0.46780571341514587</v>
      </c>
      <c r="AL461">
        <v>-0.44021320343017578</v>
      </c>
      <c r="AM461">
        <v>-0.46899357438087463</v>
      </c>
      <c r="AN461">
        <v>-0.63933253288269043</v>
      </c>
      <c r="AO461">
        <v>-0.72675466537475586</v>
      </c>
      <c r="AP461">
        <v>-0.64014118909835815</v>
      </c>
      <c r="AQ461">
        <v>-0.57464617490768433</v>
      </c>
      <c r="AR461">
        <v>-0.51925539970397949</v>
      </c>
      <c r="AS461">
        <v>-0.45256704092025757</v>
      </c>
      <c r="AT461">
        <v>-0.36344286799430847</v>
      </c>
      <c r="AU461">
        <v>-0.40822586417198181</v>
      </c>
      <c r="AV461">
        <v>-0.36924698948860168</v>
      </c>
      <c r="AW461">
        <v>-0.30566298961639404</v>
      </c>
      <c r="AX461">
        <v>-0.31064900755882263</v>
      </c>
      <c r="AY461">
        <v>-0.38269415497779846</v>
      </c>
      <c r="AZ461">
        <v>-0.4561251699924469</v>
      </c>
      <c r="BA461">
        <v>-0.45340678095817566</v>
      </c>
      <c r="BB461">
        <v>-0.66802787780761719</v>
      </c>
      <c r="BC461">
        <v>-0.67059528827667236</v>
      </c>
      <c r="BD461">
        <v>-0.75238054990768433</v>
      </c>
      <c r="BE461">
        <v>-0.18128597736358643</v>
      </c>
      <c r="BF461">
        <v>-0.17343448102474213</v>
      </c>
      <c r="BG461">
        <v>-0.15614515542984009</v>
      </c>
      <c r="BH461">
        <v>-0.20014664530754089</v>
      </c>
      <c r="BI461">
        <v>-0.21410028636455536</v>
      </c>
      <c r="BJ461">
        <v>-0.18953315913677216</v>
      </c>
      <c r="BK461">
        <v>-0.2103685736656189</v>
      </c>
      <c r="BL461">
        <v>-0.35596174001693726</v>
      </c>
      <c r="BM461">
        <v>-0.42104324698448181</v>
      </c>
      <c r="BN461">
        <v>-0.32717454433441162</v>
      </c>
      <c r="BO461">
        <v>-0.24544863402843475</v>
      </c>
      <c r="BP461">
        <v>-0.19280071556568146</v>
      </c>
      <c r="BQ461">
        <v>-0.12589347362518311</v>
      </c>
      <c r="BR461">
        <v>-4.9959808588027954E-2</v>
      </c>
      <c r="BS461">
        <v>-8.7381966412067413E-2</v>
      </c>
      <c r="BT461">
        <v>-4.0486704558134079E-2</v>
      </c>
      <c r="BU461">
        <v>2.9966596513986588E-2</v>
      </c>
      <c r="BV461">
        <v>4.4714231044054031E-2</v>
      </c>
      <c r="BW461">
        <v>-2.8719272464513779E-2</v>
      </c>
      <c r="BX461">
        <v>-0.10573654621839523</v>
      </c>
      <c r="BY461">
        <v>-0.10575057566165924</v>
      </c>
      <c r="BZ461">
        <v>-0.31676644086837769</v>
      </c>
      <c r="CA461">
        <v>-0.33534061908721924</v>
      </c>
      <c r="CB461">
        <v>-0.41743484139442444</v>
      </c>
      <c r="CC461">
        <v>2.4121984839439392E-2</v>
      </c>
      <c r="CD461">
        <v>9.5013054087758064E-3</v>
      </c>
      <c r="CE461">
        <v>2.1720798686146736E-2</v>
      </c>
      <c r="CF461">
        <v>-2.46265958994627E-2</v>
      </c>
      <c r="CG461">
        <v>-3.8384698331356049E-2</v>
      </c>
      <c r="CH461">
        <v>-1.591293141245842E-2</v>
      </c>
      <c r="CI461">
        <v>-3.1245686113834381E-2</v>
      </c>
      <c r="CJ461">
        <v>-0.15969999134540558</v>
      </c>
      <c r="CK461">
        <v>-0.20930851995944977</v>
      </c>
      <c r="CL461">
        <v>-0.1104147732257843</v>
      </c>
      <c r="CM461">
        <v>-1.744743250310421E-2</v>
      </c>
      <c r="CN461">
        <v>3.330080583691597E-2</v>
      </c>
      <c r="CO461">
        <v>0.10035961121320724</v>
      </c>
      <c r="CP461">
        <v>0.16715759038925171</v>
      </c>
      <c r="CQ461">
        <v>0.13483352959156036</v>
      </c>
      <c r="CR461">
        <v>0.18721166253089905</v>
      </c>
      <c r="CS461">
        <v>0.26242262125015259</v>
      </c>
      <c r="CT461">
        <v>0.29083776473999023</v>
      </c>
      <c r="CU461">
        <v>0.21644265949726105</v>
      </c>
      <c r="CV461">
        <v>0.13694155216217041</v>
      </c>
      <c r="CW461">
        <v>0.13503505289554596</v>
      </c>
      <c r="CX461">
        <v>-7.3483794927597046E-2</v>
      </c>
      <c r="CY461">
        <v>-0.10314425081014633</v>
      </c>
      <c r="CZ461">
        <v>-0.18545249104499817</v>
      </c>
      <c r="DA461">
        <v>0.22952994704246521</v>
      </c>
      <c r="DB461">
        <v>0.19243709743022919</v>
      </c>
      <c r="DC461">
        <v>0.19958674907684326</v>
      </c>
      <c r="DD461">
        <v>0.15089346468448639</v>
      </c>
      <c r="DE461">
        <v>0.13733088970184326</v>
      </c>
      <c r="DF461">
        <v>0.15770730376243591</v>
      </c>
      <c r="DG461">
        <v>0.14787720143795013</v>
      </c>
      <c r="DH461">
        <v>3.6561742424964905E-2</v>
      </c>
      <c r="DI461">
        <v>2.4262445513159037E-3</v>
      </c>
      <c r="DJ461">
        <v>0.10634499043226242</v>
      </c>
      <c r="DK461">
        <v>0.21055376529693604</v>
      </c>
      <c r="DL461">
        <v>0.25940233469009399</v>
      </c>
      <c r="DM461">
        <v>0.32661271095275879</v>
      </c>
      <c r="DN461">
        <v>0.38427498936653137</v>
      </c>
      <c r="DO461">
        <v>0.35704904794692993</v>
      </c>
      <c r="DP461">
        <v>0.41491004824638367</v>
      </c>
      <c r="DQ461">
        <v>0.4948786199092865</v>
      </c>
      <c r="DR461">
        <v>0.53696125745773315</v>
      </c>
      <c r="DS461">
        <v>0.46160459518432617</v>
      </c>
      <c r="DT461">
        <v>0.37961965799331665</v>
      </c>
      <c r="DU461">
        <v>0.37582066655158997</v>
      </c>
      <c r="DV461">
        <v>0.16979885101318359</v>
      </c>
      <c r="DW461">
        <v>0.12905210256576538</v>
      </c>
      <c r="DX461">
        <v>4.6529874205589294E-2</v>
      </c>
      <c r="DY461">
        <v>0.52610647678375244</v>
      </c>
      <c r="DZ461">
        <v>0.45656734704971313</v>
      </c>
      <c r="EA461">
        <v>0.45639696717262268</v>
      </c>
      <c r="EB461">
        <v>0.40431654453277588</v>
      </c>
      <c r="EC461">
        <v>0.39103633165359497</v>
      </c>
      <c r="ED461">
        <v>0.40838733315467834</v>
      </c>
      <c r="EE461">
        <v>0.40650218725204468</v>
      </c>
      <c r="EF461">
        <v>0.31993252038955688</v>
      </c>
      <c r="EG461">
        <v>0.30813762545585632</v>
      </c>
      <c r="EH461">
        <v>0.41931164264678955</v>
      </c>
      <c r="EI461">
        <v>0.53975123167037964</v>
      </c>
      <c r="EJ461">
        <v>0.58585703372955322</v>
      </c>
      <c r="EK461">
        <v>0.65328621864318848</v>
      </c>
      <c r="EL461">
        <v>0.69775807857513428</v>
      </c>
      <c r="EM461">
        <v>0.67789292335510254</v>
      </c>
      <c r="EN461">
        <v>0.74367034435272217</v>
      </c>
      <c r="EO461">
        <v>0.83050823211669922</v>
      </c>
      <c r="EP461">
        <v>0.89232450723648071</v>
      </c>
      <c r="EQ461">
        <v>0.81557941436767578</v>
      </c>
      <c r="ER461">
        <v>0.73000830411911011</v>
      </c>
      <c r="ES461">
        <v>0.72347688674926758</v>
      </c>
      <c r="ET461">
        <v>0.52106034755706787</v>
      </c>
      <c r="EU461">
        <v>0.46430677175521851</v>
      </c>
      <c r="EV461">
        <v>0.3814755380153656</v>
      </c>
      <c r="EW461">
        <v>68.032920837402344</v>
      </c>
      <c r="EX461">
        <v>66.950393676757813</v>
      </c>
      <c r="EY461">
        <v>66.6282958984375</v>
      </c>
      <c r="EZ461">
        <v>65.673904418945313</v>
      </c>
      <c r="FA461">
        <v>64.847503662109375</v>
      </c>
      <c r="FB461">
        <v>63.981227874755859</v>
      </c>
      <c r="FC461">
        <v>64.33660888671875</v>
      </c>
      <c r="FD461">
        <v>68.775970458984375</v>
      </c>
      <c r="FE461">
        <v>72.668510437011719</v>
      </c>
      <c r="FF461">
        <v>76.657928466796875</v>
      </c>
      <c r="FG461">
        <v>81.456527709960938</v>
      </c>
      <c r="FH461">
        <v>86.583709716796875</v>
      </c>
      <c r="FI461">
        <v>90.48321533203125</v>
      </c>
      <c r="FJ461">
        <v>93.469039916992188</v>
      </c>
      <c r="FK461">
        <v>95.042327880859375</v>
      </c>
      <c r="FL461">
        <v>95.56890869140625</v>
      </c>
      <c r="FM461">
        <v>95.122093200683594</v>
      </c>
      <c r="FN461">
        <v>93.598152160644531</v>
      </c>
      <c r="FO461">
        <v>89.688209533691406</v>
      </c>
      <c r="FP461">
        <v>87.08831787109375</v>
      </c>
      <c r="FQ461">
        <v>81.948745727539063</v>
      </c>
      <c r="FR461">
        <v>77.960830688476563</v>
      </c>
      <c r="FS461">
        <v>76.151008605957031</v>
      </c>
      <c r="FT461">
        <v>74.792121887207031</v>
      </c>
      <c r="FU461">
        <v>0.20458957552909851</v>
      </c>
      <c r="FV461">
        <v>0.27293020486831665</v>
      </c>
      <c r="FW461">
        <v>0.30858689546585083</v>
      </c>
      <c r="FX461">
        <v>0.21820040047168732</v>
      </c>
      <c r="FY461" s="60">
        <v>7.3899998664855957</v>
      </c>
      <c r="FZ461" s="38">
        <v>269.67</v>
      </c>
      <c r="GA461">
        <v>1</v>
      </c>
    </row>
    <row r="462" spans="1:183" x14ac:dyDescent="0.2">
      <c r="A462" t="s">
        <v>186</v>
      </c>
      <c r="B462" t="s">
        <v>222</v>
      </c>
      <c r="C462" t="s">
        <v>194</v>
      </c>
      <c r="D462" t="s">
        <v>203</v>
      </c>
      <c r="E462" t="s">
        <v>209</v>
      </c>
      <c r="F462" t="s">
        <v>184</v>
      </c>
      <c r="G462" t="s">
        <v>1</v>
      </c>
      <c r="H462">
        <v>194</v>
      </c>
      <c r="I462">
        <v>1.040704607963562</v>
      </c>
      <c r="J462">
        <v>1.1721236705780029</v>
      </c>
      <c r="K462">
        <v>1.1822928190231323</v>
      </c>
      <c r="L462">
        <v>1.1050652265548706</v>
      </c>
      <c r="M462">
        <v>1.0612142086029053</v>
      </c>
      <c r="N462">
        <v>1.1174899339675903</v>
      </c>
      <c r="O462">
        <v>1.076958179473877</v>
      </c>
      <c r="P462">
        <v>1.2266660928726196</v>
      </c>
      <c r="Q462">
        <v>1.3334146738052368</v>
      </c>
      <c r="R462">
        <v>1.430780291557312</v>
      </c>
      <c r="S462">
        <v>1.496056079864502</v>
      </c>
      <c r="T462">
        <v>1.8863197565078735</v>
      </c>
      <c r="U462">
        <v>1.7179920673370361</v>
      </c>
      <c r="V462">
        <v>1.7126520872116089</v>
      </c>
      <c r="W462">
        <v>2.0194911956787109</v>
      </c>
      <c r="X462">
        <v>2.2288792133331299</v>
      </c>
      <c r="Y462">
        <v>2.2433123588562012</v>
      </c>
      <c r="Z462">
        <v>2.3624706268310547</v>
      </c>
      <c r="AA462">
        <v>2.5533182621002197</v>
      </c>
      <c r="AB462">
        <v>2.6551265716552734</v>
      </c>
      <c r="AC462">
        <v>2.5189578533172607</v>
      </c>
      <c r="AD462">
        <v>2.5088303089141846</v>
      </c>
      <c r="AE462">
        <v>2.3170206546783447</v>
      </c>
      <c r="AF462">
        <v>2.0376393795013428</v>
      </c>
      <c r="AG462">
        <v>-1.5392059087753296</v>
      </c>
      <c r="AH462">
        <v>-1.1628619432449341</v>
      </c>
      <c r="AI462">
        <v>-1.0277293920516968</v>
      </c>
      <c r="AJ462">
        <v>-0.96929442882537842</v>
      </c>
      <c r="AK462">
        <v>-0.99598556756973267</v>
      </c>
      <c r="AL462">
        <v>-1.2566007375717163</v>
      </c>
      <c r="AM462">
        <v>-1.3519264459609985</v>
      </c>
      <c r="AN462">
        <v>-1.4969786405563354</v>
      </c>
      <c r="AO462">
        <v>-1.439734935760498</v>
      </c>
      <c r="AP462">
        <v>-1.6019108295440674</v>
      </c>
      <c r="AQ462">
        <v>-1.3059109449386597</v>
      </c>
      <c r="AR462">
        <v>-1.3930336236953735</v>
      </c>
      <c r="AS462">
        <v>-1.3928533792495728</v>
      </c>
      <c r="AT462">
        <v>-1.7240053415298462</v>
      </c>
      <c r="AU462">
        <v>-1.2232720851898193</v>
      </c>
      <c r="AV462">
        <v>-1.1992862224578857</v>
      </c>
      <c r="AW462">
        <v>-1.2846022844314575</v>
      </c>
      <c r="AX462">
        <v>-1.3446388244628906</v>
      </c>
      <c r="AY462">
        <v>-1.2222408056259155</v>
      </c>
      <c r="AZ462">
        <v>-1.6496717929840088</v>
      </c>
      <c r="BA462">
        <v>-1.7222585678100586</v>
      </c>
      <c r="BB462">
        <v>-1.5887151956558228</v>
      </c>
      <c r="BC462">
        <v>-1.6158868074417114</v>
      </c>
      <c r="BD462">
        <v>-1.5378040075302124</v>
      </c>
      <c r="BE462">
        <v>-0.72281616926193237</v>
      </c>
      <c r="BF462">
        <v>-0.4105663001537323</v>
      </c>
      <c r="BG462">
        <v>-0.28325653076171875</v>
      </c>
      <c r="BH462">
        <v>-0.29206934571266174</v>
      </c>
      <c r="BI462">
        <v>-0.31730404496192932</v>
      </c>
      <c r="BJ462">
        <v>-0.52463370561599731</v>
      </c>
      <c r="BK462">
        <v>-0.64380002021789551</v>
      </c>
      <c r="BL462">
        <v>-0.7012144923210144</v>
      </c>
      <c r="BM462">
        <v>-0.63213491439819336</v>
      </c>
      <c r="BN462">
        <v>-0.68942487239837646</v>
      </c>
      <c r="BO462">
        <v>-0.41900789737701416</v>
      </c>
      <c r="BP462">
        <v>-0.36974012851715088</v>
      </c>
      <c r="BQ462">
        <v>-0.42299818992614746</v>
      </c>
      <c r="BR462">
        <v>-0.69316953420639038</v>
      </c>
      <c r="BS462">
        <v>-0.27156659960746765</v>
      </c>
      <c r="BT462">
        <v>-0.20030221343040466</v>
      </c>
      <c r="BU462">
        <v>-0.31358936429023743</v>
      </c>
      <c r="BV462">
        <v>-0.390117347240448</v>
      </c>
      <c r="BW462">
        <v>-0.27890068292617798</v>
      </c>
      <c r="BX462">
        <v>-0.66578102111816406</v>
      </c>
      <c r="BY462">
        <v>-0.7802586555480957</v>
      </c>
      <c r="BZ462">
        <v>-0.65221321582794189</v>
      </c>
      <c r="CA462">
        <v>-0.65580248832702637</v>
      </c>
      <c r="CB462">
        <v>-0.62533289194107056</v>
      </c>
      <c r="CC462">
        <v>-0.15738704800605774</v>
      </c>
      <c r="CD462">
        <v>0.11047133058309555</v>
      </c>
      <c r="CE462">
        <v>0.23236304521560669</v>
      </c>
      <c r="CF462">
        <v>0.17697472870349884</v>
      </c>
      <c r="CG462">
        <v>0.15274877846240997</v>
      </c>
      <c r="CH462">
        <v>-1.7675558105111122E-2</v>
      </c>
      <c r="CI462">
        <v>-0.1533537358045578</v>
      </c>
      <c r="CJ462">
        <v>-0.15007071197032928</v>
      </c>
      <c r="CK462">
        <v>-7.2793588042259216E-2</v>
      </c>
      <c r="CL462">
        <v>-5.7439886033535004E-2</v>
      </c>
      <c r="CM462">
        <v>0.1952584832906723</v>
      </c>
      <c r="CN462">
        <v>0.33898988366127014</v>
      </c>
      <c r="CO462">
        <v>0.24872055649757385</v>
      </c>
      <c r="CP462">
        <v>2.0784251391887665E-2</v>
      </c>
      <c r="CQ462">
        <v>0.38758173584938049</v>
      </c>
      <c r="CR462">
        <v>0.49159106612205505</v>
      </c>
      <c r="CS462">
        <v>0.35893121361732483</v>
      </c>
      <c r="CT462">
        <v>0.27098137140274048</v>
      </c>
      <c r="CU462">
        <v>0.37445390224456787</v>
      </c>
      <c r="CV462">
        <v>1.5658752992749214E-2</v>
      </c>
      <c r="CW462">
        <v>-0.12783244252204895</v>
      </c>
      <c r="CX462">
        <v>-3.5947617143392563E-3</v>
      </c>
      <c r="CY462">
        <v>9.1490866616368294E-3</v>
      </c>
      <c r="CZ462">
        <v>6.6418880596756935E-3</v>
      </c>
      <c r="DA462">
        <v>0.40804207324981689</v>
      </c>
      <c r="DB462">
        <v>0.63150900602340698</v>
      </c>
      <c r="DC462">
        <v>0.74798256158828735</v>
      </c>
      <c r="DD462">
        <v>0.64601874351501465</v>
      </c>
      <c r="DE462">
        <v>0.62280160188674927</v>
      </c>
      <c r="DF462">
        <v>0.48928254842758179</v>
      </c>
      <c r="DG462">
        <v>0.33709251880645752</v>
      </c>
      <c r="DH462">
        <v>0.40107303857803345</v>
      </c>
      <c r="DI462">
        <v>0.48654776811599731</v>
      </c>
      <c r="DJ462">
        <v>0.57454514503479004</v>
      </c>
      <c r="DK462">
        <v>0.80952483415603638</v>
      </c>
      <c r="DL462">
        <v>1.0477199554443359</v>
      </c>
      <c r="DM462">
        <v>0.92043924331665039</v>
      </c>
      <c r="DN462">
        <v>0.73473799228668213</v>
      </c>
      <c r="DO462">
        <v>1.0467300415039063</v>
      </c>
      <c r="DP462">
        <v>1.1834844350814819</v>
      </c>
      <c r="DQ462">
        <v>1.0314517021179199</v>
      </c>
      <c r="DR462">
        <v>0.93208009004592896</v>
      </c>
      <c r="DS462">
        <v>1.0278084278106689</v>
      </c>
      <c r="DT462">
        <v>0.6970984935760498</v>
      </c>
      <c r="DU462">
        <v>0.5245937705039978</v>
      </c>
      <c r="DV462">
        <v>0.64502370357513428</v>
      </c>
      <c r="DW462">
        <v>0.67410063743591309</v>
      </c>
      <c r="DX462">
        <v>0.63861662149429321</v>
      </c>
      <c r="DY462">
        <v>1.2244318723678589</v>
      </c>
      <c r="DZ462">
        <v>1.3838045597076416</v>
      </c>
      <c r="EA462">
        <v>1.4924554824829102</v>
      </c>
      <c r="EB462">
        <v>1.3232438564300537</v>
      </c>
      <c r="EC462">
        <v>1.3014832735061646</v>
      </c>
      <c r="ED462">
        <v>1.2212495803833008</v>
      </c>
      <c r="EE462">
        <v>1.0452190637588501</v>
      </c>
      <c r="EF462">
        <v>1.1968371868133545</v>
      </c>
      <c r="EG462">
        <v>1.2941479682922363</v>
      </c>
      <c r="EH462">
        <v>1.4870309829711914</v>
      </c>
      <c r="EI462">
        <v>1.6964279413223267</v>
      </c>
      <c r="EJ462">
        <v>2.0710134506225586</v>
      </c>
      <c r="EK462">
        <v>1.8902944326400757</v>
      </c>
      <c r="EL462">
        <v>1.7655738592147827</v>
      </c>
      <c r="EM462">
        <v>1.9984357357025146</v>
      </c>
      <c r="EN462">
        <v>2.1824686527252197</v>
      </c>
      <c r="EO462">
        <v>2.002464771270752</v>
      </c>
      <c r="EP462">
        <v>1.8866015672683716</v>
      </c>
      <c r="EQ462">
        <v>1.9711486101150513</v>
      </c>
      <c r="ER462">
        <v>1.6809893846511841</v>
      </c>
      <c r="ES462">
        <v>1.4665936231613159</v>
      </c>
      <c r="ET462">
        <v>1.5815256834030151</v>
      </c>
      <c r="EU462">
        <v>1.6341849565505981</v>
      </c>
      <c r="EV462">
        <v>1.5510878562927246</v>
      </c>
      <c r="EW462">
        <v>71.720375061035156</v>
      </c>
      <c r="EX462">
        <v>72.381660461425781</v>
      </c>
      <c r="EY462">
        <v>71.568702697753906</v>
      </c>
      <c r="EZ462">
        <v>70.721717834472656</v>
      </c>
      <c r="FA462">
        <v>70.103057861328125</v>
      </c>
      <c r="FB462">
        <v>69.53863525390625</v>
      </c>
      <c r="FC462">
        <v>69.669776916503906</v>
      </c>
      <c r="FD462">
        <v>75.361007690429688</v>
      </c>
      <c r="FE462">
        <v>84.782875061035156</v>
      </c>
      <c r="FF462">
        <v>89.340065002441406</v>
      </c>
      <c r="FG462">
        <v>93.299919128417969</v>
      </c>
      <c r="FH462">
        <v>94.762351989746094</v>
      </c>
      <c r="FI462">
        <v>97.698875427246094</v>
      </c>
      <c r="FJ462">
        <v>99.468795776367188</v>
      </c>
      <c r="FK462">
        <v>100.12103271484375</v>
      </c>
      <c r="FL462">
        <v>101.57025146484375</v>
      </c>
      <c r="FM462">
        <v>101.35427856445313</v>
      </c>
      <c r="FN462">
        <v>102.46054077148438</v>
      </c>
      <c r="FO462">
        <v>101.52355194091797</v>
      </c>
      <c r="FP462">
        <v>97.349143981933594</v>
      </c>
      <c r="FQ462">
        <v>87.855178833007813</v>
      </c>
      <c r="FR462">
        <v>81.997451782226563</v>
      </c>
      <c r="FS462">
        <v>79.095001220703125</v>
      </c>
      <c r="FT462">
        <v>77.058349609375</v>
      </c>
      <c r="FU462">
        <v>0.5905386209487915</v>
      </c>
      <c r="FV462">
        <v>0.7931787371635437</v>
      </c>
      <c r="FW462">
        <v>0.88050436973571777</v>
      </c>
      <c r="FX462">
        <v>0.61722481250762939</v>
      </c>
      <c r="FY462" s="60">
        <v>4.1100001335144043</v>
      </c>
      <c r="FZ462" s="38">
        <v>137.74</v>
      </c>
      <c r="GA462">
        <v>1</v>
      </c>
    </row>
    <row r="463" spans="1:183" x14ac:dyDescent="0.2">
      <c r="A463" t="s">
        <v>186</v>
      </c>
      <c r="B463" t="s">
        <v>222</v>
      </c>
      <c r="C463" t="s">
        <v>194</v>
      </c>
      <c r="D463" t="s">
        <v>203</v>
      </c>
      <c r="E463" t="s">
        <v>209</v>
      </c>
      <c r="F463" t="s">
        <v>185</v>
      </c>
      <c r="G463" t="s">
        <v>1</v>
      </c>
      <c r="H463">
        <v>105</v>
      </c>
      <c r="I463">
        <v>0.99097949266433716</v>
      </c>
      <c r="J463">
        <v>0.91996496915817261</v>
      </c>
      <c r="K463">
        <v>0.91661417484283447</v>
      </c>
      <c r="L463">
        <v>0.89540278911590576</v>
      </c>
      <c r="M463">
        <v>0.78622603416442871</v>
      </c>
      <c r="N463">
        <v>0.88382053375244141</v>
      </c>
      <c r="O463">
        <v>1.127126932144165</v>
      </c>
      <c r="P463">
        <v>1.1576328277587891</v>
      </c>
      <c r="Q463">
        <v>1.2388999462127686</v>
      </c>
      <c r="R463">
        <v>1.4284399747848511</v>
      </c>
      <c r="S463">
        <v>1.539673924446106</v>
      </c>
      <c r="T463">
        <v>2.0704159736633301</v>
      </c>
      <c r="U463">
        <v>2.1918909549713135</v>
      </c>
      <c r="V463">
        <v>2.5843849182128906</v>
      </c>
      <c r="W463">
        <v>3.0020785331726074</v>
      </c>
      <c r="X463">
        <v>3.1084380149841309</v>
      </c>
      <c r="Y463">
        <v>2.9939839839935303</v>
      </c>
      <c r="Z463">
        <v>3.3283309936523438</v>
      </c>
      <c r="AA463">
        <v>3.3181800842285156</v>
      </c>
      <c r="AB463">
        <v>2.9564690589904785</v>
      </c>
      <c r="AC463">
        <v>2.4971814155578613</v>
      </c>
      <c r="AD463">
        <v>2.1501634120941162</v>
      </c>
      <c r="AE463">
        <v>2.2222638130187988</v>
      </c>
      <c r="AF463">
        <v>1.9792497158050537</v>
      </c>
      <c r="AG463">
        <v>-2.0546495914459229</v>
      </c>
      <c r="AH463">
        <v>-2.1016781330108643</v>
      </c>
      <c r="AI463">
        <v>-1.7478445768356323</v>
      </c>
      <c r="AJ463">
        <v>-1.9003366231918335</v>
      </c>
      <c r="AK463">
        <v>-1.6697670221328735</v>
      </c>
      <c r="AL463">
        <v>-1.9128696918487549</v>
      </c>
      <c r="AM463">
        <v>-1.9551647901535034</v>
      </c>
      <c r="AN463">
        <v>-2.3036885261535645</v>
      </c>
      <c r="AO463">
        <v>-2.4622600078582764</v>
      </c>
      <c r="AP463">
        <v>-2.13265061378479</v>
      </c>
      <c r="AQ463">
        <v>-2.0538921356201172</v>
      </c>
      <c r="AR463">
        <v>-2.0848231315612793</v>
      </c>
      <c r="AS463">
        <v>-2.6216011047363281</v>
      </c>
      <c r="AT463">
        <v>-2.414222240447998</v>
      </c>
      <c r="AU463">
        <v>-2.2932767868041992</v>
      </c>
      <c r="AV463">
        <v>-2.5632495880126953</v>
      </c>
      <c r="AW463">
        <v>-2.7714245319366455</v>
      </c>
      <c r="AX463">
        <v>-2.7766385078430176</v>
      </c>
      <c r="AY463">
        <v>-2.8397307395935059</v>
      </c>
      <c r="AZ463">
        <v>-2.512939453125</v>
      </c>
      <c r="BA463">
        <v>-2.6456067562103271</v>
      </c>
      <c r="BB463">
        <v>-2.8522372245788574</v>
      </c>
      <c r="BC463">
        <v>-2.3095963001251221</v>
      </c>
      <c r="BD463">
        <v>-1.8370106220245361</v>
      </c>
      <c r="BE463">
        <v>-0.87523621320724487</v>
      </c>
      <c r="BF463">
        <v>-0.86821073293685913</v>
      </c>
      <c r="BG463">
        <v>-0.60934185981750488</v>
      </c>
      <c r="BH463">
        <v>-0.70997965335845947</v>
      </c>
      <c r="BI463">
        <v>-0.66309767961502075</v>
      </c>
      <c r="BJ463">
        <v>-0.80081808567047119</v>
      </c>
      <c r="BK463">
        <v>-0.66827589273452759</v>
      </c>
      <c r="BL463">
        <v>-1.0157394409179688</v>
      </c>
      <c r="BM463">
        <v>-1.0010424852371216</v>
      </c>
      <c r="BN463">
        <v>-0.76611852645874023</v>
      </c>
      <c r="BO463">
        <v>-0.6058623194694519</v>
      </c>
      <c r="BP463">
        <v>-0.44825860857963562</v>
      </c>
      <c r="BQ463">
        <v>-0.86840927600860596</v>
      </c>
      <c r="BR463">
        <v>-0.70924466848373413</v>
      </c>
      <c r="BS463">
        <v>-0.54491442441940308</v>
      </c>
      <c r="BT463">
        <v>-0.86239701509475708</v>
      </c>
      <c r="BU463">
        <v>-1.0932604074478149</v>
      </c>
      <c r="BV463">
        <v>-0.99252235889434814</v>
      </c>
      <c r="BW463">
        <v>-1.0751827955245972</v>
      </c>
      <c r="BX463">
        <v>-0.99229192733764648</v>
      </c>
      <c r="BY463">
        <v>-1.0761748552322388</v>
      </c>
      <c r="BZ463">
        <v>-1.2878226041793823</v>
      </c>
      <c r="CA463">
        <v>-0.75413447618484497</v>
      </c>
      <c r="CB463">
        <v>-0.49918296933174133</v>
      </c>
      <c r="CC463">
        <v>-5.8378059417009354E-2</v>
      </c>
      <c r="CD463">
        <v>-1.3915015384554863E-2</v>
      </c>
      <c r="CE463">
        <v>0.17918170988559723</v>
      </c>
      <c r="CF463">
        <v>0.11445785313844681</v>
      </c>
      <c r="CG463">
        <v>3.4118529409170151E-2</v>
      </c>
      <c r="CH463">
        <v>-3.0614469200372696E-2</v>
      </c>
      <c r="CI463">
        <v>0.22301954030990601</v>
      </c>
      <c r="CJ463">
        <v>-0.12370964139699936</v>
      </c>
      <c r="CK463">
        <v>1.0992342606186867E-2</v>
      </c>
      <c r="CL463">
        <v>0.18033744394779205</v>
      </c>
      <c r="CM463">
        <v>0.39703881740570068</v>
      </c>
      <c r="CN463">
        <v>0.68522095680236816</v>
      </c>
      <c r="CO463">
        <v>0.34584590792655945</v>
      </c>
      <c r="CP463">
        <v>0.47161751985549927</v>
      </c>
      <c r="CQ463">
        <v>0.66599613428115845</v>
      </c>
      <c r="CR463">
        <v>0.31560826301574707</v>
      </c>
      <c r="CS463">
        <v>6.9031290709972382E-2</v>
      </c>
      <c r="CT463">
        <v>0.24315109848976135</v>
      </c>
      <c r="CU463">
        <v>0.14693760871887207</v>
      </c>
      <c r="CV463">
        <v>6.0903925448656082E-2</v>
      </c>
      <c r="CW463">
        <v>1.0808968916535378E-2</v>
      </c>
      <c r="CX463">
        <v>-0.20431388914585114</v>
      </c>
      <c r="CY463">
        <v>0.32317361235618591</v>
      </c>
      <c r="CZ463">
        <v>0.42739236354827881</v>
      </c>
      <c r="DA463">
        <v>0.75848013162612915</v>
      </c>
      <c r="DB463">
        <v>0.84038072824478149</v>
      </c>
      <c r="DC463">
        <v>0.96770524978637695</v>
      </c>
      <c r="DD463">
        <v>0.93889540433883667</v>
      </c>
      <c r="DE463">
        <v>0.73133474588394165</v>
      </c>
      <c r="DF463">
        <v>0.73958909511566162</v>
      </c>
      <c r="DG463">
        <v>1.1143149137496948</v>
      </c>
      <c r="DH463">
        <v>0.76832002401351929</v>
      </c>
      <c r="DI463">
        <v>1.0230270624160767</v>
      </c>
      <c r="DJ463">
        <v>1.1267935037612915</v>
      </c>
      <c r="DK463">
        <v>1.399940013885498</v>
      </c>
      <c r="DL463">
        <v>1.8187004327774048</v>
      </c>
      <c r="DM463">
        <v>1.5601011514663696</v>
      </c>
      <c r="DN463">
        <v>1.6524797677993774</v>
      </c>
      <c r="DO463">
        <v>1.8769067525863647</v>
      </c>
      <c r="DP463">
        <v>1.4936134815216064</v>
      </c>
      <c r="DQ463">
        <v>1.2313228845596313</v>
      </c>
      <c r="DR463">
        <v>1.4788244962692261</v>
      </c>
      <c r="DS463">
        <v>1.3690580129623413</v>
      </c>
      <c r="DT463">
        <v>1.1140998601913452</v>
      </c>
      <c r="DU463">
        <v>1.0977927446365356</v>
      </c>
      <c r="DV463">
        <v>0.87919479608535767</v>
      </c>
      <c r="DW463">
        <v>1.4004818201065063</v>
      </c>
      <c r="DX463">
        <v>1.3539676666259766</v>
      </c>
      <c r="DY463">
        <v>1.9378935098648071</v>
      </c>
      <c r="DZ463">
        <v>2.0738482475280762</v>
      </c>
      <c r="EA463">
        <v>2.1062080860137939</v>
      </c>
      <c r="EB463">
        <v>2.1292519569396973</v>
      </c>
      <c r="EC463">
        <v>1.738004207611084</v>
      </c>
      <c r="ED463">
        <v>1.8516407012939453</v>
      </c>
      <c r="EE463">
        <v>2.4012041091918945</v>
      </c>
      <c r="EF463">
        <v>2.0562691688537598</v>
      </c>
      <c r="EG463">
        <v>2.4842448234558105</v>
      </c>
      <c r="EH463">
        <v>2.4933257102966309</v>
      </c>
      <c r="EI463">
        <v>2.8479697704315186</v>
      </c>
      <c r="EJ463">
        <v>3.4552652835845947</v>
      </c>
      <c r="EK463">
        <v>3.3132927417755127</v>
      </c>
      <c r="EL463">
        <v>3.357457160949707</v>
      </c>
      <c r="EM463">
        <v>3.6252689361572266</v>
      </c>
      <c r="EN463">
        <v>3.1944661140441895</v>
      </c>
      <c r="EO463">
        <v>2.9094870090484619</v>
      </c>
      <c r="EP463">
        <v>3.2629408836364746</v>
      </c>
      <c r="EQ463">
        <v>3.1336061954498291</v>
      </c>
      <c r="ER463">
        <v>2.6347477436065674</v>
      </c>
      <c r="ES463">
        <v>2.667224645614624</v>
      </c>
      <c r="ET463">
        <v>2.4436092376708984</v>
      </c>
      <c r="EU463">
        <v>2.9559435844421387</v>
      </c>
      <c r="EV463">
        <v>2.6917953491210938</v>
      </c>
      <c r="EW463">
        <v>78.423744201660156</v>
      </c>
      <c r="EX463">
        <v>75.521224975585938</v>
      </c>
      <c r="EY463">
        <v>74.822860717773438</v>
      </c>
      <c r="EZ463">
        <v>74.000770568847656</v>
      </c>
      <c r="FA463">
        <v>73.149848937988281</v>
      </c>
      <c r="FB463">
        <v>72.544754028320313</v>
      </c>
      <c r="FC463">
        <v>72.902572631835938</v>
      </c>
      <c r="FD463">
        <v>77.452156066894531</v>
      </c>
      <c r="FE463">
        <v>82.632469177246094</v>
      </c>
      <c r="FF463">
        <v>85.567481994628906</v>
      </c>
      <c r="FG463">
        <v>88.405204772949219</v>
      </c>
      <c r="FH463">
        <v>91.931488037109375</v>
      </c>
      <c r="FI463">
        <v>96.40045166015625</v>
      </c>
      <c r="FJ463">
        <v>98.494056701660156</v>
      </c>
      <c r="FK463">
        <v>100.5635986328125</v>
      </c>
      <c r="FL463">
        <v>101.91085815429688</v>
      </c>
      <c r="FM463">
        <v>103.17599487304688</v>
      </c>
      <c r="FN463">
        <v>103.58131408691406</v>
      </c>
      <c r="FO463">
        <v>102.2025146484375</v>
      </c>
      <c r="FP463">
        <v>99.468162536621094</v>
      </c>
      <c r="FQ463">
        <v>94.955329895019531</v>
      </c>
      <c r="FR463">
        <v>90.567878723144531</v>
      </c>
      <c r="FS463">
        <v>88.002120971679688</v>
      </c>
      <c r="FT463">
        <v>85.24700927734375</v>
      </c>
      <c r="FU463">
        <v>1.0571836233139038</v>
      </c>
      <c r="FV463">
        <v>1.4141311645507813</v>
      </c>
      <c r="FW463">
        <v>1.507580041885376</v>
      </c>
      <c r="FX463">
        <v>1.0192022323608398</v>
      </c>
      <c r="FY463" s="60">
        <v>3.9900000095367432</v>
      </c>
      <c r="FZ463" s="38">
        <v>69.69</v>
      </c>
      <c r="GA463">
        <v>1</v>
      </c>
    </row>
    <row r="464" spans="1:183" x14ac:dyDescent="0.2">
      <c r="A464" t="s">
        <v>186</v>
      </c>
      <c r="B464" t="s">
        <v>222</v>
      </c>
      <c r="C464" t="s">
        <v>194</v>
      </c>
      <c r="D464" t="s">
        <v>203</v>
      </c>
      <c r="E464" t="s">
        <v>210</v>
      </c>
      <c r="F464" t="s">
        <v>1</v>
      </c>
      <c r="G464" t="s">
        <v>198</v>
      </c>
      <c r="H464">
        <v>4890</v>
      </c>
      <c r="I464">
        <v>0.73776024580001831</v>
      </c>
      <c r="J464">
        <v>0.62037009000778198</v>
      </c>
      <c r="K464">
        <v>0.54582124948501587</v>
      </c>
      <c r="L464">
        <v>0.50126385688781738</v>
      </c>
      <c r="M464">
        <v>0.48415601253509521</v>
      </c>
      <c r="N464">
        <v>0.49993535876274109</v>
      </c>
      <c r="O464">
        <v>0.55394631624221802</v>
      </c>
      <c r="P464">
        <v>0.61946070194244385</v>
      </c>
      <c r="Q464">
        <v>0.62492978572845459</v>
      </c>
      <c r="R464">
        <v>0.60711246728897095</v>
      </c>
      <c r="S464">
        <v>0.63317304849624634</v>
      </c>
      <c r="T464">
        <v>0.66929793357849121</v>
      </c>
      <c r="U464">
        <v>0.74910873174667358</v>
      </c>
      <c r="V464">
        <v>0.83471918106079102</v>
      </c>
      <c r="W464">
        <v>0.85512340068817139</v>
      </c>
      <c r="X464">
        <v>0.94650870561599731</v>
      </c>
      <c r="Y464">
        <v>1.00468909740448</v>
      </c>
      <c r="Z464">
        <v>1.1340483427047729</v>
      </c>
      <c r="AA464">
        <v>1.1784905195236206</v>
      </c>
      <c r="AB464">
        <v>1.2262139320373535</v>
      </c>
      <c r="AC464">
        <v>1.1970325708389282</v>
      </c>
      <c r="AD464">
        <v>1.1660920381546021</v>
      </c>
      <c r="AE464">
        <v>1.0352852344512939</v>
      </c>
      <c r="AF464">
        <v>0.86229181289672852</v>
      </c>
      <c r="AG464">
        <v>-0.26907908916473389</v>
      </c>
      <c r="AH464">
        <v>-0.24168238043785095</v>
      </c>
      <c r="AI464">
        <v>-0.23460756242275238</v>
      </c>
      <c r="AJ464">
        <v>-0.20870301127433777</v>
      </c>
      <c r="AK464">
        <v>-0.1794096827507019</v>
      </c>
      <c r="AL464">
        <v>-0.16987358033657074</v>
      </c>
      <c r="AM464">
        <v>-0.16369594633579254</v>
      </c>
      <c r="AN464">
        <v>-0.15541937947273254</v>
      </c>
      <c r="AO464">
        <v>-0.1572432667016983</v>
      </c>
      <c r="AP464">
        <v>-0.14156755805015564</v>
      </c>
      <c r="AQ464">
        <v>-0.12700648605823517</v>
      </c>
      <c r="AR464">
        <v>-0.12555502355098724</v>
      </c>
      <c r="AS464">
        <v>-8.3322331309318542E-2</v>
      </c>
      <c r="AT464">
        <v>-6.011861190199852E-2</v>
      </c>
      <c r="AU464">
        <v>-6.7840576171875E-2</v>
      </c>
      <c r="AV464">
        <v>-1.3211688958108425E-2</v>
      </c>
      <c r="AW464">
        <v>-7.2852887213230133E-2</v>
      </c>
      <c r="AX464">
        <v>-3.5257317125797272E-2</v>
      </c>
      <c r="AY464">
        <v>-5.9679042547941208E-2</v>
      </c>
      <c r="AZ464">
        <v>-0.13241970539093018</v>
      </c>
      <c r="BA464">
        <v>-0.20204955339431763</v>
      </c>
      <c r="BB464">
        <v>-0.26439866423606873</v>
      </c>
      <c r="BC464">
        <v>-0.2969590425491333</v>
      </c>
      <c r="BD464">
        <v>-0.27380609512329102</v>
      </c>
      <c r="BE464">
        <v>-0.18491777777671814</v>
      </c>
      <c r="BF464">
        <v>-0.16403010487556458</v>
      </c>
      <c r="BG464">
        <v>-0.15956775844097137</v>
      </c>
      <c r="BH464">
        <v>-0.13754940032958984</v>
      </c>
      <c r="BI464">
        <v>-0.11306889355182648</v>
      </c>
      <c r="BJ464">
        <v>-0.10373544692993164</v>
      </c>
      <c r="BK464">
        <v>-9.5933243632316589E-2</v>
      </c>
      <c r="BL464">
        <v>-8.4056735038757324E-2</v>
      </c>
      <c r="BM464">
        <v>-8.2756415009498596E-2</v>
      </c>
      <c r="BN464">
        <v>-6.3308492302894592E-2</v>
      </c>
      <c r="BO464">
        <v>-4.6225033700466156E-2</v>
      </c>
      <c r="BP464">
        <v>-4.2249679565429688E-2</v>
      </c>
      <c r="BQ464">
        <v>1.660333713516593E-3</v>
      </c>
      <c r="BR464">
        <v>3.1121289357542992E-2</v>
      </c>
      <c r="BS464">
        <v>2.5301182642579079E-2</v>
      </c>
      <c r="BT464">
        <v>8.0291539430618286E-2</v>
      </c>
      <c r="BU464">
        <v>2.353493869304657E-2</v>
      </c>
      <c r="BV464">
        <v>6.4748495817184448E-2</v>
      </c>
      <c r="BW464">
        <v>4.0324363857507706E-2</v>
      </c>
      <c r="BX464">
        <v>-3.2640863209962845E-2</v>
      </c>
      <c r="BY464">
        <v>-0.10444993525743484</v>
      </c>
      <c r="BZ464">
        <v>-0.16775266826152802</v>
      </c>
      <c r="CA464">
        <v>-0.20263245701789856</v>
      </c>
      <c r="CB464">
        <v>-0.18662735819816589</v>
      </c>
      <c r="CC464">
        <v>-0.12662792205810547</v>
      </c>
      <c r="CD464">
        <v>-0.1102483719587326</v>
      </c>
      <c r="CE464">
        <v>-0.10759542882442474</v>
      </c>
      <c r="CF464">
        <v>-8.826863020658493E-2</v>
      </c>
      <c r="CG464">
        <v>-6.7121446132659912E-2</v>
      </c>
      <c r="CH464">
        <v>-5.7928383350372314E-2</v>
      </c>
      <c r="CI464">
        <v>-4.9000993371009827E-2</v>
      </c>
      <c r="CJ464">
        <v>-3.4631203860044479E-2</v>
      </c>
      <c r="CK464">
        <v>-3.1167052686214447E-2</v>
      </c>
      <c r="CL464">
        <v>-9.1065112501382828E-3</v>
      </c>
      <c r="CM464">
        <v>9.7239436581730843E-3</v>
      </c>
      <c r="CN464">
        <v>1.5447349287569523E-2</v>
      </c>
      <c r="CO464">
        <v>6.051906943321228E-2</v>
      </c>
      <c r="CP464">
        <v>9.4313763082027435E-2</v>
      </c>
      <c r="CQ464">
        <v>8.9810885488986969E-2</v>
      </c>
      <c r="CR464">
        <v>0.14505159854888916</v>
      </c>
      <c r="CS464">
        <v>9.0292856097221375E-2</v>
      </c>
      <c r="CT464">
        <v>0.13401222229003906</v>
      </c>
      <c r="CU464">
        <v>0.10958641767501831</v>
      </c>
      <c r="CV464">
        <v>3.646567091345787E-2</v>
      </c>
      <c r="CW464">
        <v>-3.6852739751338959E-2</v>
      </c>
      <c r="CX464">
        <v>-0.10081596672534943</v>
      </c>
      <c r="CY464">
        <v>-0.13730213046073914</v>
      </c>
      <c r="CZ464">
        <v>-0.1262475997209549</v>
      </c>
      <c r="DA464">
        <v>-6.8338066339492798E-2</v>
      </c>
      <c r="DB464">
        <v>-5.6466635316610336E-2</v>
      </c>
      <c r="DC464">
        <v>-5.5623099207878113E-2</v>
      </c>
      <c r="DD464">
        <v>-3.898785263299942E-2</v>
      </c>
      <c r="DE464">
        <v>-2.1174000576138496E-2</v>
      </c>
      <c r="DF464">
        <v>-1.2121312320232391E-2</v>
      </c>
      <c r="DG464">
        <v>-2.0687486976385117E-3</v>
      </c>
      <c r="DH464">
        <v>1.4794332906603813E-2</v>
      </c>
      <c r="DI464">
        <v>2.0422313362360001E-2</v>
      </c>
      <c r="DJ464">
        <v>4.5095477253198624E-2</v>
      </c>
      <c r="DK464">
        <v>6.5672926604747772E-2</v>
      </c>
      <c r="DL464">
        <v>7.3144376277923584E-2</v>
      </c>
      <c r="DM464">
        <v>0.11937779933214188</v>
      </c>
      <c r="DN464">
        <v>0.15750622749328613</v>
      </c>
      <c r="DO464">
        <v>0.15432058274745941</v>
      </c>
      <c r="DP464">
        <v>0.20981164276599884</v>
      </c>
      <c r="DQ464">
        <v>0.15705077350139618</v>
      </c>
      <c r="DR464">
        <v>0.20327593386173248</v>
      </c>
      <c r="DS464">
        <v>0.17884847521781921</v>
      </c>
      <c r="DT464">
        <v>0.10557219386100769</v>
      </c>
      <c r="DU464">
        <v>3.0744457617402077E-2</v>
      </c>
      <c r="DV464">
        <v>-3.3879250288009644E-2</v>
      </c>
      <c r="DW464">
        <v>-7.19718337059021E-2</v>
      </c>
      <c r="DX464">
        <v>-6.5867848694324493E-2</v>
      </c>
      <c r="DY464">
        <v>1.5823232010006905E-2</v>
      </c>
      <c r="DZ464">
        <v>2.1185643970966339E-2</v>
      </c>
      <c r="EA464">
        <v>1.9416695460677147E-2</v>
      </c>
      <c r="EB464">
        <v>3.2165765762329102E-2</v>
      </c>
      <c r="EC464">
        <v>4.5166805386543274E-2</v>
      </c>
      <c r="ED464">
        <v>5.4016824811697006E-2</v>
      </c>
      <c r="EE464">
        <v>6.5693967044353485E-2</v>
      </c>
      <c r="EF464">
        <v>8.6156956851482391E-2</v>
      </c>
      <c r="EG464">
        <v>9.4909161329269409E-2</v>
      </c>
      <c r="EH464">
        <v>0.12335453182458878</v>
      </c>
      <c r="EI464">
        <v>0.14645436406135559</v>
      </c>
      <c r="EJ464">
        <v>0.15644972026348114</v>
      </c>
      <c r="EK464">
        <v>0.2043604701757431</v>
      </c>
      <c r="EL464">
        <v>0.24874615669250488</v>
      </c>
      <c r="EM464">
        <v>0.24746233224868774</v>
      </c>
      <c r="EN464">
        <v>0.30331489443778992</v>
      </c>
      <c r="EO464">
        <v>0.25343859195709229</v>
      </c>
      <c r="EP464">
        <v>0.3032817542552948</v>
      </c>
      <c r="EQ464">
        <v>0.27885189652442932</v>
      </c>
      <c r="ER464">
        <v>0.20535106956958771</v>
      </c>
      <c r="ES464">
        <v>0.12834407389163971</v>
      </c>
      <c r="ET464">
        <v>6.276673823595047E-2</v>
      </c>
      <c r="EU464">
        <v>2.2354753687977791E-2</v>
      </c>
      <c r="EV464">
        <v>2.1310918033123016E-2</v>
      </c>
      <c r="EW464">
        <v>71.595344543457031</v>
      </c>
      <c r="EX464">
        <v>70.191032409667969</v>
      </c>
      <c r="EY464">
        <v>68.79541015625</v>
      </c>
      <c r="EZ464">
        <v>67.446022033691406</v>
      </c>
      <c r="FA464">
        <v>65.791183471679688</v>
      </c>
      <c r="FB464">
        <v>64.85284423828125</v>
      </c>
      <c r="FC464">
        <v>64.636474609375</v>
      </c>
      <c r="FD464">
        <v>67.609085083007813</v>
      </c>
      <c r="FE464">
        <v>71.25164794921875</v>
      </c>
      <c r="FF464">
        <v>75.478652954101563</v>
      </c>
      <c r="FG464">
        <v>80.0909423828125</v>
      </c>
      <c r="FH464">
        <v>83.966751098632813</v>
      </c>
      <c r="FI464">
        <v>86.895225524902344</v>
      </c>
      <c r="FJ464">
        <v>89.757553100585938</v>
      </c>
      <c r="FK464">
        <v>91.619216918945313</v>
      </c>
      <c r="FL464">
        <v>92.181594848632813</v>
      </c>
      <c r="FM464">
        <v>92.032981872558594</v>
      </c>
      <c r="FN464">
        <v>90.084083557128906</v>
      </c>
      <c r="FO464">
        <v>86.848983764648438</v>
      </c>
      <c r="FP464">
        <v>82.732566833496094</v>
      </c>
      <c r="FQ464">
        <v>76.910186767578125</v>
      </c>
      <c r="FR464">
        <v>73.209075927734375</v>
      </c>
      <c r="FS464">
        <v>70.722305297851563</v>
      </c>
      <c r="FT464">
        <v>69.176155090332031</v>
      </c>
      <c r="FU464">
        <v>5.7050250470638275E-2</v>
      </c>
      <c r="FV464">
        <v>7.8987784683704376E-2</v>
      </c>
      <c r="FW464">
        <v>8.584875613451004E-2</v>
      </c>
      <c r="FX464">
        <v>5.9354916214942932E-2</v>
      </c>
      <c r="FY464" s="60">
        <v>8.7200002670288086</v>
      </c>
      <c r="FZ464" s="38">
        <v>1589.6100000000001</v>
      </c>
      <c r="GA464">
        <v>1</v>
      </c>
    </row>
    <row r="465" spans="1:183" x14ac:dyDescent="0.2">
      <c r="A465" t="s">
        <v>186</v>
      </c>
      <c r="B465" t="s">
        <v>222</v>
      </c>
      <c r="C465" t="s">
        <v>194</v>
      </c>
      <c r="D465" t="s">
        <v>203</v>
      </c>
      <c r="E465" t="s">
        <v>210</v>
      </c>
      <c r="F465" t="s">
        <v>1</v>
      </c>
      <c r="G465" t="s">
        <v>200</v>
      </c>
      <c r="H465">
        <v>586</v>
      </c>
      <c r="I465">
        <v>1.0081678628921509</v>
      </c>
      <c r="J465">
        <v>0.79248476028442383</v>
      </c>
      <c r="K465">
        <v>0.68269902467727661</v>
      </c>
      <c r="L465">
        <v>0.67075192928314209</v>
      </c>
      <c r="M465">
        <v>0.64649820327758789</v>
      </c>
      <c r="N465">
        <v>0.67886471748352051</v>
      </c>
      <c r="O465">
        <v>0.69266676902770996</v>
      </c>
      <c r="P465">
        <v>0.65317195653915405</v>
      </c>
      <c r="Q465">
        <v>0.77755612134933472</v>
      </c>
      <c r="R465">
        <v>0.81806999444961548</v>
      </c>
      <c r="S465">
        <v>0.86047458648681641</v>
      </c>
      <c r="T465">
        <v>0.84379094839096069</v>
      </c>
      <c r="U465">
        <v>1.1218701601028442</v>
      </c>
      <c r="V465">
        <v>1.2774410247802734</v>
      </c>
      <c r="W465">
        <v>1.4022135734558105</v>
      </c>
      <c r="X465">
        <v>1.4940744638442993</v>
      </c>
      <c r="Y465">
        <v>1.6758010387420654</v>
      </c>
      <c r="Z465">
        <v>1.7195726633071899</v>
      </c>
      <c r="AA465">
        <v>1.7255775928497314</v>
      </c>
      <c r="AB465">
        <v>1.7412996292114258</v>
      </c>
      <c r="AC465">
        <v>1.7170339822769165</v>
      </c>
      <c r="AD465">
        <v>1.6713107824325562</v>
      </c>
      <c r="AE465">
        <v>1.4825494289398193</v>
      </c>
      <c r="AF465">
        <v>1.2607630491256714</v>
      </c>
      <c r="AG465">
        <v>-0.70358514785766602</v>
      </c>
      <c r="AH465">
        <v>-0.78256374597549438</v>
      </c>
      <c r="AI465">
        <v>-0.73791080713272095</v>
      </c>
      <c r="AJ465">
        <v>-0.68301719427108765</v>
      </c>
      <c r="AK465">
        <v>-0.63486570119857788</v>
      </c>
      <c r="AL465">
        <v>-0.57962477207183838</v>
      </c>
      <c r="AM465">
        <v>-0.65146195888519287</v>
      </c>
      <c r="AN465">
        <v>-0.72543907165527344</v>
      </c>
      <c r="AO465">
        <v>-0.61323976516723633</v>
      </c>
      <c r="AP465">
        <v>-0.67083257436752319</v>
      </c>
      <c r="AQ465">
        <v>-0.79226630926132202</v>
      </c>
      <c r="AR465">
        <v>-0.89948534965515137</v>
      </c>
      <c r="AS465">
        <v>-0.73643076419830322</v>
      </c>
      <c r="AT465">
        <v>-0.66524088382720947</v>
      </c>
      <c r="AU465">
        <v>-0.5865321159362793</v>
      </c>
      <c r="AV465">
        <v>-0.57421910762786865</v>
      </c>
      <c r="AW465">
        <v>-0.46663197875022888</v>
      </c>
      <c r="AX465">
        <v>-0.50575882196426392</v>
      </c>
      <c r="AY465">
        <v>-0.55832672119140625</v>
      </c>
      <c r="AZ465">
        <v>-0.63325423002243042</v>
      </c>
      <c r="BA465">
        <v>-0.69651955366134644</v>
      </c>
      <c r="BB465">
        <v>-0.7368132472038269</v>
      </c>
      <c r="BC465">
        <v>-0.74300128221511841</v>
      </c>
      <c r="BD465">
        <v>-0.72270184755325317</v>
      </c>
      <c r="BE465">
        <v>-0.30191737413406372</v>
      </c>
      <c r="BF465">
        <v>-0.4038270115852356</v>
      </c>
      <c r="BG465">
        <v>-0.37502357363700867</v>
      </c>
      <c r="BH465">
        <v>-0.33097705245018005</v>
      </c>
      <c r="BI465">
        <v>-0.2935071587562561</v>
      </c>
      <c r="BJ465">
        <v>-0.25163832306861877</v>
      </c>
      <c r="BK465">
        <v>-0.30205875635147095</v>
      </c>
      <c r="BL465">
        <v>-0.36490082740783691</v>
      </c>
      <c r="BM465">
        <v>-0.24723924696445465</v>
      </c>
      <c r="BN465">
        <v>-0.28062567114830017</v>
      </c>
      <c r="BO465">
        <v>-0.37188646197319031</v>
      </c>
      <c r="BP465">
        <v>-0.47144043445587158</v>
      </c>
      <c r="BQ465">
        <v>-0.29866153001785278</v>
      </c>
      <c r="BR465">
        <v>-0.2217629998922348</v>
      </c>
      <c r="BS465">
        <v>-0.13450662791728973</v>
      </c>
      <c r="BT465">
        <v>-0.11721652746200562</v>
      </c>
      <c r="BU465">
        <v>1.534129842184484E-4</v>
      </c>
      <c r="BV465">
        <v>-4.0662329643964767E-2</v>
      </c>
      <c r="BW465">
        <v>-8.5513152182102203E-2</v>
      </c>
      <c r="BX465">
        <v>-0.14180174469947815</v>
      </c>
      <c r="BY465">
        <v>-0.21887437999248505</v>
      </c>
      <c r="BZ465">
        <v>-0.26741895079612732</v>
      </c>
      <c r="CA465">
        <v>-0.30769741535186768</v>
      </c>
      <c r="CB465">
        <v>-0.30577421188354492</v>
      </c>
      <c r="CC465">
        <v>-2.3723490536212921E-2</v>
      </c>
      <c r="CD465">
        <v>-0.14151501655578613</v>
      </c>
      <c r="CE465">
        <v>-0.12368898093700409</v>
      </c>
      <c r="CF465">
        <v>-8.7155133485794067E-2</v>
      </c>
      <c r="CG465">
        <v>-5.7083278894424438E-2</v>
      </c>
      <c r="CH465">
        <v>-2.4475911632180214E-2</v>
      </c>
      <c r="CI465">
        <v>-6.0063187032938004E-2</v>
      </c>
      <c r="CJ465">
        <v>-0.11519315093755722</v>
      </c>
      <c r="CK465">
        <v>6.2516331672668457E-3</v>
      </c>
      <c r="CL465">
        <v>-1.0369581170380116E-2</v>
      </c>
      <c r="CM465">
        <v>-8.0732695758342743E-2</v>
      </c>
      <c r="CN465">
        <v>-0.17497780919075012</v>
      </c>
      <c r="CO465">
        <v>4.536094143986702E-3</v>
      </c>
      <c r="CP465">
        <v>8.5388444364070892E-2</v>
      </c>
      <c r="CQ465">
        <v>0.17856486141681671</v>
      </c>
      <c r="CR465">
        <v>0.1993020623922348</v>
      </c>
      <c r="CS465">
        <v>0.323447585105896</v>
      </c>
      <c r="CT465">
        <v>0.28146207332611084</v>
      </c>
      <c r="CU465">
        <v>0.24195607006549835</v>
      </c>
      <c r="CV465">
        <v>0.19857674837112427</v>
      </c>
      <c r="CW465">
        <v>0.11194118112325668</v>
      </c>
      <c r="CX465">
        <v>5.7682104408740997E-2</v>
      </c>
      <c r="CY465">
        <v>-6.2073352746665478E-3</v>
      </c>
      <c r="CZ465">
        <v>-1.7011404037475586E-2</v>
      </c>
      <c r="DA465">
        <v>0.25447037816047668</v>
      </c>
      <c r="DB465">
        <v>0.12079694122076035</v>
      </c>
      <c r="DC465">
        <v>0.12764561176300049</v>
      </c>
      <c r="DD465">
        <v>0.15666680037975311</v>
      </c>
      <c r="DE465">
        <v>0.17934061586856842</v>
      </c>
      <c r="DF465">
        <v>0.20268650352954865</v>
      </c>
      <c r="DG465">
        <v>0.18193238973617554</v>
      </c>
      <c r="DH465">
        <v>0.13451454043388367</v>
      </c>
      <c r="DI465">
        <v>0.25974249839782715</v>
      </c>
      <c r="DJ465">
        <v>0.25988653302192688</v>
      </c>
      <c r="DK465">
        <v>0.21042110025882721</v>
      </c>
      <c r="DL465">
        <v>0.12148483097553253</v>
      </c>
      <c r="DM465">
        <v>0.30773371458053589</v>
      </c>
      <c r="DN465">
        <v>0.39253988862037659</v>
      </c>
      <c r="DO465">
        <v>0.49163633584976196</v>
      </c>
      <c r="DP465">
        <v>0.51582062244415283</v>
      </c>
      <c r="DQ465">
        <v>0.64674168825149536</v>
      </c>
      <c r="DR465">
        <v>0.60358643531799316</v>
      </c>
      <c r="DS465">
        <v>0.56942528486251831</v>
      </c>
      <c r="DT465">
        <v>0.5389552116394043</v>
      </c>
      <c r="DU465">
        <v>0.44275671243667603</v>
      </c>
      <c r="DV465">
        <v>0.38278314471244812</v>
      </c>
      <c r="DW465">
        <v>0.29528278112411499</v>
      </c>
      <c r="DX465">
        <v>0.27175140380859375</v>
      </c>
      <c r="DY465">
        <v>0.65613818168640137</v>
      </c>
      <c r="DZ465">
        <v>0.49953377246856689</v>
      </c>
      <c r="EA465">
        <v>0.49053284525871277</v>
      </c>
      <c r="EB465">
        <v>0.50870698690414429</v>
      </c>
      <c r="EC465">
        <v>0.520699143409729</v>
      </c>
      <c r="ED465">
        <v>0.53067290782928467</v>
      </c>
      <c r="EE465">
        <v>0.53133559226989746</v>
      </c>
      <c r="EF465">
        <v>0.49505278468132019</v>
      </c>
      <c r="EG465">
        <v>0.62574309110641479</v>
      </c>
      <c r="EH465">
        <v>0.6500934362411499</v>
      </c>
      <c r="EI465">
        <v>0.63080096244812012</v>
      </c>
      <c r="EJ465">
        <v>0.5495297908782959</v>
      </c>
      <c r="EK465">
        <v>0.74550294876098633</v>
      </c>
      <c r="EL465">
        <v>0.83601778745651245</v>
      </c>
      <c r="EM465">
        <v>0.94366186857223511</v>
      </c>
      <c r="EN465">
        <v>0.97282320261001587</v>
      </c>
      <c r="EO465">
        <v>1.1135270595550537</v>
      </c>
      <c r="EP465">
        <v>1.0686829090118408</v>
      </c>
      <c r="EQ465">
        <v>1.0422389507293701</v>
      </c>
      <c r="ER465">
        <v>1.0304076671600342</v>
      </c>
      <c r="ES465">
        <v>0.92040187120437622</v>
      </c>
      <c r="ET465">
        <v>0.85217750072479248</v>
      </c>
      <c r="EU465">
        <v>0.73058658838272095</v>
      </c>
      <c r="EV465">
        <v>0.688679039478302</v>
      </c>
      <c r="EW465">
        <v>72.972267150878906</v>
      </c>
      <c r="EX465">
        <v>71.51776123046875</v>
      </c>
      <c r="EY465">
        <v>70.183769226074219</v>
      </c>
      <c r="EZ465">
        <v>69.288352966308594</v>
      </c>
      <c r="FA465">
        <v>67.298995971679688</v>
      </c>
      <c r="FB465">
        <v>66.179206848144531</v>
      </c>
      <c r="FC465">
        <v>65.35791015625</v>
      </c>
      <c r="FD465">
        <v>68.046173095703125</v>
      </c>
      <c r="FE465">
        <v>72.91204833984375</v>
      </c>
      <c r="FF465">
        <v>78.168502807617188</v>
      </c>
      <c r="FG465">
        <v>83.261398315429688</v>
      </c>
      <c r="FH465">
        <v>87.539131164550781</v>
      </c>
      <c r="FI465">
        <v>90.666465759277344</v>
      </c>
      <c r="FJ465">
        <v>93.807708740234375</v>
      </c>
      <c r="FK465">
        <v>95.885490417480469</v>
      </c>
      <c r="FL465">
        <v>96.662910461425781</v>
      </c>
      <c r="FM465">
        <v>96.777534484863281</v>
      </c>
      <c r="FN465">
        <v>95.584228515625</v>
      </c>
      <c r="FO465">
        <v>92.675125122070313</v>
      </c>
      <c r="FP465">
        <v>88.177520751953125</v>
      </c>
      <c r="FQ465">
        <v>82.732139587402344</v>
      </c>
      <c r="FR465">
        <v>78.47137451171875</v>
      </c>
      <c r="FS465">
        <v>75.070175170898438</v>
      </c>
      <c r="FT465">
        <v>73.158714294433594</v>
      </c>
      <c r="FU465">
        <v>0.28489822149276733</v>
      </c>
      <c r="FV465">
        <v>0.37377393245697021</v>
      </c>
      <c r="FW465">
        <v>0.42355552315711975</v>
      </c>
      <c r="FX465">
        <v>0.29548940062522888</v>
      </c>
      <c r="FY465" s="60">
        <v>5.7100000381469727</v>
      </c>
      <c r="FZ465" s="38">
        <v>426.36</v>
      </c>
      <c r="GA465">
        <v>1</v>
      </c>
    </row>
    <row r="466" spans="1:183" x14ac:dyDescent="0.2">
      <c r="A466" t="s">
        <v>186</v>
      </c>
      <c r="B466" t="s">
        <v>222</v>
      </c>
      <c r="C466" t="s">
        <v>194</v>
      </c>
      <c r="D466" t="s">
        <v>203</v>
      </c>
      <c r="E466" t="s">
        <v>210</v>
      </c>
      <c r="F466" t="s">
        <v>1</v>
      </c>
      <c r="G466" t="s">
        <v>1</v>
      </c>
      <c r="H466">
        <v>5476</v>
      </c>
      <c r="I466">
        <v>0.78228706121444702</v>
      </c>
      <c r="J466">
        <v>0.6487114429473877</v>
      </c>
      <c r="K466">
        <v>0.56836026906967163</v>
      </c>
      <c r="L466">
        <v>0.52917265892028809</v>
      </c>
      <c r="M466">
        <v>0.51088815927505493</v>
      </c>
      <c r="N466">
        <v>0.52939885854721069</v>
      </c>
      <c r="O466">
        <v>0.57678878307342529</v>
      </c>
      <c r="P466">
        <v>0.62501180171966553</v>
      </c>
      <c r="Q466">
        <v>0.65006202459335327</v>
      </c>
      <c r="R466">
        <v>0.64184987545013428</v>
      </c>
      <c r="S466">
        <v>0.67060178518295288</v>
      </c>
      <c r="T466">
        <v>0.69803094863891602</v>
      </c>
      <c r="U466">
        <v>0.8104897141456604</v>
      </c>
      <c r="V466">
        <v>0.90762019157409668</v>
      </c>
      <c r="W466">
        <v>0.94521027803421021</v>
      </c>
      <c r="X466">
        <v>1.036673903465271</v>
      </c>
      <c r="Y466">
        <v>1.1151981353759766</v>
      </c>
      <c r="Z466">
        <v>1.230463981628418</v>
      </c>
      <c r="AA466">
        <v>1.2685768604278564</v>
      </c>
      <c r="AB466">
        <v>1.3110307455062866</v>
      </c>
      <c r="AC466">
        <v>1.2826589345932007</v>
      </c>
      <c r="AD466">
        <v>1.2492841482162476</v>
      </c>
      <c r="AE466">
        <v>1.1089342832565308</v>
      </c>
      <c r="AF466">
        <v>0.927906334400177</v>
      </c>
      <c r="AG466">
        <v>-0.26226645708084106</v>
      </c>
      <c r="AH466">
        <v>-0.25726810097694397</v>
      </c>
      <c r="AI466">
        <v>-0.24692600965499878</v>
      </c>
      <c r="AJ466">
        <v>-0.21876023709774017</v>
      </c>
      <c r="AK466">
        <v>-0.18911269307136536</v>
      </c>
      <c r="AL466">
        <v>-0.17398741841316223</v>
      </c>
      <c r="AM466">
        <v>-0.17721842229366302</v>
      </c>
      <c r="AN466">
        <v>-0.1799776703119278</v>
      </c>
      <c r="AO466">
        <v>-0.16145852208137512</v>
      </c>
      <c r="AP466">
        <v>-0.15344935655593872</v>
      </c>
      <c r="AQ466">
        <v>-0.15638905763626099</v>
      </c>
      <c r="AR466">
        <v>-0.17108705639839172</v>
      </c>
      <c r="AS466">
        <v>-0.10715588182210922</v>
      </c>
      <c r="AT466">
        <v>-7.3645778000354767E-2</v>
      </c>
      <c r="AU466">
        <v>-6.5441034734249115E-2</v>
      </c>
      <c r="AV466">
        <v>-1.6975030303001404E-2</v>
      </c>
      <c r="AW466">
        <v>-4.696786031126976E-2</v>
      </c>
      <c r="AX466">
        <v>-2.1410658955574036E-2</v>
      </c>
      <c r="AY466">
        <v>-4.9330577254295349E-2</v>
      </c>
      <c r="AZ466">
        <v>-0.11978530138731003</v>
      </c>
      <c r="BA466">
        <v>-0.19088496267795563</v>
      </c>
      <c r="BB466">
        <v>-0.25102296471595764</v>
      </c>
      <c r="BC466">
        <v>-0.28477245569229126</v>
      </c>
      <c r="BD466">
        <v>-0.2664283812046051</v>
      </c>
      <c r="BE466">
        <v>-0.17211897671222687</v>
      </c>
      <c r="BF466">
        <v>-0.17344945669174194</v>
      </c>
      <c r="BG466">
        <v>-0.16617403924465179</v>
      </c>
      <c r="BH466">
        <v>-0.14155641198158264</v>
      </c>
      <c r="BI466">
        <v>-0.1160627081990242</v>
      </c>
      <c r="BJ466">
        <v>-0.10216435790061951</v>
      </c>
      <c r="BK466">
        <v>-0.10254272073507309</v>
      </c>
      <c r="BL466">
        <v>-0.10194332897663116</v>
      </c>
      <c r="BM466">
        <v>-8.0840960144996643E-2</v>
      </c>
      <c r="BN466">
        <v>-6.8293310701847076E-2</v>
      </c>
      <c r="BO466">
        <v>-6.704828143119812E-2</v>
      </c>
      <c r="BP466">
        <v>-7.9406663775444031E-2</v>
      </c>
      <c r="BQ466">
        <v>-1.3538503088057041E-2</v>
      </c>
      <c r="BR466">
        <v>2.4717777967453003E-2</v>
      </c>
      <c r="BS466">
        <v>3.4917552024126053E-2</v>
      </c>
      <c r="BT466">
        <v>8.4029406309127808E-2</v>
      </c>
      <c r="BU466">
        <v>5.6809514760971069E-2</v>
      </c>
      <c r="BV466">
        <v>8.4759198129177094E-2</v>
      </c>
      <c r="BW466">
        <v>5.7436548173427582E-2</v>
      </c>
      <c r="BX466">
        <v>-1.1699866503477097E-2</v>
      </c>
      <c r="BY466">
        <v>-8.5405953228473663E-2</v>
      </c>
      <c r="BZ466">
        <v>-0.14685986936092377</v>
      </c>
      <c r="CA466">
        <v>-0.18489214777946472</v>
      </c>
      <c r="CB466">
        <v>-0.17298130691051483</v>
      </c>
      <c r="CC466">
        <v>-0.10968310385942459</v>
      </c>
      <c r="CD466">
        <v>-0.11539691686630249</v>
      </c>
      <c r="CE466">
        <v>-0.110245481133461</v>
      </c>
      <c r="CF466">
        <v>-8.8085271418094635E-2</v>
      </c>
      <c r="CG466">
        <v>-6.5468497574329376E-2</v>
      </c>
      <c r="CH466">
        <v>-5.2419912070035934E-2</v>
      </c>
      <c r="CI466">
        <v>-5.0822552293539047E-2</v>
      </c>
      <c r="CJ466">
        <v>-4.7896981239318848E-2</v>
      </c>
      <c r="CK466">
        <v>-2.5005485862493515E-2</v>
      </c>
      <c r="CL466">
        <v>-9.3144951388239861E-3</v>
      </c>
      <c r="CM466">
        <v>-5.1711457781493664E-3</v>
      </c>
      <c r="CN466">
        <v>-1.5909107401967049E-2</v>
      </c>
      <c r="CO466">
        <v>5.1300603896379471E-2</v>
      </c>
      <c r="CP466">
        <v>9.2844069004058838E-2</v>
      </c>
      <c r="CQ466">
        <v>0.10442560911178589</v>
      </c>
      <c r="CR466">
        <v>0.15398477017879486</v>
      </c>
      <c r="CS466">
        <v>0.12868541479110718</v>
      </c>
      <c r="CT466">
        <v>0.15829212963581085</v>
      </c>
      <c r="CU466">
        <v>0.13138313591480255</v>
      </c>
      <c r="CV466">
        <v>6.3159771263599396E-2</v>
      </c>
      <c r="CW466">
        <v>-1.2351511977612972E-2</v>
      </c>
      <c r="CX466">
        <v>-7.4716798961162567E-2</v>
      </c>
      <c r="CY466">
        <v>-0.11571534723043442</v>
      </c>
      <c r="CZ466">
        <v>-0.10826016962528229</v>
      </c>
      <c r="DA466">
        <v>-4.7247227281332016E-2</v>
      </c>
      <c r="DB466">
        <v>-5.7344365864992142E-2</v>
      </c>
      <c r="DC466">
        <v>-5.4316926747560501E-2</v>
      </c>
      <c r="DD466">
        <v>-3.4614138305187225E-2</v>
      </c>
      <c r="DE466">
        <v>-1.4874299988150597E-2</v>
      </c>
      <c r="DF466">
        <v>-2.6754748541861773E-3</v>
      </c>
      <c r="DG466">
        <v>8.9760794071480632E-4</v>
      </c>
      <c r="DH466">
        <v>6.1493641696870327E-3</v>
      </c>
      <c r="DI466">
        <v>3.0829990282654762E-2</v>
      </c>
      <c r="DJ466">
        <v>4.9664322286844254E-2</v>
      </c>
      <c r="DK466">
        <v>5.670599639415741E-2</v>
      </c>
      <c r="DL466">
        <v>4.7588452696800232E-2</v>
      </c>
      <c r="DM466">
        <v>0.11613971740007401</v>
      </c>
      <c r="DN466">
        <v>0.16097037494182587</v>
      </c>
      <c r="DO466">
        <v>0.17393365502357483</v>
      </c>
      <c r="DP466">
        <v>0.22394014894962311</v>
      </c>
      <c r="DQ466">
        <v>0.2005612850189209</v>
      </c>
      <c r="DR466">
        <v>0.23182503879070282</v>
      </c>
      <c r="DS466">
        <v>0.20532973110675812</v>
      </c>
      <c r="DT466">
        <v>0.13801941275596619</v>
      </c>
      <c r="DU466">
        <v>6.070292741060257E-2</v>
      </c>
      <c r="DV466">
        <v>-2.5737481191754341E-3</v>
      </c>
      <c r="DW466">
        <v>-4.6538542956113815E-2</v>
      </c>
      <c r="DX466">
        <v>-4.3539028614759445E-2</v>
      </c>
      <c r="DY466">
        <v>4.2900260537862778E-2</v>
      </c>
      <c r="DZ466">
        <v>2.6474287733435631E-2</v>
      </c>
      <c r="EA466">
        <v>2.6435023173689842E-2</v>
      </c>
      <c r="EB466">
        <v>4.2589694261550903E-2</v>
      </c>
      <c r="EC466">
        <v>5.8175690472126007E-2</v>
      </c>
      <c r="ED466">
        <v>6.9147594273090363E-2</v>
      </c>
      <c r="EE466">
        <v>7.5573302805423737E-2</v>
      </c>
      <c r="EF466">
        <v>8.4183700382709503E-2</v>
      </c>
      <c r="EG466">
        <v>0.1114475429058075</v>
      </c>
      <c r="EH466">
        <v>0.1348203718662262</v>
      </c>
      <c r="EI466">
        <v>0.14604675769805908</v>
      </c>
      <c r="EJ466">
        <v>0.13926884531974792</v>
      </c>
      <c r="EK466">
        <v>0.20975708961486816</v>
      </c>
      <c r="EL466">
        <v>0.25933393836021423</v>
      </c>
      <c r="EM466">
        <v>0.27429226040840149</v>
      </c>
      <c r="EN466">
        <v>0.32494458556175232</v>
      </c>
      <c r="EO466">
        <v>0.30433866381645203</v>
      </c>
      <c r="EP466">
        <v>0.33799490332603455</v>
      </c>
      <c r="EQ466">
        <v>0.31209683418273926</v>
      </c>
      <c r="ER466">
        <v>0.24610483646392822</v>
      </c>
      <c r="ES466">
        <v>0.16618193686008453</v>
      </c>
      <c r="ET466">
        <v>0.10158935934305191</v>
      </c>
      <c r="EU466">
        <v>5.3341764956712723E-2</v>
      </c>
      <c r="EV466">
        <v>4.9908027052879333E-2</v>
      </c>
      <c r="EW466">
        <v>71.857643127441406</v>
      </c>
      <c r="EX466">
        <v>70.45806884765625</v>
      </c>
      <c r="EY466">
        <v>69.06707763671875</v>
      </c>
      <c r="EZ466">
        <v>67.818519592285156</v>
      </c>
      <c r="FA466">
        <v>66.094268798828125</v>
      </c>
      <c r="FB466">
        <v>65.116867065429688</v>
      </c>
      <c r="FC466">
        <v>64.778953552246094</v>
      </c>
      <c r="FD466">
        <v>67.691268920898438</v>
      </c>
      <c r="FE466">
        <v>71.564033508300781</v>
      </c>
      <c r="FF466">
        <v>76.042167663574219</v>
      </c>
      <c r="FG466">
        <v>80.818061828613281</v>
      </c>
      <c r="FH466">
        <v>84.806159973144531</v>
      </c>
      <c r="FI466">
        <v>87.809173583984375</v>
      </c>
      <c r="FJ466">
        <v>90.733283996582031</v>
      </c>
      <c r="FK466">
        <v>92.641624450683594</v>
      </c>
      <c r="FL466">
        <v>93.264015197753906</v>
      </c>
      <c r="FM466">
        <v>93.103973388671875</v>
      </c>
      <c r="FN466">
        <v>91.298881530761719</v>
      </c>
      <c r="FO466">
        <v>88.100601196289063</v>
      </c>
      <c r="FP466">
        <v>83.841011047363281</v>
      </c>
      <c r="FQ466">
        <v>78.098411560058594</v>
      </c>
      <c r="FR466">
        <v>74.265151977539063</v>
      </c>
      <c r="FS466">
        <v>71.5926513671875</v>
      </c>
      <c r="FT466">
        <v>69.98486328125</v>
      </c>
      <c r="FU466">
        <v>6.2113679945468903E-2</v>
      </c>
      <c r="FV466">
        <v>8.4355227649211884E-2</v>
      </c>
      <c r="FW466">
        <v>9.3052938580513E-2</v>
      </c>
      <c r="FX466">
        <v>6.4548775553703308E-2</v>
      </c>
      <c r="FY466" s="60">
        <v>8.7200002670288086</v>
      </c>
      <c r="FZ466" s="38">
        <v>2015.97</v>
      </c>
      <c r="GA466">
        <v>1</v>
      </c>
    </row>
    <row r="467" spans="1:183" x14ac:dyDescent="0.2">
      <c r="A467" t="s">
        <v>186</v>
      </c>
      <c r="B467" t="s">
        <v>222</v>
      </c>
      <c r="C467" t="s">
        <v>194</v>
      </c>
      <c r="D467" t="s">
        <v>203</v>
      </c>
      <c r="E467" t="s">
        <v>210</v>
      </c>
      <c r="F467" t="s">
        <v>178</v>
      </c>
      <c r="G467" t="s">
        <v>1</v>
      </c>
      <c r="H467">
        <v>3518</v>
      </c>
      <c r="I467">
        <v>0.68653345108032227</v>
      </c>
      <c r="J467">
        <v>0.57155859470367432</v>
      </c>
      <c r="K467">
        <v>0.4923967719078064</v>
      </c>
      <c r="L467">
        <v>0.46023157238960266</v>
      </c>
      <c r="M467">
        <v>0.43584537506103516</v>
      </c>
      <c r="N467">
        <v>0.43091815710067749</v>
      </c>
      <c r="O467">
        <v>0.47156324982643127</v>
      </c>
      <c r="P467">
        <v>0.54679560661315918</v>
      </c>
      <c r="Q467">
        <v>0.54573816061019897</v>
      </c>
      <c r="R467">
        <v>0.54532539844512939</v>
      </c>
      <c r="S467">
        <v>0.56185406446456909</v>
      </c>
      <c r="T467">
        <v>0.5756988525390625</v>
      </c>
      <c r="U467">
        <v>0.6296762228012085</v>
      </c>
      <c r="V467">
        <v>0.66890770196914673</v>
      </c>
      <c r="W467">
        <v>0.69644957780838013</v>
      </c>
      <c r="X467">
        <v>0.7708592414855957</v>
      </c>
      <c r="Y467">
        <v>0.83327817916870117</v>
      </c>
      <c r="Z467">
        <v>0.9395642876625061</v>
      </c>
      <c r="AA467">
        <v>0.98047024011611938</v>
      </c>
      <c r="AB467">
        <v>1.0371371507644653</v>
      </c>
      <c r="AC467">
        <v>1.0060148239135742</v>
      </c>
      <c r="AD467">
        <v>1.0158799886703491</v>
      </c>
      <c r="AE467">
        <v>0.90589278936386108</v>
      </c>
      <c r="AF467">
        <v>0.76180833578109741</v>
      </c>
      <c r="AG467">
        <v>-0.23937374353408813</v>
      </c>
      <c r="AH467">
        <v>-0.23067931830883026</v>
      </c>
      <c r="AI467">
        <v>-0.21274948120117188</v>
      </c>
      <c r="AJ467">
        <v>-0.18368922173976898</v>
      </c>
      <c r="AK467">
        <v>-0.16199168562889099</v>
      </c>
      <c r="AL467">
        <v>-0.15797160565853119</v>
      </c>
      <c r="AM467">
        <v>-0.16233520209789276</v>
      </c>
      <c r="AN467">
        <v>-0.11526591330766678</v>
      </c>
      <c r="AO467">
        <v>-0.11436057835817337</v>
      </c>
      <c r="AP467">
        <v>-9.0252019464969635E-2</v>
      </c>
      <c r="AQ467">
        <v>-7.7923193573951721E-2</v>
      </c>
      <c r="AR467">
        <v>-0.11223500221967697</v>
      </c>
      <c r="AS467">
        <v>-7.873014360666275E-2</v>
      </c>
      <c r="AT467">
        <v>-8.1371359527111053E-2</v>
      </c>
      <c r="AU467">
        <v>-7.3941640555858612E-2</v>
      </c>
      <c r="AV467">
        <v>-3.5214468836784363E-2</v>
      </c>
      <c r="AW467">
        <v>-6.887894868850708E-2</v>
      </c>
      <c r="AX467">
        <v>-4.5732926577329636E-2</v>
      </c>
      <c r="AY467">
        <v>-7.1952797472476959E-2</v>
      </c>
      <c r="AZ467">
        <v>-9.2123478651046753E-2</v>
      </c>
      <c r="BA467">
        <v>-0.17911718785762787</v>
      </c>
      <c r="BB467">
        <v>-0.24487957358360291</v>
      </c>
      <c r="BC467">
        <v>-0.27320167422294617</v>
      </c>
      <c r="BD467">
        <v>-0.28221043944358826</v>
      </c>
      <c r="BE467">
        <v>-0.16234539449214935</v>
      </c>
      <c r="BF467">
        <v>-0.15733720362186432</v>
      </c>
      <c r="BG467">
        <v>-0.14484547078609467</v>
      </c>
      <c r="BH467">
        <v>-0.11900267750024796</v>
      </c>
      <c r="BI467">
        <v>-0.10252978652715683</v>
      </c>
      <c r="BJ467">
        <v>-0.10000712424516678</v>
      </c>
      <c r="BK467">
        <v>-0.10192607343196869</v>
      </c>
      <c r="BL467">
        <v>-5.5432084947824478E-2</v>
      </c>
      <c r="BM467">
        <v>-5.290386825799942E-2</v>
      </c>
      <c r="BN467">
        <v>-2.7052396908402443E-2</v>
      </c>
      <c r="BO467">
        <v>-1.0749246925115585E-2</v>
      </c>
      <c r="BP467">
        <v>-4.035327211022377E-2</v>
      </c>
      <c r="BQ467">
        <v>-7.5896177440881729E-3</v>
      </c>
      <c r="BR467">
        <v>-7.7857803553342819E-3</v>
      </c>
      <c r="BS467">
        <v>3.4559622872620821E-3</v>
      </c>
      <c r="BT467">
        <v>4.5435026288032532E-2</v>
      </c>
      <c r="BU467">
        <v>1.3772650621831417E-2</v>
      </c>
      <c r="BV467">
        <v>3.8588251918554306E-2</v>
      </c>
      <c r="BW467">
        <v>1.3304512947797775E-2</v>
      </c>
      <c r="BX467">
        <v>-7.2138300165534019E-3</v>
      </c>
      <c r="BY467">
        <v>-9.3896813690662384E-2</v>
      </c>
      <c r="BZ467">
        <v>-0.16115380823612213</v>
      </c>
      <c r="CA467">
        <v>-0.1905236691236496</v>
      </c>
      <c r="CB467">
        <v>-0.20320531725883484</v>
      </c>
      <c r="CC467">
        <v>-0.10899580270051956</v>
      </c>
      <c r="CD467">
        <v>-0.10654068738222122</v>
      </c>
      <c r="CE467">
        <v>-9.7815357148647308E-2</v>
      </c>
      <c r="CF467">
        <v>-7.4200965464115143E-2</v>
      </c>
      <c r="CG467">
        <v>-6.1346668750047684E-2</v>
      </c>
      <c r="CH467">
        <v>-5.9861104935407639E-2</v>
      </c>
      <c r="CI467">
        <v>-6.0086913406848907E-2</v>
      </c>
      <c r="CJ467">
        <v>-1.3991355895996094E-2</v>
      </c>
      <c r="CK467">
        <v>-1.0339143685996532E-2</v>
      </c>
      <c r="CL467">
        <v>1.6719471663236618E-2</v>
      </c>
      <c r="CM467">
        <v>3.5775221884250641E-2</v>
      </c>
      <c r="CN467">
        <v>9.4317952170968056E-3</v>
      </c>
      <c r="CO467">
        <v>4.1682098060846329E-2</v>
      </c>
      <c r="CP467">
        <v>4.3179366737604141E-2</v>
      </c>
      <c r="CQ467">
        <v>5.7061310857534409E-2</v>
      </c>
      <c r="CR467">
        <v>0.10129262506961823</v>
      </c>
      <c r="CS467">
        <v>7.1016907691955566E-2</v>
      </c>
      <c r="CT467">
        <v>9.698883444070816E-2</v>
      </c>
      <c r="CU467">
        <v>7.2353467345237732E-2</v>
      </c>
      <c r="CV467">
        <v>5.1594331860542297E-2</v>
      </c>
      <c r="CW467">
        <v>-3.4873448312282562E-2</v>
      </c>
      <c r="CX467">
        <v>-0.10316557437181473</v>
      </c>
      <c r="CY467">
        <v>-0.13326112926006317</v>
      </c>
      <c r="CZ467">
        <v>-0.14848659932613373</v>
      </c>
      <c r="DA467">
        <v>-5.5646203458309174E-2</v>
      </c>
      <c r="DB467">
        <v>-5.574418231844902E-2</v>
      </c>
      <c r="DC467">
        <v>-5.0785250961780548E-2</v>
      </c>
      <c r="DD467">
        <v>-2.939925342798233E-2</v>
      </c>
      <c r="DE467">
        <v>-2.0163549110293388E-2</v>
      </c>
      <c r="DF467">
        <v>-1.97150819003582E-2</v>
      </c>
      <c r="DG467">
        <v>-1.8247745931148529E-2</v>
      </c>
      <c r="DH467">
        <v>2.7449373155832291E-2</v>
      </c>
      <c r="DI467">
        <v>3.2225582748651505E-2</v>
      </c>
      <c r="DJ467">
        <v>6.0491342097520828E-2</v>
      </c>
      <c r="DK467">
        <v>8.2299686968326569E-2</v>
      </c>
      <c r="DL467">
        <v>5.9216860681772232E-2</v>
      </c>
      <c r="DM467">
        <v>9.0953812003135681E-2</v>
      </c>
      <c r="DN467">
        <v>9.4144508242607117E-2</v>
      </c>
      <c r="DO467">
        <v>0.1106666624546051</v>
      </c>
      <c r="DP467">
        <v>0.15715022385120392</v>
      </c>
      <c r="DQ467">
        <v>0.12826114892959595</v>
      </c>
      <c r="DR467">
        <v>0.15538942813873291</v>
      </c>
      <c r="DS467">
        <v>0.13140241801738739</v>
      </c>
      <c r="DT467">
        <v>0.11040249466896057</v>
      </c>
      <c r="DU467">
        <v>2.4149922654032707E-2</v>
      </c>
      <c r="DV467">
        <v>-4.5177355408668518E-2</v>
      </c>
      <c r="DW467">
        <v>-7.5998596847057343E-2</v>
      </c>
      <c r="DX467">
        <v>-9.3767866492271423E-2</v>
      </c>
      <c r="DY467">
        <v>2.1382136270403862E-2</v>
      </c>
      <c r="DZ467">
        <v>1.7597921192646027E-2</v>
      </c>
      <c r="EA467">
        <v>1.7118757590651512E-2</v>
      </c>
      <c r="EB467">
        <v>3.5287294536828995E-2</v>
      </c>
      <c r="EC467">
        <v>3.9298336952924728E-2</v>
      </c>
      <c r="ED467">
        <v>3.824939951300621E-2</v>
      </c>
      <c r="EE467">
        <v>4.2161364108324051E-2</v>
      </c>
      <c r="EF467">
        <v>8.7283201515674591E-2</v>
      </c>
      <c r="EG467">
        <v>9.3682289123535156E-2</v>
      </c>
      <c r="EH467">
        <v>0.12369096279144287</v>
      </c>
      <c r="EI467">
        <v>0.149473637342453</v>
      </c>
      <c r="EJ467">
        <v>0.13109859824180603</v>
      </c>
      <c r="EK467">
        <v>0.16209433972835541</v>
      </c>
      <c r="EL467">
        <v>0.16773009300231934</v>
      </c>
      <c r="EM467">
        <v>0.18806427717208862</v>
      </c>
      <c r="EN467">
        <v>0.23779971897602081</v>
      </c>
      <c r="EO467">
        <v>0.21091276407241821</v>
      </c>
      <c r="EP467">
        <v>0.23971059918403625</v>
      </c>
      <c r="EQ467">
        <v>0.21665970981121063</v>
      </c>
      <c r="ER467">
        <v>0.19531214237213135</v>
      </c>
      <c r="ES467">
        <v>0.10937029123306274</v>
      </c>
      <c r="ET467">
        <v>3.8548432290554047E-2</v>
      </c>
      <c r="EU467">
        <v>6.6794157028198242E-3</v>
      </c>
      <c r="EV467">
        <v>-1.4762727543711662E-2</v>
      </c>
      <c r="EW467">
        <v>71.819976806640625</v>
      </c>
      <c r="EX467">
        <v>70.131797790527344</v>
      </c>
      <c r="EY467">
        <v>68.959510803222656</v>
      </c>
      <c r="EZ467">
        <v>67.549713134765625</v>
      </c>
      <c r="FA467">
        <v>65.803718566894531</v>
      </c>
      <c r="FB467">
        <v>64.544807434082031</v>
      </c>
      <c r="FC467">
        <v>64.480995178222656</v>
      </c>
      <c r="FD467">
        <v>67.057342529296875</v>
      </c>
      <c r="FE467">
        <v>69.91522216796875</v>
      </c>
      <c r="FF467">
        <v>73.535064697265625</v>
      </c>
      <c r="FG467">
        <v>77.851165771484375</v>
      </c>
      <c r="FH467">
        <v>81.784614562988281</v>
      </c>
      <c r="FI467">
        <v>84.118034362792969</v>
      </c>
      <c r="FJ467">
        <v>87.094245910644531</v>
      </c>
      <c r="FK467">
        <v>88.77301025390625</v>
      </c>
      <c r="FL467">
        <v>89.086906433105469</v>
      </c>
      <c r="FM467">
        <v>88.667648315429688</v>
      </c>
      <c r="FN467">
        <v>86.157875061035156</v>
      </c>
      <c r="FO467">
        <v>82.102729797363281</v>
      </c>
      <c r="FP467">
        <v>77.31329345703125</v>
      </c>
      <c r="FQ467">
        <v>72.544441223144531</v>
      </c>
      <c r="FR467">
        <v>70.0855712890625</v>
      </c>
      <c r="FS467">
        <v>67.941307067871094</v>
      </c>
      <c r="FT467">
        <v>66.846145629882813</v>
      </c>
      <c r="FU467">
        <v>4.8776227980852127E-2</v>
      </c>
      <c r="FV467">
        <v>6.7541427910327911E-2</v>
      </c>
      <c r="FW467">
        <v>7.2183862328529358E-2</v>
      </c>
      <c r="FX467">
        <v>5.2163269370794296E-2</v>
      </c>
      <c r="FY467" s="60">
        <v>6.369999885559082</v>
      </c>
      <c r="FZ467" s="38">
        <v>1147.28</v>
      </c>
      <c r="GA467">
        <v>1</v>
      </c>
    </row>
    <row r="468" spans="1:183" x14ac:dyDescent="0.2">
      <c r="A468" t="s">
        <v>186</v>
      </c>
      <c r="B468" t="s">
        <v>222</v>
      </c>
      <c r="C468" t="s">
        <v>194</v>
      </c>
      <c r="D468" t="s">
        <v>203</v>
      </c>
      <c r="E468" t="s">
        <v>210</v>
      </c>
      <c r="F468" t="s">
        <v>179</v>
      </c>
      <c r="G468" t="s">
        <v>1</v>
      </c>
      <c r="H468">
        <v>185</v>
      </c>
      <c r="I468">
        <v>1.9499843120574951</v>
      </c>
      <c r="J468">
        <v>1.5118110179901123</v>
      </c>
      <c r="K468">
        <v>1.4074364900588989</v>
      </c>
      <c r="L468">
        <v>1.3358988761901855</v>
      </c>
      <c r="M468">
        <v>1.1396852731704712</v>
      </c>
      <c r="N468">
        <v>1.1241438388824463</v>
      </c>
      <c r="O468">
        <v>1.1857104301452637</v>
      </c>
      <c r="P468">
        <v>0.99075376987457275</v>
      </c>
      <c r="Q468">
        <v>1.1033139228820801</v>
      </c>
      <c r="R468">
        <v>1.4346551895141602</v>
      </c>
      <c r="S468">
        <v>1.3185704946517944</v>
      </c>
      <c r="T468">
        <v>1.5670487880706787</v>
      </c>
      <c r="U468">
        <v>1.929314136505127</v>
      </c>
      <c r="V468">
        <v>2.5221965312957764</v>
      </c>
      <c r="W468">
        <v>2.3258163928985596</v>
      </c>
      <c r="X468">
        <v>2.7292125225067139</v>
      </c>
      <c r="Y468">
        <v>3.1175129413604736</v>
      </c>
      <c r="Z468">
        <v>3.4914319515228271</v>
      </c>
      <c r="AA468">
        <v>3.4597864151000977</v>
      </c>
      <c r="AB468">
        <v>3.564561128616333</v>
      </c>
      <c r="AC468">
        <v>3.7212071418762207</v>
      </c>
      <c r="AD468">
        <v>3.6701719760894775</v>
      </c>
      <c r="AE468">
        <v>3.0475201606750488</v>
      </c>
      <c r="AF468">
        <v>2.534191370010376</v>
      </c>
      <c r="AG468">
        <v>-1.3962781429290771</v>
      </c>
      <c r="AH468">
        <v>-1.5690720081329346</v>
      </c>
      <c r="AI468">
        <v>-1.6895873546600342</v>
      </c>
      <c r="AJ468">
        <v>-1.4721150398254395</v>
      </c>
      <c r="AK468">
        <v>-1.3468077182769775</v>
      </c>
      <c r="AL468">
        <v>-1.3788548707962036</v>
      </c>
      <c r="AM468">
        <v>-1.42763352394104</v>
      </c>
      <c r="AN468">
        <v>-1.5164960622787476</v>
      </c>
      <c r="AO468">
        <v>-1.4747557640075684</v>
      </c>
      <c r="AP468">
        <v>-1.6734931468963623</v>
      </c>
      <c r="AQ468">
        <v>-1.9346433877944946</v>
      </c>
      <c r="AR468">
        <v>-1.4368798732757568</v>
      </c>
      <c r="AS468">
        <v>-1.6953853368759155</v>
      </c>
      <c r="AT468">
        <v>-1.4879748821258545</v>
      </c>
      <c r="AU468">
        <v>-1.6504635810852051</v>
      </c>
      <c r="AV468">
        <v>-1.1730887889862061</v>
      </c>
      <c r="AW468">
        <v>-1.1826664209365845</v>
      </c>
      <c r="AX468">
        <v>-1.38409423828125</v>
      </c>
      <c r="AY468">
        <v>-1.61963951587677</v>
      </c>
      <c r="AZ468">
        <v>-1.9543122053146362</v>
      </c>
      <c r="BA468">
        <v>-1.7280166149139404</v>
      </c>
      <c r="BB468">
        <v>-1.5864812135696411</v>
      </c>
      <c r="BC468">
        <v>-1.8143328428268433</v>
      </c>
      <c r="BD468">
        <v>-1.3367395401000977</v>
      </c>
      <c r="BE468">
        <v>-0.42628738284111023</v>
      </c>
      <c r="BF468">
        <v>-0.63766765594482422</v>
      </c>
      <c r="BG468">
        <v>-0.67938822507858276</v>
      </c>
      <c r="BH468">
        <v>-0.55725520849227905</v>
      </c>
      <c r="BI468">
        <v>-0.50123655796051025</v>
      </c>
      <c r="BJ468">
        <v>-0.5141448974609375</v>
      </c>
      <c r="BK468">
        <v>-0.48893702030181885</v>
      </c>
      <c r="BL468">
        <v>-0.64381217956542969</v>
      </c>
      <c r="BM468">
        <v>-0.61398780345916748</v>
      </c>
      <c r="BN468">
        <v>-0.56438225507736206</v>
      </c>
      <c r="BO468">
        <v>-0.81998038291931152</v>
      </c>
      <c r="BP468">
        <v>-0.4372088611125946</v>
      </c>
      <c r="BQ468">
        <v>-0.63895899057388306</v>
      </c>
      <c r="BR468">
        <v>-0.31382641196250916</v>
      </c>
      <c r="BS468">
        <v>-0.51609563827514648</v>
      </c>
      <c r="BT468">
        <v>-2.3139111697673798E-2</v>
      </c>
      <c r="BU468">
        <v>5.6289058178663254E-2</v>
      </c>
      <c r="BV468">
        <v>-0.12253562361001968</v>
      </c>
      <c r="BW468">
        <v>-0.31968522071838379</v>
      </c>
      <c r="BX468">
        <v>-0.73815500736236572</v>
      </c>
      <c r="BY468">
        <v>-0.60361546277999878</v>
      </c>
      <c r="BZ468">
        <v>-0.39646553993225098</v>
      </c>
      <c r="CA468">
        <v>-0.67553091049194336</v>
      </c>
      <c r="CB468">
        <v>-0.31238889694213867</v>
      </c>
      <c r="CC468">
        <v>0.2455253005027771</v>
      </c>
      <c r="CD468">
        <v>7.4201389215886593E-3</v>
      </c>
      <c r="CE468">
        <v>2.0272709429264069E-2</v>
      </c>
      <c r="CF468">
        <v>7.6373927295207977E-2</v>
      </c>
      <c r="CG468">
        <v>8.4403462707996368E-2</v>
      </c>
      <c r="CH468">
        <v>8.4750697016716003E-2</v>
      </c>
      <c r="CI468">
        <v>0.16120138764381409</v>
      </c>
      <c r="CJ468">
        <v>-3.9393965154886246E-2</v>
      </c>
      <c r="CK468">
        <v>-1.7822504043579102E-2</v>
      </c>
      <c r="CL468">
        <v>0.20378459990024567</v>
      </c>
      <c r="CM468">
        <v>-4.7968190163373947E-2</v>
      </c>
      <c r="CN468">
        <v>0.25516024231910706</v>
      </c>
      <c r="CO468">
        <v>9.2718668282032013E-2</v>
      </c>
      <c r="CP468">
        <v>0.49938523769378662</v>
      </c>
      <c r="CQ468">
        <v>0.26956400275230408</v>
      </c>
      <c r="CR468">
        <v>0.77331250905990601</v>
      </c>
      <c r="CS468">
        <v>0.91438585519790649</v>
      </c>
      <c r="CT468">
        <v>0.75121599435806274</v>
      </c>
      <c r="CU468">
        <v>0.58065927028656006</v>
      </c>
      <c r="CV468">
        <v>0.10415187478065491</v>
      </c>
      <c r="CW468">
        <v>0.17514131963253021</v>
      </c>
      <c r="CX468">
        <v>0.42773571610450745</v>
      </c>
      <c r="CY468">
        <v>0.11319979280233383</v>
      </c>
      <c r="CZ468">
        <v>0.39707320928573608</v>
      </c>
      <c r="DA468">
        <v>0.91733795404434204</v>
      </c>
      <c r="DB468">
        <v>0.6525079607963562</v>
      </c>
      <c r="DC468">
        <v>0.71993362903594971</v>
      </c>
      <c r="DD468">
        <v>0.71000313758850098</v>
      </c>
      <c r="DE468">
        <v>0.6700434684753418</v>
      </c>
      <c r="DF468">
        <v>0.68364626169204712</v>
      </c>
      <c r="DG468">
        <v>0.81133979558944702</v>
      </c>
      <c r="DH468">
        <v>0.56502425670623779</v>
      </c>
      <c r="DI468">
        <v>0.5783427357673645</v>
      </c>
      <c r="DJ468">
        <v>0.97195148468017578</v>
      </c>
      <c r="DK468">
        <v>0.72404390573501587</v>
      </c>
      <c r="DL468">
        <v>0.94752931594848633</v>
      </c>
      <c r="DM468">
        <v>0.82439631223678589</v>
      </c>
      <c r="DN468">
        <v>1.3125967979431152</v>
      </c>
      <c r="DO468">
        <v>1.0552237033843994</v>
      </c>
      <c r="DP468">
        <v>1.569764256477356</v>
      </c>
      <c r="DQ468">
        <v>1.7724826335906982</v>
      </c>
      <c r="DR468">
        <v>1.6249678134918213</v>
      </c>
      <c r="DS468">
        <v>1.4810037612915039</v>
      </c>
      <c r="DT468">
        <v>0.94645863771438599</v>
      </c>
      <c r="DU468">
        <v>0.95389807224273682</v>
      </c>
      <c r="DV468">
        <v>1.2519369125366211</v>
      </c>
      <c r="DW468">
        <v>0.90193051099777222</v>
      </c>
      <c r="DX468">
        <v>1.1065353155136108</v>
      </c>
      <c r="DY468">
        <v>1.8873287439346313</v>
      </c>
      <c r="DZ468">
        <v>1.5839122533798218</v>
      </c>
      <c r="EA468">
        <v>1.7301329374313354</v>
      </c>
      <c r="EB468">
        <v>1.6248629093170166</v>
      </c>
      <c r="EC468">
        <v>1.5156146287918091</v>
      </c>
      <c r="ED468">
        <v>1.548356294631958</v>
      </c>
      <c r="EE468">
        <v>1.750036358833313</v>
      </c>
      <c r="EF468">
        <v>1.4377081394195557</v>
      </c>
      <c r="EG468">
        <v>1.4391108751296997</v>
      </c>
      <c r="EH468">
        <v>2.0810623168945313</v>
      </c>
      <c r="EI468">
        <v>1.8387068510055542</v>
      </c>
      <c r="EJ468">
        <v>1.9472002983093262</v>
      </c>
      <c r="EK468">
        <v>1.8808225393295288</v>
      </c>
      <c r="EL468">
        <v>2.4867453575134277</v>
      </c>
      <c r="EM468">
        <v>2.1895914077758789</v>
      </c>
      <c r="EN468">
        <v>2.7197139263153076</v>
      </c>
      <c r="EO468">
        <v>3.0114381313323975</v>
      </c>
      <c r="EP468">
        <v>2.886526346206665</v>
      </c>
      <c r="EQ468">
        <v>2.7809581756591797</v>
      </c>
      <c r="ER468">
        <v>2.1626160144805908</v>
      </c>
      <c r="ES468">
        <v>2.0782992839813232</v>
      </c>
      <c r="ET468">
        <v>2.4419527053833008</v>
      </c>
      <c r="EU468">
        <v>2.0407323837280273</v>
      </c>
      <c r="EV468">
        <v>2.1308858394622803</v>
      </c>
      <c r="EW468">
        <v>85</v>
      </c>
      <c r="EX468">
        <v>82.5</v>
      </c>
      <c r="EY468">
        <v>81</v>
      </c>
      <c r="EZ468">
        <v>79.5</v>
      </c>
      <c r="FA468">
        <v>76.5</v>
      </c>
      <c r="FB468">
        <v>74.5</v>
      </c>
      <c r="FC468">
        <v>73.5</v>
      </c>
      <c r="FD468">
        <v>75.5</v>
      </c>
      <c r="FE468">
        <v>80</v>
      </c>
      <c r="FF468">
        <v>85.5</v>
      </c>
      <c r="FG468">
        <v>89.5</v>
      </c>
      <c r="FH468">
        <v>94</v>
      </c>
      <c r="FI468">
        <v>97.5</v>
      </c>
      <c r="FJ468">
        <v>101</v>
      </c>
      <c r="FK468">
        <v>103.5</v>
      </c>
      <c r="FL468">
        <v>106</v>
      </c>
      <c r="FM468">
        <v>107.5</v>
      </c>
      <c r="FN468">
        <v>107</v>
      </c>
      <c r="FO468">
        <v>107</v>
      </c>
      <c r="FP468">
        <v>104.5</v>
      </c>
      <c r="FQ468">
        <v>101</v>
      </c>
      <c r="FR468">
        <v>97</v>
      </c>
      <c r="FS468">
        <v>92.5</v>
      </c>
      <c r="FT468">
        <v>90</v>
      </c>
      <c r="FU468">
        <v>0.76893115043640137</v>
      </c>
      <c r="FV468">
        <v>1.0254632234573364</v>
      </c>
      <c r="FW468">
        <v>1.1701414585113525</v>
      </c>
      <c r="FX468">
        <v>0.80213570594787598</v>
      </c>
      <c r="FY468" s="60">
        <v>4.25</v>
      </c>
      <c r="FZ468" s="38">
        <v>84.42</v>
      </c>
      <c r="GA468">
        <v>1</v>
      </c>
    </row>
    <row r="469" spans="1:183" x14ac:dyDescent="0.2">
      <c r="A469" t="s">
        <v>186</v>
      </c>
      <c r="B469" t="s">
        <v>222</v>
      </c>
      <c r="C469" t="s">
        <v>194</v>
      </c>
      <c r="D469" t="s">
        <v>203</v>
      </c>
      <c r="E469" t="s">
        <v>210</v>
      </c>
      <c r="F469" t="s">
        <v>180</v>
      </c>
      <c r="G469" t="s">
        <v>1</v>
      </c>
      <c r="H469">
        <v>172</v>
      </c>
      <c r="I469">
        <v>0.60084980726242065</v>
      </c>
      <c r="J469">
        <v>0.46400830149650574</v>
      </c>
      <c r="K469">
        <v>0.41504424810409546</v>
      </c>
      <c r="L469">
        <v>0.23438316583633423</v>
      </c>
      <c r="M469">
        <v>0.40634134411811829</v>
      </c>
      <c r="N469">
        <v>0.36704042553901672</v>
      </c>
      <c r="O469">
        <v>0.32829439640045166</v>
      </c>
      <c r="P469">
        <v>0.61912035942077637</v>
      </c>
      <c r="Q469">
        <v>0.66901934146881104</v>
      </c>
      <c r="R469">
        <v>0.96216738224029541</v>
      </c>
      <c r="S469">
        <v>1.2032225131988525</v>
      </c>
      <c r="T469">
        <v>0.89279311895370483</v>
      </c>
      <c r="U469">
        <v>0.88324648141860962</v>
      </c>
      <c r="V469">
        <v>1.132601261138916</v>
      </c>
      <c r="W469">
        <v>0.75466704368591309</v>
      </c>
      <c r="X469">
        <v>0.72110497951507568</v>
      </c>
      <c r="Y469">
        <v>0.99535691738128662</v>
      </c>
      <c r="Z469">
        <v>0.99514073133468628</v>
      </c>
      <c r="AA469">
        <v>1.2575442790985107</v>
      </c>
      <c r="AB469">
        <v>1.2179431915283203</v>
      </c>
      <c r="AC469">
        <v>1.2604485750198364</v>
      </c>
      <c r="AD469">
        <v>1.0765340328216553</v>
      </c>
      <c r="AE469">
        <v>0.98062855005264282</v>
      </c>
      <c r="AF469">
        <v>0.62562674283981323</v>
      </c>
      <c r="AG469">
        <v>-1.9203778505325317</v>
      </c>
      <c r="AH469">
        <v>-1.3134478330612183</v>
      </c>
      <c r="AI469">
        <v>-1.2036327123641968</v>
      </c>
      <c r="AJ469">
        <v>-1.4589765071868896</v>
      </c>
      <c r="AK469">
        <v>-1.1552845239639282</v>
      </c>
      <c r="AL469">
        <v>-1.1829684972763062</v>
      </c>
      <c r="AM469">
        <v>-1.6960440874099731</v>
      </c>
      <c r="AN469">
        <v>-1.6245571374893188</v>
      </c>
      <c r="AO469">
        <v>-1.6995466947555542</v>
      </c>
      <c r="AP469">
        <v>-1.4302783012390137</v>
      </c>
      <c r="AQ469">
        <v>-1.2915092706680298</v>
      </c>
      <c r="AR469">
        <v>-1.4216163158416748</v>
      </c>
      <c r="AS469">
        <v>-1.3894017934799194</v>
      </c>
      <c r="AT469">
        <v>-1.3753006458282471</v>
      </c>
      <c r="AU469">
        <v>-1.6369763612747192</v>
      </c>
      <c r="AV469">
        <v>-1.4658386707305908</v>
      </c>
      <c r="AW469">
        <v>-1.2594953775405884</v>
      </c>
      <c r="AX469">
        <v>-1.2414824962615967</v>
      </c>
      <c r="AY469">
        <v>-1.0980340242385864</v>
      </c>
      <c r="AZ469">
        <v>-1.3530808687210083</v>
      </c>
      <c r="BA469">
        <v>-1.627699613571167</v>
      </c>
      <c r="BB469">
        <v>-1.4186420440673828</v>
      </c>
      <c r="BC469">
        <v>-1.6467323303222656</v>
      </c>
      <c r="BD469">
        <v>-1.4375629425048828</v>
      </c>
      <c r="BE469">
        <v>-0.8597068190574646</v>
      </c>
      <c r="BF469">
        <v>-0.58656799793243408</v>
      </c>
      <c r="BG469">
        <v>-0.52449363470077515</v>
      </c>
      <c r="BH469">
        <v>-0.73642325401306152</v>
      </c>
      <c r="BI469">
        <v>-0.49859610199928284</v>
      </c>
      <c r="BJ469">
        <v>-0.55846613645553589</v>
      </c>
      <c r="BK469">
        <v>-0.8880307674407959</v>
      </c>
      <c r="BL469">
        <v>-0.72710698843002319</v>
      </c>
      <c r="BM469">
        <v>-0.75401157140731812</v>
      </c>
      <c r="BN469">
        <v>-0.43291100859642029</v>
      </c>
      <c r="BO469">
        <v>-0.27163317799568176</v>
      </c>
      <c r="BP469">
        <v>-0.48514094948768616</v>
      </c>
      <c r="BQ469">
        <v>-0.47945818305015564</v>
      </c>
      <c r="BR469">
        <v>-0.36292964220046997</v>
      </c>
      <c r="BS469">
        <v>-0.6531672477722168</v>
      </c>
      <c r="BT469">
        <v>-0.58985340595245361</v>
      </c>
      <c r="BU469">
        <v>-0.36770734190940857</v>
      </c>
      <c r="BV469">
        <v>-0.3880636990070343</v>
      </c>
      <c r="BW469">
        <v>-0.18018753826618195</v>
      </c>
      <c r="BX469">
        <v>-0.37846675515174866</v>
      </c>
      <c r="BY469">
        <v>-0.51740866899490356</v>
      </c>
      <c r="BZ469">
        <v>-0.49913972616195679</v>
      </c>
      <c r="CA469">
        <v>-0.64134132862091064</v>
      </c>
      <c r="CB469">
        <v>-0.60881942510604858</v>
      </c>
      <c r="CC469">
        <v>-0.12508924305438995</v>
      </c>
      <c r="CD469">
        <v>-8.3133168518543243E-2</v>
      </c>
      <c r="CE469">
        <v>-5.4124031215906143E-2</v>
      </c>
      <c r="CF469">
        <v>-0.23598513007164001</v>
      </c>
      <c r="CG469">
        <v>-4.3775733560323715E-2</v>
      </c>
      <c r="CH469">
        <v>-0.12593762576580048</v>
      </c>
      <c r="CI469">
        <v>-0.32840314507484436</v>
      </c>
      <c r="CJ469">
        <v>-0.10553573071956635</v>
      </c>
      <c r="CK469">
        <v>-9.9136754870414734E-2</v>
      </c>
      <c r="CL469">
        <v>0.25786253809928894</v>
      </c>
      <c r="CM469">
        <v>0.43472984433174133</v>
      </c>
      <c r="CN469">
        <v>0.16345898807048798</v>
      </c>
      <c r="CO469">
        <v>0.15076600015163422</v>
      </c>
      <c r="CP469">
        <v>0.33823546767234802</v>
      </c>
      <c r="CQ469">
        <v>2.821587398648262E-2</v>
      </c>
      <c r="CR469">
        <v>1.6851320862770081E-2</v>
      </c>
      <c r="CS469">
        <v>0.24994230270385742</v>
      </c>
      <c r="CT469">
        <v>0.20301151275634766</v>
      </c>
      <c r="CU469">
        <v>0.45551013946533203</v>
      </c>
      <c r="CV469">
        <v>0.29654800891876221</v>
      </c>
      <c r="CW469">
        <v>0.25157546997070313</v>
      </c>
      <c r="CX469">
        <v>0.13770474493503571</v>
      </c>
      <c r="CY469">
        <v>5.4989513009786606E-2</v>
      </c>
      <c r="CZ469">
        <v>-3.4834191203117371E-2</v>
      </c>
      <c r="DA469">
        <v>0.6095283031463623</v>
      </c>
      <c r="DB469">
        <v>0.42030158638954163</v>
      </c>
      <c r="DC469">
        <v>0.41624557971954346</v>
      </c>
      <c r="DD469">
        <v>0.26445296406745911</v>
      </c>
      <c r="DE469">
        <v>0.41104462742805481</v>
      </c>
      <c r="DF469">
        <v>0.30659082531929016</v>
      </c>
      <c r="DG469">
        <v>0.23122447729110718</v>
      </c>
      <c r="DH469">
        <v>0.51603555679321289</v>
      </c>
      <c r="DI469">
        <v>0.55573803186416626</v>
      </c>
      <c r="DJ469">
        <v>0.94863611459732056</v>
      </c>
      <c r="DK469">
        <v>1.1410928964614868</v>
      </c>
      <c r="DL469">
        <v>0.81205898523330688</v>
      </c>
      <c r="DM469">
        <v>0.78099024295806885</v>
      </c>
      <c r="DN469">
        <v>1.039400577545166</v>
      </c>
      <c r="DO469">
        <v>0.70959901809692383</v>
      </c>
      <c r="DP469">
        <v>0.62355607748031616</v>
      </c>
      <c r="DQ469">
        <v>0.86759191751480103</v>
      </c>
      <c r="DR469">
        <v>0.79408663511276245</v>
      </c>
      <c r="DS469">
        <v>1.0912078619003296</v>
      </c>
      <c r="DT469">
        <v>0.97156274318695068</v>
      </c>
      <c r="DU469">
        <v>1.020559549331665</v>
      </c>
      <c r="DV469">
        <v>0.77454924583435059</v>
      </c>
      <c r="DW469">
        <v>0.75132030248641968</v>
      </c>
      <c r="DX469">
        <v>0.53915101289749146</v>
      </c>
      <c r="DY469">
        <v>1.6701993942260742</v>
      </c>
      <c r="DZ469">
        <v>1.147181510925293</v>
      </c>
      <c r="EA469">
        <v>1.0953844785690308</v>
      </c>
      <c r="EB469">
        <v>0.98700612783432007</v>
      </c>
      <c r="EC469">
        <v>1.0677330493927002</v>
      </c>
      <c r="ED469">
        <v>0.93109321594238281</v>
      </c>
      <c r="EE469">
        <v>1.0392378568649292</v>
      </c>
      <c r="EF469">
        <v>1.4134857654571533</v>
      </c>
      <c r="EG469">
        <v>1.5012732744216919</v>
      </c>
      <c r="EH469">
        <v>1.9460033178329468</v>
      </c>
      <c r="EI469">
        <v>2.1609690189361572</v>
      </c>
      <c r="EJ469">
        <v>1.7485343217849731</v>
      </c>
      <c r="EK469">
        <v>1.6909338235855103</v>
      </c>
      <c r="EL469">
        <v>2.0517716407775879</v>
      </c>
      <c r="EM469">
        <v>1.6934081315994263</v>
      </c>
      <c r="EN469">
        <v>1.4995414018630981</v>
      </c>
      <c r="EO469">
        <v>1.7593799829483032</v>
      </c>
      <c r="EP469">
        <v>1.6475054025650024</v>
      </c>
      <c r="EQ469">
        <v>2.0090541839599609</v>
      </c>
      <c r="ER469">
        <v>1.9461768865585327</v>
      </c>
      <c r="ES469">
        <v>2.1308505535125732</v>
      </c>
      <c r="ET469">
        <v>1.6940515041351318</v>
      </c>
      <c r="EU469">
        <v>1.7567113637924194</v>
      </c>
      <c r="EV469">
        <v>1.3678945302963257</v>
      </c>
      <c r="EW469">
        <v>58.833492279052734</v>
      </c>
      <c r="EX469">
        <v>58.276760101318359</v>
      </c>
      <c r="EY469">
        <v>57.109420776367188</v>
      </c>
      <c r="EZ469">
        <v>56.429718017578125</v>
      </c>
      <c r="FA469">
        <v>56.306392669677734</v>
      </c>
      <c r="FB469">
        <v>55.763763427734375</v>
      </c>
      <c r="FC469">
        <v>55.668407440185547</v>
      </c>
      <c r="FD469">
        <v>60.579757690429688</v>
      </c>
      <c r="FE469">
        <v>67.045814514160156</v>
      </c>
      <c r="FF469">
        <v>71.121589660644531</v>
      </c>
      <c r="FG469">
        <v>74.350700378417969</v>
      </c>
      <c r="FH469">
        <v>79.189826965332031</v>
      </c>
      <c r="FI469">
        <v>83.121994018554688</v>
      </c>
      <c r="FJ469">
        <v>90.176284790039063</v>
      </c>
      <c r="FK469">
        <v>90.109024047851563</v>
      </c>
      <c r="FL469">
        <v>87.701065063476563</v>
      </c>
      <c r="FM469">
        <v>85.877159118652344</v>
      </c>
      <c r="FN469">
        <v>83.901313781738281</v>
      </c>
      <c r="FO469">
        <v>83.105339050292969</v>
      </c>
      <c r="FP469">
        <v>79.015357971191406</v>
      </c>
      <c r="FQ469">
        <v>73.013511657714844</v>
      </c>
      <c r="FR469">
        <v>67.624038696289063</v>
      </c>
      <c r="FS469">
        <v>61.137119293212891</v>
      </c>
      <c r="FT469">
        <v>59.973522186279297</v>
      </c>
      <c r="FU469">
        <v>0.59003901481628418</v>
      </c>
      <c r="FV469">
        <v>0.75905007123947144</v>
      </c>
      <c r="FW469">
        <v>0.90526509284973145</v>
      </c>
      <c r="FX469">
        <v>0.62600994110107422</v>
      </c>
      <c r="FY469" s="60">
        <v>2.809999942779541</v>
      </c>
      <c r="FZ469" s="38">
        <v>29.490000000000002</v>
      </c>
      <c r="GA469">
        <v>1</v>
      </c>
    </row>
    <row r="470" spans="1:183" x14ac:dyDescent="0.2">
      <c r="A470" t="s">
        <v>186</v>
      </c>
      <c r="B470" t="s">
        <v>222</v>
      </c>
      <c r="C470" t="s">
        <v>194</v>
      </c>
      <c r="D470" t="s">
        <v>203</v>
      </c>
      <c r="E470" t="s">
        <v>210</v>
      </c>
      <c r="F470" t="s">
        <v>181</v>
      </c>
      <c r="G470" t="s">
        <v>1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0</v>
      </c>
      <c r="EN470">
        <v>0</v>
      </c>
      <c r="EO470">
        <v>0</v>
      </c>
      <c r="EP470">
        <v>0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 s="60">
        <v>8.5</v>
      </c>
      <c r="FZ470" s="38">
        <v>40.770000000000003</v>
      </c>
      <c r="GA470">
        <v>0</v>
      </c>
    </row>
    <row r="471" spans="1:183" x14ac:dyDescent="0.2">
      <c r="A471" t="s">
        <v>186</v>
      </c>
      <c r="B471" t="s">
        <v>222</v>
      </c>
      <c r="C471" t="s">
        <v>194</v>
      </c>
      <c r="D471" t="s">
        <v>203</v>
      </c>
      <c r="E471" t="s">
        <v>210</v>
      </c>
      <c r="F471" t="s">
        <v>182</v>
      </c>
      <c r="G471" t="s">
        <v>1</v>
      </c>
      <c r="H471">
        <v>301</v>
      </c>
      <c r="I471">
        <v>0.7101554274559021</v>
      </c>
      <c r="J471">
        <v>0.60850012302398682</v>
      </c>
      <c r="K471">
        <v>0.53230178356170654</v>
      </c>
      <c r="L471">
        <v>0.49719196557998657</v>
      </c>
      <c r="M471">
        <v>0.555400550365448</v>
      </c>
      <c r="N471">
        <v>0.62017148733139038</v>
      </c>
      <c r="O471">
        <v>0.65983551740646362</v>
      </c>
      <c r="P471">
        <v>0.65548145771026611</v>
      </c>
      <c r="Q471">
        <v>0.71075439453125</v>
      </c>
      <c r="R471">
        <v>0.66732460260391235</v>
      </c>
      <c r="S471">
        <v>0.69036996364593506</v>
      </c>
      <c r="T471">
        <v>0.67776167392730713</v>
      </c>
      <c r="U471">
        <v>0.82562309503555298</v>
      </c>
      <c r="V471">
        <v>0.8844219446182251</v>
      </c>
      <c r="W471">
        <v>0.89119023084640503</v>
      </c>
      <c r="X471">
        <v>1.0062499046325684</v>
      </c>
      <c r="Y471">
        <v>1.0130689144134521</v>
      </c>
      <c r="Z471">
        <v>1.1142023801803589</v>
      </c>
      <c r="AA471">
        <v>1.0786778926849365</v>
      </c>
      <c r="AB471">
        <v>1.021464467048645</v>
      </c>
      <c r="AC471">
        <v>1.1974512338638306</v>
      </c>
      <c r="AD471">
        <v>1.1599698066711426</v>
      </c>
      <c r="AE471">
        <v>0.9992634654045105</v>
      </c>
      <c r="AF471">
        <v>0.89589208364486694</v>
      </c>
      <c r="AG471">
        <v>-1.0278763771057129</v>
      </c>
      <c r="AH471">
        <v>-0.93209546804428101</v>
      </c>
      <c r="AI471">
        <v>-0.97875434160232544</v>
      </c>
      <c r="AJ471">
        <v>-0.95622026920318604</v>
      </c>
      <c r="AK471">
        <v>-0.75566530227661133</v>
      </c>
      <c r="AL471">
        <v>-0.68696236610412598</v>
      </c>
      <c r="AM471">
        <v>-0.80815911293029785</v>
      </c>
      <c r="AN471">
        <v>-0.93384391069412231</v>
      </c>
      <c r="AO471">
        <v>-0.9361845850944519</v>
      </c>
      <c r="AP471">
        <v>-1.0656247138977051</v>
      </c>
      <c r="AQ471">
        <v>-0.93386590480804443</v>
      </c>
      <c r="AR471">
        <v>-1.0309230089187622</v>
      </c>
      <c r="AS471">
        <v>-0.90503811836242676</v>
      </c>
      <c r="AT471">
        <v>-0.99406719207763672</v>
      </c>
      <c r="AU471">
        <v>-1.1625062227249146</v>
      </c>
      <c r="AV471">
        <v>-1.0176411867141724</v>
      </c>
      <c r="AW471">
        <v>-1.2237234115600586</v>
      </c>
      <c r="AX471">
        <v>-1.2917442321777344</v>
      </c>
      <c r="AY471">
        <v>-1.3307979106903076</v>
      </c>
      <c r="AZ471">
        <v>-1.3684210777282715</v>
      </c>
      <c r="BA471">
        <v>-0.9729805588722229</v>
      </c>
      <c r="BB471">
        <v>-0.9078792929649353</v>
      </c>
      <c r="BC471">
        <v>-0.94293391704559326</v>
      </c>
      <c r="BD471">
        <v>-0.78876662254333496</v>
      </c>
      <c r="BE471">
        <v>-0.53262656927108765</v>
      </c>
      <c r="BF471">
        <v>-0.47232908010482788</v>
      </c>
      <c r="BG471">
        <v>-0.50799089670181274</v>
      </c>
      <c r="BH471">
        <v>-0.50197732448577881</v>
      </c>
      <c r="BI471">
        <v>-0.35861954092979431</v>
      </c>
      <c r="BJ471">
        <v>-0.29086723923683167</v>
      </c>
      <c r="BK471">
        <v>-0.37058782577514648</v>
      </c>
      <c r="BL471">
        <v>-0.45370844006538391</v>
      </c>
      <c r="BM471">
        <v>-0.42978879809379578</v>
      </c>
      <c r="BN471">
        <v>-0.51441347599029541</v>
      </c>
      <c r="BO471">
        <v>-0.41498863697052002</v>
      </c>
      <c r="BP471">
        <v>-0.48104077577590942</v>
      </c>
      <c r="BQ471">
        <v>-0.39112594723701477</v>
      </c>
      <c r="BR471">
        <v>-0.41456663608551025</v>
      </c>
      <c r="BS471">
        <v>-0.55125409364700317</v>
      </c>
      <c r="BT471">
        <v>-0.42635688185691833</v>
      </c>
      <c r="BU471">
        <v>-0.5877041220664978</v>
      </c>
      <c r="BV471">
        <v>-0.62830549478530884</v>
      </c>
      <c r="BW471">
        <v>-0.65865296125411987</v>
      </c>
      <c r="BX471">
        <v>-0.71959525346755981</v>
      </c>
      <c r="BY471">
        <v>-0.40647402405738831</v>
      </c>
      <c r="BZ471">
        <v>-0.33694139122962952</v>
      </c>
      <c r="CA471">
        <v>-0.38809448480606079</v>
      </c>
      <c r="CB471">
        <v>-0.32241755723953247</v>
      </c>
      <c r="CC471">
        <v>-0.18961808085441589</v>
      </c>
      <c r="CD471">
        <v>-0.15389633178710938</v>
      </c>
      <c r="CE471">
        <v>-0.18194156885147095</v>
      </c>
      <c r="CF471">
        <v>-0.18737001717090607</v>
      </c>
      <c r="CG471">
        <v>-8.3626851439476013E-2</v>
      </c>
      <c r="CH471">
        <v>-1.6532937064766884E-2</v>
      </c>
      <c r="CI471">
        <v>-6.7527271807193756E-2</v>
      </c>
      <c r="CJ471">
        <v>-0.12116806209087372</v>
      </c>
      <c r="CK471">
        <v>-7.9060599207878113E-2</v>
      </c>
      <c r="CL471">
        <v>-0.13264621794223785</v>
      </c>
      <c r="CM471">
        <v>-5.5615898221731186E-2</v>
      </c>
      <c r="CN471">
        <v>-0.10019406676292419</v>
      </c>
      <c r="CO471">
        <v>-3.5191945731639862E-2</v>
      </c>
      <c r="CP471">
        <v>-1.3206359930336475E-2</v>
      </c>
      <c r="CQ471">
        <v>-0.12790270149707794</v>
      </c>
      <c r="CR471">
        <v>-1.683511957526207E-2</v>
      </c>
      <c r="CS471">
        <v>-0.14719916880130768</v>
      </c>
      <c r="CT471">
        <v>-0.16880996525287628</v>
      </c>
      <c r="CU471">
        <v>-0.19312737882137299</v>
      </c>
      <c r="CV471">
        <v>-0.27022045850753784</v>
      </c>
      <c r="CW471">
        <v>-1.4113304205238819E-2</v>
      </c>
      <c r="CX471">
        <v>5.8488387614488602E-2</v>
      </c>
      <c r="CY471">
        <v>-3.8143850397318602E-3</v>
      </c>
      <c r="CZ471">
        <v>5.7433982146903872E-4</v>
      </c>
      <c r="DA471">
        <v>0.15339037775993347</v>
      </c>
      <c r="DB471">
        <v>0.16453644633293152</v>
      </c>
      <c r="DC471">
        <v>0.14410778880119324</v>
      </c>
      <c r="DD471">
        <v>0.12723729014396667</v>
      </c>
      <c r="DE471">
        <v>0.19136583805084229</v>
      </c>
      <c r="DF471">
        <v>0.257801353931427</v>
      </c>
      <c r="DG471">
        <v>0.23553326725959778</v>
      </c>
      <c r="DH471">
        <v>0.21137230098247528</v>
      </c>
      <c r="DI471">
        <v>0.27166756987571716</v>
      </c>
      <c r="DJ471">
        <v>0.24912102520465851</v>
      </c>
      <c r="DK471">
        <v>0.30375686287879944</v>
      </c>
      <c r="DL471">
        <v>0.28065267205238342</v>
      </c>
      <c r="DM471">
        <v>0.32074204087257385</v>
      </c>
      <c r="DN471">
        <v>0.38815391063690186</v>
      </c>
      <c r="DO471">
        <v>0.29544863104820251</v>
      </c>
      <c r="DP471">
        <v>0.39268660545349121</v>
      </c>
      <c r="DQ471">
        <v>0.29330578446388245</v>
      </c>
      <c r="DR471">
        <v>0.29068559408187866</v>
      </c>
      <c r="DS471">
        <v>0.27239823341369629</v>
      </c>
      <c r="DT471">
        <v>0.17915436625480652</v>
      </c>
      <c r="DU471">
        <v>0.37824741005897522</v>
      </c>
      <c r="DV471">
        <v>0.45391818881034851</v>
      </c>
      <c r="DW471">
        <v>0.38046571612358093</v>
      </c>
      <c r="DX471">
        <v>0.32356622815132141</v>
      </c>
      <c r="DY471">
        <v>0.64864015579223633</v>
      </c>
      <c r="DZ471">
        <v>0.62430280447006226</v>
      </c>
      <c r="EA471">
        <v>0.61487126350402832</v>
      </c>
      <c r="EB471">
        <v>0.58148026466369629</v>
      </c>
      <c r="EC471">
        <v>0.58841156959533691</v>
      </c>
      <c r="ED471">
        <v>0.6538965106010437</v>
      </c>
      <c r="EE471">
        <v>0.67310458421707153</v>
      </c>
      <c r="EF471">
        <v>0.69150775671005249</v>
      </c>
      <c r="EG471">
        <v>0.77806335687637329</v>
      </c>
      <c r="EH471">
        <v>0.80033230781555176</v>
      </c>
      <c r="EI471">
        <v>0.82263404130935669</v>
      </c>
      <c r="EJ471">
        <v>0.83053481578826904</v>
      </c>
      <c r="EK471">
        <v>0.83465427160263062</v>
      </c>
      <c r="EL471">
        <v>0.96765440702438354</v>
      </c>
      <c r="EM471">
        <v>0.9067007303237915</v>
      </c>
      <c r="EN471">
        <v>0.98397094011306763</v>
      </c>
      <c r="EO471">
        <v>0.92932498455047607</v>
      </c>
      <c r="EP471">
        <v>0.95412421226501465</v>
      </c>
      <c r="EQ471">
        <v>0.94454324245452881</v>
      </c>
      <c r="ER471">
        <v>0.82798022031784058</v>
      </c>
      <c r="ES471">
        <v>0.94475394487380981</v>
      </c>
      <c r="ET471">
        <v>1.0248559713363647</v>
      </c>
      <c r="EU471">
        <v>0.93530505895614624</v>
      </c>
      <c r="EV471">
        <v>0.78991526365280151</v>
      </c>
      <c r="EW471">
        <v>67.059043884277344</v>
      </c>
      <c r="EX471">
        <v>64.835502624511719</v>
      </c>
      <c r="EY471">
        <v>62.925136566162109</v>
      </c>
      <c r="EZ471">
        <v>61.392585754394531</v>
      </c>
      <c r="FA471">
        <v>59.438899993896484</v>
      </c>
      <c r="FB471">
        <v>58.489765167236328</v>
      </c>
      <c r="FC471">
        <v>57.702873229980469</v>
      </c>
      <c r="FD471">
        <v>63.448070526123047</v>
      </c>
      <c r="FE471">
        <v>68.968330383300781</v>
      </c>
      <c r="FF471">
        <v>74.728767395019531</v>
      </c>
      <c r="FG471">
        <v>80.5</v>
      </c>
      <c r="FH471">
        <v>85.333175659179688</v>
      </c>
      <c r="FI471">
        <v>89.559196472167969</v>
      </c>
      <c r="FJ471">
        <v>93.344856262207031</v>
      </c>
      <c r="FK471">
        <v>93.801704406738281</v>
      </c>
      <c r="FL471">
        <v>92.214065551757813</v>
      </c>
      <c r="FM471">
        <v>90.801193237304688</v>
      </c>
      <c r="FN471">
        <v>88.780227661132813</v>
      </c>
      <c r="FO471">
        <v>83.455101013183594</v>
      </c>
      <c r="FP471">
        <v>77.305160522460938</v>
      </c>
      <c r="FQ471">
        <v>69.259017944335938</v>
      </c>
      <c r="FR471">
        <v>65.655128479003906</v>
      </c>
      <c r="FS471">
        <v>63.40289306640625</v>
      </c>
      <c r="FT471">
        <v>61.859302520751953</v>
      </c>
      <c r="FU471">
        <v>0.34900233149528503</v>
      </c>
      <c r="FV471">
        <v>0.50407344102859497</v>
      </c>
      <c r="FW471">
        <v>0.51581776142120361</v>
      </c>
      <c r="FX471">
        <v>0.35449790954589844</v>
      </c>
      <c r="FY471" s="60">
        <v>6.4200000762939453</v>
      </c>
      <c r="FZ471" s="38">
        <v>103.46000000000001</v>
      </c>
      <c r="GA471">
        <v>1</v>
      </c>
    </row>
    <row r="472" spans="1:183" x14ac:dyDescent="0.2">
      <c r="A472" t="s">
        <v>186</v>
      </c>
      <c r="B472" t="s">
        <v>222</v>
      </c>
      <c r="C472" t="s">
        <v>194</v>
      </c>
      <c r="D472" t="s">
        <v>203</v>
      </c>
      <c r="E472" t="s">
        <v>210</v>
      </c>
      <c r="F472" t="s">
        <v>183</v>
      </c>
      <c r="G472" t="s">
        <v>1</v>
      </c>
      <c r="H472">
        <v>832</v>
      </c>
      <c r="I472">
        <v>0.81206154823303223</v>
      </c>
      <c r="J472">
        <v>0.68368661403656006</v>
      </c>
      <c r="K472">
        <v>0.60218220949172974</v>
      </c>
      <c r="L472">
        <v>0.59033173322677612</v>
      </c>
      <c r="M472">
        <v>0.5726885199546814</v>
      </c>
      <c r="N472">
        <v>0.69096177816390991</v>
      </c>
      <c r="O472">
        <v>0.74915802478790283</v>
      </c>
      <c r="P472">
        <v>0.72823774814605713</v>
      </c>
      <c r="Q472">
        <v>0.82116907835006714</v>
      </c>
      <c r="R472">
        <v>0.72646057605743408</v>
      </c>
      <c r="S472">
        <v>0.74340963363647461</v>
      </c>
      <c r="T472">
        <v>0.79421162605285645</v>
      </c>
      <c r="U472">
        <v>1.0175291299819946</v>
      </c>
      <c r="V472">
        <v>1.1426244974136353</v>
      </c>
      <c r="W472">
        <v>1.2755215167999268</v>
      </c>
      <c r="X472">
        <v>1.3510602712631226</v>
      </c>
      <c r="Y472">
        <v>1.3897140026092529</v>
      </c>
      <c r="Z472">
        <v>1.583109974861145</v>
      </c>
      <c r="AA472">
        <v>1.6145263910293579</v>
      </c>
      <c r="AB472">
        <v>1.6631649732589722</v>
      </c>
      <c r="AC472">
        <v>1.6206159591674805</v>
      </c>
      <c r="AD472">
        <v>1.4021470546722412</v>
      </c>
      <c r="AE472">
        <v>1.2151532173156738</v>
      </c>
      <c r="AF472">
        <v>1.0521093606948853</v>
      </c>
      <c r="AG472">
        <v>-0.51945322751998901</v>
      </c>
      <c r="AH472">
        <v>-0.51587754487991333</v>
      </c>
      <c r="AI472">
        <v>-0.51466661691665649</v>
      </c>
      <c r="AJ472">
        <v>-0.45740416646003723</v>
      </c>
      <c r="AK472">
        <v>-0.43555912375450134</v>
      </c>
      <c r="AL472">
        <v>-0.38988125324249268</v>
      </c>
      <c r="AM472">
        <v>-0.40361854434013367</v>
      </c>
      <c r="AN472">
        <v>-0.51161026954650879</v>
      </c>
      <c r="AO472">
        <v>-0.45796293020248413</v>
      </c>
      <c r="AP472">
        <v>-0.50586706399917603</v>
      </c>
      <c r="AQ472">
        <v>-0.55911409854888916</v>
      </c>
      <c r="AR472">
        <v>-0.5789836049079895</v>
      </c>
      <c r="AS472">
        <v>-0.37371024489402771</v>
      </c>
      <c r="AT472">
        <v>-0.3409264087677002</v>
      </c>
      <c r="AU472">
        <v>-0.18228253722190857</v>
      </c>
      <c r="AV472">
        <v>-0.20200549066066742</v>
      </c>
      <c r="AW472">
        <v>-0.26431164145469666</v>
      </c>
      <c r="AX472">
        <v>-0.11444440484046936</v>
      </c>
      <c r="AY472">
        <v>-0.17584578692913055</v>
      </c>
      <c r="AZ472">
        <v>-0.31268554925918579</v>
      </c>
      <c r="BA472">
        <v>-0.42788416147232056</v>
      </c>
      <c r="BB472">
        <v>-0.64079207181930542</v>
      </c>
      <c r="BC472">
        <v>-0.64778637886047363</v>
      </c>
      <c r="BD472">
        <v>-0.48608472943305969</v>
      </c>
      <c r="BE472">
        <v>-0.27660796046257019</v>
      </c>
      <c r="BF472">
        <v>-0.28047201037406921</v>
      </c>
      <c r="BG472">
        <v>-0.28990522027015686</v>
      </c>
      <c r="BH472">
        <v>-0.23662304878234863</v>
      </c>
      <c r="BI472">
        <v>-0.22137811779975891</v>
      </c>
      <c r="BJ472">
        <v>-0.16413925588130951</v>
      </c>
      <c r="BK472">
        <v>-0.17353822290897369</v>
      </c>
      <c r="BL472">
        <v>-0.27592417597770691</v>
      </c>
      <c r="BM472">
        <v>-0.20362390577793121</v>
      </c>
      <c r="BN472">
        <v>-0.25949195027351379</v>
      </c>
      <c r="BO472">
        <v>-0.29561054706573486</v>
      </c>
      <c r="BP472">
        <v>-0.30568912625312805</v>
      </c>
      <c r="BQ472">
        <v>-9.4316929578781128E-2</v>
      </c>
      <c r="BR472">
        <v>-5.1927540451288223E-2</v>
      </c>
      <c r="BS472">
        <v>0.11112935841083527</v>
      </c>
      <c r="BT472">
        <v>9.3994699418544769E-2</v>
      </c>
      <c r="BU472">
        <v>2.8610909357666969E-2</v>
      </c>
      <c r="BV472">
        <v>0.18385182321071625</v>
      </c>
      <c r="BW472">
        <v>0.1266024261713028</v>
      </c>
      <c r="BX472">
        <v>1.4222556725144386E-2</v>
      </c>
      <c r="BY472">
        <v>-0.104348324239254</v>
      </c>
      <c r="BZ472">
        <v>-0.32989621162414551</v>
      </c>
      <c r="CA472">
        <v>-0.36623919010162354</v>
      </c>
      <c r="CB472">
        <v>-0.23143236339092255</v>
      </c>
      <c r="CC472">
        <v>-0.10841410607099533</v>
      </c>
      <c r="CD472">
        <v>-0.11743088811635971</v>
      </c>
      <c r="CE472">
        <v>-0.13423620164394379</v>
      </c>
      <c r="CF472">
        <v>-8.3710730075836182E-2</v>
      </c>
      <c r="CG472">
        <v>-7.3036998510360718E-2</v>
      </c>
      <c r="CH472">
        <v>-7.7910409308969975E-3</v>
      </c>
      <c r="CI472">
        <v>-1.4185274019837379E-2</v>
      </c>
      <c r="CJ472">
        <v>-0.11268870532512665</v>
      </c>
      <c r="CK472">
        <v>-2.7469508349895477E-2</v>
      </c>
      <c r="CL472">
        <v>-8.8853299617767334E-2</v>
      </c>
      <c r="CM472">
        <v>-0.1131088063120842</v>
      </c>
      <c r="CN472">
        <v>-0.11640617251396179</v>
      </c>
      <c r="CO472">
        <v>9.9190019071102142E-2</v>
      </c>
      <c r="CP472">
        <v>0.14823217689990997</v>
      </c>
      <c r="CQ472">
        <v>0.31434556841850281</v>
      </c>
      <c r="CR472">
        <v>0.29900354146957397</v>
      </c>
      <c r="CS472">
        <v>0.23148816823959351</v>
      </c>
      <c r="CT472">
        <v>0.3904508650302887</v>
      </c>
      <c r="CU472">
        <v>0.33607709407806396</v>
      </c>
      <c r="CV472">
        <v>0.2406381368637085</v>
      </c>
      <c r="CW472">
        <v>0.11973162740468979</v>
      </c>
      <c r="CX472">
        <v>-0.11457072198390961</v>
      </c>
      <c r="CY472">
        <v>-0.17124050855636597</v>
      </c>
      <c r="CZ472">
        <v>-5.5060949176549911E-2</v>
      </c>
      <c r="DA472">
        <v>5.9779752045869827E-2</v>
      </c>
      <c r="DB472">
        <v>4.5610256493091583E-2</v>
      </c>
      <c r="DC472">
        <v>2.1432813256978989E-2</v>
      </c>
      <c r="DD472">
        <v>6.9201581180095673E-2</v>
      </c>
      <c r="DE472">
        <v>7.5304128229618073E-2</v>
      </c>
      <c r="DF472">
        <v>0.14855717122554779</v>
      </c>
      <c r="DG472">
        <v>0.14516766369342804</v>
      </c>
      <c r="DH472">
        <v>5.0546776503324509E-2</v>
      </c>
      <c r="DI472">
        <v>0.14868488907814026</v>
      </c>
      <c r="DJ472">
        <v>8.178536593914032E-2</v>
      </c>
      <c r="DK472">
        <v>6.9392949342727661E-2</v>
      </c>
      <c r="DL472">
        <v>7.2876758873462677E-2</v>
      </c>
      <c r="DM472">
        <v>0.29269695281982422</v>
      </c>
      <c r="DN472">
        <v>0.34839192032814026</v>
      </c>
      <c r="DO472">
        <v>0.51756173372268677</v>
      </c>
      <c r="DP472">
        <v>0.5040123462677002</v>
      </c>
      <c r="DQ472">
        <v>0.43436545133590698</v>
      </c>
      <c r="DR472">
        <v>0.59704989194869995</v>
      </c>
      <c r="DS472">
        <v>0.54555177688598633</v>
      </c>
      <c r="DT472">
        <v>0.46705374121665955</v>
      </c>
      <c r="DU472">
        <v>0.34381157159805298</v>
      </c>
      <c r="DV472">
        <v>0.10075477510690689</v>
      </c>
      <c r="DW472">
        <v>2.3758191615343094E-2</v>
      </c>
      <c r="DX472">
        <v>0.12131048738956451</v>
      </c>
      <c r="DY472">
        <v>0.30262494087219238</v>
      </c>
      <c r="DZ472">
        <v>0.28101575374603271</v>
      </c>
      <c r="EA472">
        <v>0.24619416892528534</v>
      </c>
      <c r="EB472">
        <v>0.28998267650604248</v>
      </c>
      <c r="EC472">
        <v>0.28948515653610229</v>
      </c>
      <c r="ED472">
        <v>0.37429916858673096</v>
      </c>
      <c r="EE472">
        <v>0.3752480149269104</v>
      </c>
      <c r="EF472">
        <v>0.28623288869857788</v>
      </c>
      <c r="EG472">
        <v>0.40302383899688721</v>
      </c>
      <c r="EH472">
        <v>0.32816049456596375</v>
      </c>
      <c r="EI472">
        <v>0.33289647102355957</v>
      </c>
      <c r="EJ472">
        <v>0.34617123007774353</v>
      </c>
      <c r="EK472">
        <v>0.5720902681350708</v>
      </c>
      <c r="EL472">
        <v>0.63739073276519775</v>
      </c>
      <c r="EM472">
        <v>0.8109736442565918</v>
      </c>
      <c r="EN472">
        <v>0.80001252889633179</v>
      </c>
      <c r="EO472">
        <v>0.72728800773620605</v>
      </c>
      <c r="EP472">
        <v>0.89534616470336914</v>
      </c>
      <c r="EQ472">
        <v>0.8479999303817749</v>
      </c>
      <c r="ER472">
        <v>0.79396188259124756</v>
      </c>
      <c r="ES472">
        <v>0.66734743118286133</v>
      </c>
      <c r="ET472">
        <v>0.41165059804916382</v>
      </c>
      <c r="EU472">
        <v>0.3053053617477417</v>
      </c>
      <c r="EV472">
        <v>0.37596282362937927</v>
      </c>
      <c r="EW472">
        <v>70.074066162109375</v>
      </c>
      <c r="EX472">
        <v>69.168083190917969</v>
      </c>
      <c r="EY472">
        <v>67.490859985351563</v>
      </c>
      <c r="EZ472">
        <v>66.538650512695313</v>
      </c>
      <c r="FA472">
        <v>65.70782470703125</v>
      </c>
      <c r="FB472">
        <v>65.098243713378906</v>
      </c>
      <c r="FC472">
        <v>64.606460571289063</v>
      </c>
      <c r="FD472">
        <v>66.803001403808594</v>
      </c>
      <c r="FE472">
        <v>70.217155456542969</v>
      </c>
      <c r="FF472">
        <v>74.27325439453125</v>
      </c>
      <c r="FG472">
        <v>79.003868103027344</v>
      </c>
      <c r="FH472">
        <v>84.032005310058594</v>
      </c>
      <c r="FI472">
        <v>87.615936279296875</v>
      </c>
      <c r="FJ472">
        <v>90.103187561035156</v>
      </c>
      <c r="FK472">
        <v>92.427520751953125</v>
      </c>
      <c r="FL472">
        <v>93.817451477050781</v>
      </c>
      <c r="FM472">
        <v>94.142837524414063</v>
      </c>
      <c r="FN472">
        <v>92.896934509277344</v>
      </c>
      <c r="FO472">
        <v>91.458824157714844</v>
      </c>
      <c r="FP472">
        <v>88.541938781738281</v>
      </c>
      <c r="FQ472">
        <v>82.523994445800781</v>
      </c>
      <c r="FR472">
        <v>77.280029296875</v>
      </c>
      <c r="FS472">
        <v>74.095619201660156</v>
      </c>
      <c r="FT472">
        <v>72.703727722167969</v>
      </c>
      <c r="FU472">
        <v>0.17674849927425385</v>
      </c>
      <c r="FV472">
        <v>0.23904746770858765</v>
      </c>
      <c r="FW472">
        <v>0.27221217751502991</v>
      </c>
      <c r="FX472">
        <v>0.18236139416694641</v>
      </c>
      <c r="FY472" s="60">
        <v>8.0200004577636719</v>
      </c>
      <c r="FZ472" s="38">
        <v>337.01</v>
      </c>
      <c r="GA472">
        <v>1</v>
      </c>
    </row>
    <row r="473" spans="1:183" x14ac:dyDescent="0.2">
      <c r="A473" t="s">
        <v>186</v>
      </c>
      <c r="B473" t="s">
        <v>222</v>
      </c>
      <c r="C473" t="s">
        <v>194</v>
      </c>
      <c r="D473" t="s">
        <v>203</v>
      </c>
      <c r="E473" t="s">
        <v>210</v>
      </c>
      <c r="F473" t="s">
        <v>184</v>
      </c>
      <c r="G473" t="s">
        <v>1</v>
      </c>
      <c r="H473">
        <v>257</v>
      </c>
      <c r="I473">
        <v>1.1602634191513062</v>
      </c>
      <c r="J473">
        <v>1.0664235353469849</v>
      </c>
      <c r="K473">
        <v>0.96235960721969604</v>
      </c>
      <c r="L473">
        <v>0.82875353097915649</v>
      </c>
      <c r="M473">
        <v>0.92536234855651855</v>
      </c>
      <c r="N473">
        <v>0.98168569803237915</v>
      </c>
      <c r="O473">
        <v>1.1590046882629395</v>
      </c>
      <c r="P473">
        <v>1.0388921499252319</v>
      </c>
      <c r="Q473">
        <v>1.0544790029525757</v>
      </c>
      <c r="R473">
        <v>0.99514108896255493</v>
      </c>
      <c r="S473">
        <v>1.2061905860900879</v>
      </c>
      <c r="T473">
        <v>1.5847222805023193</v>
      </c>
      <c r="U473">
        <v>1.8890459537506104</v>
      </c>
      <c r="V473">
        <v>2.1491165161132813</v>
      </c>
      <c r="W473">
        <v>2.290912389755249</v>
      </c>
      <c r="X473">
        <v>2.4110147953033447</v>
      </c>
      <c r="Y473">
        <v>2.5456581115722656</v>
      </c>
      <c r="Z473">
        <v>2.6554234027862549</v>
      </c>
      <c r="AA473">
        <v>2.5393204689025879</v>
      </c>
      <c r="AB473">
        <v>2.5337138175964355</v>
      </c>
      <c r="AC473">
        <v>2.6652364730834961</v>
      </c>
      <c r="AD473">
        <v>2.7094945907592773</v>
      </c>
      <c r="AE473">
        <v>2.510789155960083</v>
      </c>
      <c r="AF473">
        <v>2.0238015651702881</v>
      </c>
      <c r="AG473">
        <v>-1.5919849872589111</v>
      </c>
      <c r="AH473">
        <v>-1.3753364086151123</v>
      </c>
      <c r="AI473">
        <v>-1.3233664035797119</v>
      </c>
      <c r="AJ473">
        <v>-1.2953536510467529</v>
      </c>
      <c r="AK473">
        <v>-1.1323568820953369</v>
      </c>
      <c r="AL473">
        <v>-1.0380066633224487</v>
      </c>
      <c r="AM473">
        <v>-0.83832085132598877</v>
      </c>
      <c r="AN473">
        <v>-1.2141258716583252</v>
      </c>
      <c r="AO473">
        <v>-1.1149243116378784</v>
      </c>
      <c r="AP473">
        <v>-1.1399123668670654</v>
      </c>
      <c r="AQ473">
        <v>-1.3219420909881592</v>
      </c>
      <c r="AR473">
        <v>-1.0614118576049805</v>
      </c>
      <c r="AS473">
        <v>-0.9809185266494751</v>
      </c>
      <c r="AT473">
        <v>-0.82447606325149536</v>
      </c>
      <c r="AU473">
        <v>-0.9335896372795105</v>
      </c>
      <c r="AV473">
        <v>-0.90476101636886597</v>
      </c>
      <c r="AW473">
        <v>-0.95749527215957642</v>
      </c>
      <c r="AX473">
        <v>-1.0143557786941528</v>
      </c>
      <c r="AY473">
        <v>-1.334814190864563</v>
      </c>
      <c r="AZ473">
        <v>-1.7999606132507324</v>
      </c>
      <c r="BA473">
        <v>-1.6113159656524658</v>
      </c>
      <c r="BB473">
        <v>-1.3628537654876709</v>
      </c>
      <c r="BC473">
        <v>-1.3226362466812134</v>
      </c>
      <c r="BD473">
        <v>-1.20074462890625</v>
      </c>
      <c r="BE473">
        <v>-0.88875395059585571</v>
      </c>
      <c r="BF473">
        <v>-0.71536177396774292</v>
      </c>
      <c r="BG473">
        <v>-0.69407910108566284</v>
      </c>
      <c r="BH473">
        <v>-0.6977304220199585</v>
      </c>
      <c r="BI473">
        <v>-0.56530117988586426</v>
      </c>
      <c r="BJ473">
        <v>-0.47733756899833679</v>
      </c>
      <c r="BK473">
        <v>-0.30966556072235107</v>
      </c>
      <c r="BL473">
        <v>-0.61080622673034668</v>
      </c>
      <c r="BM473">
        <v>-0.52359688282012939</v>
      </c>
      <c r="BN473">
        <v>-0.53334009647369385</v>
      </c>
      <c r="BO473">
        <v>-0.6500244140625</v>
      </c>
      <c r="BP473">
        <v>-0.31256449222564697</v>
      </c>
      <c r="BQ473">
        <v>-0.20422843098640442</v>
      </c>
      <c r="BR473">
        <v>-3.4533645957708359E-2</v>
      </c>
      <c r="BS473">
        <v>-9.4483561813831329E-2</v>
      </c>
      <c r="BT473">
        <v>-7.5693115592002869E-2</v>
      </c>
      <c r="BU473">
        <v>-9.320976585149765E-2</v>
      </c>
      <c r="BV473">
        <v>-0.13400210440158844</v>
      </c>
      <c r="BW473">
        <v>-0.44189390540122986</v>
      </c>
      <c r="BX473">
        <v>-0.8751225471496582</v>
      </c>
      <c r="BY473">
        <v>-0.75632947683334351</v>
      </c>
      <c r="BZ473">
        <v>-0.50163513422012329</v>
      </c>
      <c r="CA473">
        <v>-0.48578304052352905</v>
      </c>
      <c r="CB473">
        <v>-0.41779434680938721</v>
      </c>
      <c r="CC473">
        <v>-0.40169829130172729</v>
      </c>
      <c r="CD473">
        <v>-0.25826528668403625</v>
      </c>
      <c r="CE473">
        <v>-0.25823661684989929</v>
      </c>
      <c r="CF473">
        <v>-0.28381842374801636</v>
      </c>
      <c r="CG473">
        <v>-0.17256011068820953</v>
      </c>
      <c r="CH473">
        <v>-8.901987224817276E-2</v>
      </c>
      <c r="CI473">
        <v>5.6479454040527344E-2</v>
      </c>
      <c r="CJ473">
        <v>-0.19294896721839905</v>
      </c>
      <c r="CK473">
        <v>-0.11404529213905334</v>
      </c>
      <c r="CL473">
        <v>-0.11322997510433197</v>
      </c>
      <c r="CM473">
        <v>-0.18465621769428253</v>
      </c>
      <c r="CN473">
        <v>0.20608490705490112</v>
      </c>
      <c r="CO473">
        <v>0.33370476961135864</v>
      </c>
      <c r="CP473">
        <v>0.51257807016372681</v>
      </c>
      <c r="CQ473">
        <v>0.48667874932289124</v>
      </c>
      <c r="CR473">
        <v>0.49851676821708679</v>
      </c>
      <c r="CS473">
        <v>0.50539171695709229</v>
      </c>
      <c r="CT473">
        <v>0.47572818398475647</v>
      </c>
      <c r="CU473">
        <v>0.17653995752334595</v>
      </c>
      <c r="CV473">
        <v>-0.23458245396614075</v>
      </c>
      <c r="CW473">
        <v>-0.16416832804679871</v>
      </c>
      <c r="CX473">
        <v>9.4842322170734406E-2</v>
      </c>
      <c r="CY473">
        <v>9.3818865716457367E-2</v>
      </c>
      <c r="CZ473">
        <v>0.12447469681501389</v>
      </c>
      <c r="DA473">
        <v>8.5357397794723511E-2</v>
      </c>
      <c r="DB473">
        <v>0.19883117079734802</v>
      </c>
      <c r="DC473">
        <v>0.17760585248470306</v>
      </c>
      <c r="DD473">
        <v>0.13009358942508698</v>
      </c>
      <c r="DE473">
        <v>0.22018098831176758</v>
      </c>
      <c r="DF473">
        <v>0.29929783940315247</v>
      </c>
      <c r="DG473">
        <v>0.42262449860572815</v>
      </c>
      <c r="DH473">
        <v>0.22490833699703217</v>
      </c>
      <c r="DI473">
        <v>0.29550632834434509</v>
      </c>
      <c r="DJ473">
        <v>0.30688011646270752</v>
      </c>
      <c r="DK473">
        <v>0.28071191906929016</v>
      </c>
      <c r="DL473">
        <v>0.72473430633544922</v>
      </c>
      <c r="DM473">
        <v>0.87163794040679932</v>
      </c>
      <c r="DN473">
        <v>1.0596898794174194</v>
      </c>
      <c r="DO473">
        <v>1.0678410530090332</v>
      </c>
      <c r="DP473">
        <v>1.0727267265319824</v>
      </c>
      <c r="DQ473">
        <v>1.1039931774139404</v>
      </c>
      <c r="DR473">
        <v>1.0854583978652954</v>
      </c>
      <c r="DS473">
        <v>0.79497385025024414</v>
      </c>
      <c r="DT473">
        <v>0.40595763921737671</v>
      </c>
      <c r="DU473">
        <v>0.42799276113510132</v>
      </c>
      <c r="DV473">
        <v>0.69131976366043091</v>
      </c>
      <c r="DW473">
        <v>0.67342078685760498</v>
      </c>
      <c r="DX473">
        <v>0.66674375534057617</v>
      </c>
      <c r="DY473">
        <v>0.78858846426010132</v>
      </c>
      <c r="DZ473">
        <v>0.85880589485168457</v>
      </c>
      <c r="EA473">
        <v>0.80689316987991333</v>
      </c>
      <c r="EB473">
        <v>0.72771680355072021</v>
      </c>
      <c r="EC473">
        <v>0.78723675012588501</v>
      </c>
      <c r="ED473">
        <v>0.8599669337272644</v>
      </c>
      <c r="EE473">
        <v>0.95127975940704346</v>
      </c>
      <c r="EF473">
        <v>0.82822787761688232</v>
      </c>
      <c r="EG473">
        <v>0.88683384656906128</v>
      </c>
      <c r="EH473">
        <v>0.9134523868560791</v>
      </c>
      <c r="EI473">
        <v>0.95262962579727173</v>
      </c>
      <c r="EJ473">
        <v>1.4735816717147827</v>
      </c>
      <c r="EK473">
        <v>1.6483280658721924</v>
      </c>
      <c r="EL473">
        <v>1.8496323823928833</v>
      </c>
      <c r="EM473">
        <v>1.906947135925293</v>
      </c>
      <c r="EN473">
        <v>1.9017945528030396</v>
      </c>
      <c r="EO473">
        <v>1.9682787656784058</v>
      </c>
      <c r="EP473">
        <v>1.9658122062683105</v>
      </c>
      <c r="EQ473">
        <v>1.6878942251205444</v>
      </c>
      <c r="ER473">
        <v>1.3307957649230957</v>
      </c>
      <c r="ES473">
        <v>1.2829792499542236</v>
      </c>
      <c r="ET473">
        <v>1.5525383949279785</v>
      </c>
      <c r="EU473">
        <v>1.5102740526199341</v>
      </c>
      <c r="EV473">
        <v>1.449694037437439</v>
      </c>
      <c r="EW473">
        <v>69.364006042480469</v>
      </c>
      <c r="EX473">
        <v>69.444267272949219</v>
      </c>
      <c r="EY473">
        <v>67.132240295410156</v>
      </c>
      <c r="EZ473">
        <v>66.892066955566406</v>
      </c>
      <c r="FA473">
        <v>65.170249938964844</v>
      </c>
      <c r="FB473">
        <v>65.242515563964844</v>
      </c>
      <c r="FC473">
        <v>65.232154846191406</v>
      </c>
      <c r="FD473">
        <v>70.355461120605469</v>
      </c>
      <c r="FE473">
        <v>79.376960754394531</v>
      </c>
      <c r="FF473">
        <v>88.019927978515625</v>
      </c>
      <c r="FG473">
        <v>92.696014404296875</v>
      </c>
      <c r="FH473">
        <v>95.679580688476563</v>
      </c>
      <c r="FI473">
        <v>97.727760314941406</v>
      </c>
      <c r="FJ473">
        <v>99.231147766113281</v>
      </c>
      <c r="FK473">
        <v>100.49542236328125</v>
      </c>
      <c r="FL473">
        <v>101.57590484619141</v>
      </c>
      <c r="FM473">
        <v>102.47309875488281</v>
      </c>
      <c r="FN473">
        <v>102.38902282714844</v>
      </c>
      <c r="FO473">
        <v>100.74861907958984</v>
      </c>
      <c r="FP473">
        <v>95.508460998535156</v>
      </c>
      <c r="FQ473">
        <v>85.223220825195313</v>
      </c>
      <c r="FR473">
        <v>79.394638061523438</v>
      </c>
      <c r="FS473">
        <v>76.175865173339844</v>
      </c>
      <c r="FT473">
        <v>74.319648742675781</v>
      </c>
      <c r="FU473">
        <v>0.51215708255767822</v>
      </c>
      <c r="FV473">
        <v>0.68956410884857178</v>
      </c>
      <c r="FW473">
        <v>0.76959669589996338</v>
      </c>
      <c r="FX473">
        <v>0.52179098129272461</v>
      </c>
      <c r="FY473" s="60">
        <v>8.7200002670288086</v>
      </c>
      <c r="FZ473" s="38">
        <v>181.85</v>
      </c>
      <c r="GA473">
        <v>1</v>
      </c>
    </row>
    <row r="474" spans="1:183" x14ac:dyDescent="0.2">
      <c r="A474" t="s">
        <v>186</v>
      </c>
      <c r="B474" t="s">
        <v>222</v>
      </c>
      <c r="C474" t="s">
        <v>194</v>
      </c>
      <c r="D474" t="s">
        <v>203</v>
      </c>
      <c r="E474" t="s">
        <v>210</v>
      </c>
      <c r="F474" t="s">
        <v>185</v>
      </c>
      <c r="G474" t="s">
        <v>1</v>
      </c>
      <c r="H474">
        <v>131</v>
      </c>
      <c r="I474">
        <v>1.4157685041427612</v>
      </c>
      <c r="J474">
        <v>1.2142014503479004</v>
      </c>
      <c r="K474">
        <v>1.0871796607971191</v>
      </c>
      <c r="L474">
        <v>0.96646368503570557</v>
      </c>
      <c r="M474">
        <v>0.79276156425476074</v>
      </c>
      <c r="N474">
        <v>0.81736010313034058</v>
      </c>
      <c r="O474">
        <v>0.91745829582214355</v>
      </c>
      <c r="P474">
        <v>1.0249091386795044</v>
      </c>
      <c r="Q474">
        <v>1.1756058931350708</v>
      </c>
      <c r="R474">
        <v>1.1800817251205444</v>
      </c>
      <c r="S474">
        <v>1.1832684278488159</v>
      </c>
      <c r="T474">
        <v>0.96274983882904053</v>
      </c>
      <c r="U474">
        <v>1.4525229930877686</v>
      </c>
      <c r="V474">
        <v>2.1710958480834961</v>
      </c>
      <c r="W474">
        <v>2.2506976127624512</v>
      </c>
      <c r="X474">
        <v>2.7460465431213379</v>
      </c>
      <c r="Y474">
        <v>3.1343979835510254</v>
      </c>
      <c r="Z474">
        <v>3.0709080696105957</v>
      </c>
      <c r="AA474">
        <v>3.5222299098968506</v>
      </c>
      <c r="AB474">
        <v>3.2714853286743164</v>
      </c>
      <c r="AC474">
        <v>2.5294175148010254</v>
      </c>
      <c r="AD474">
        <v>2.2595329284667969</v>
      </c>
      <c r="AE474">
        <v>1.9921238422393799</v>
      </c>
      <c r="AF474">
        <v>1.5286778211593628</v>
      </c>
      <c r="AG474">
        <v>-1.769813060760498</v>
      </c>
      <c r="AH474">
        <v>-1.8342957496643066</v>
      </c>
      <c r="AI474">
        <v>-1.8055086135864258</v>
      </c>
      <c r="AJ474">
        <v>-1.5447225570678711</v>
      </c>
      <c r="AK474">
        <v>-1.6632061004638672</v>
      </c>
      <c r="AL474">
        <v>-1.4766606092453003</v>
      </c>
      <c r="AM474">
        <v>-1.4595251083374023</v>
      </c>
      <c r="AN474">
        <v>-1.7794312238693237</v>
      </c>
      <c r="AO474">
        <v>-1.8353527784347534</v>
      </c>
      <c r="AP474">
        <v>-1.997376561164856</v>
      </c>
      <c r="AQ474">
        <v>-2.5988960266113281</v>
      </c>
      <c r="AR474">
        <v>-2.8866984844207764</v>
      </c>
      <c r="AS474">
        <v>-2.7866101264953613</v>
      </c>
      <c r="AT474">
        <v>-2.4743189811706543</v>
      </c>
      <c r="AU474">
        <v>-2.4426748752593994</v>
      </c>
      <c r="AV474">
        <v>-2.2089662551879883</v>
      </c>
      <c r="AW474">
        <v>-2.1253604888916016</v>
      </c>
      <c r="AX474">
        <v>-2.2571468353271484</v>
      </c>
      <c r="AY474">
        <v>-1.5733109712600708</v>
      </c>
      <c r="AZ474">
        <v>-1.8104251623153687</v>
      </c>
      <c r="BA474">
        <v>-2.2419204711914063</v>
      </c>
      <c r="BB474">
        <v>-2.2782585620880127</v>
      </c>
      <c r="BC474">
        <v>-1.9602675437927246</v>
      </c>
      <c r="BD474">
        <v>-2.2306902408599854</v>
      </c>
      <c r="BE474">
        <v>-0.63411116600036621</v>
      </c>
      <c r="BF474">
        <v>-0.77308332920074463</v>
      </c>
      <c r="BG474">
        <v>-0.73385787010192871</v>
      </c>
      <c r="BH474">
        <v>-0.58690011501312256</v>
      </c>
      <c r="BI474">
        <v>-0.69992965459823608</v>
      </c>
      <c r="BJ474">
        <v>-0.6511155366897583</v>
      </c>
      <c r="BK474">
        <v>-0.60179853439331055</v>
      </c>
      <c r="BL474">
        <v>-0.77169561386108398</v>
      </c>
      <c r="BM474">
        <v>-0.77909517288208008</v>
      </c>
      <c r="BN474">
        <v>-0.91806972026824951</v>
      </c>
      <c r="BO474">
        <v>-1.2969634532928467</v>
      </c>
      <c r="BP474">
        <v>-1.5963314771652222</v>
      </c>
      <c r="BQ474">
        <v>-1.3933354616165161</v>
      </c>
      <c r="BR474">
        <v>-1.0309010744094849</v>
      </c>
      <c r="BS474">
        <v>-1.0440757274627686</v>
      </c>
      <c r="BT474">
        <v>-0.7721894383430481</v>
      </c>
      <c r="BU474">
        <v>-0.63877546787261963</v>
      </c>
      <c r="BV474">
        <v>-0.75146609544754028</v>
      </c>
      <c r="BW474">
        <v>-0.19759923219680786</v>
      </c>
      <c r="BX474">
        <v>-0.42458781599998474</v>
      </c>
      <c r="BY474">
        <v>-0.95344793796539307</v>
      </c>
      <c r="BZ474">
        <v>-0.91868013143539429</v>
      </c>
      <c r="CA474">
        <v>-0.72668343782424927</v>
      </c>
      <c r="CB474">
        <v>-0.96856117248535156</v>
      </c>
      <c r="CC474">
        <v>0.15247233211994171</v>
      </c>
      <c r="CD474">
        <v>-3.809082880616188E-2</v>
      </c>
      <c r="CE474">
        <v>8.3642564713954926E-3</v>
      </c>
      <c r="CF474">
        <v>7.6484851539134979E-2</v>
      </c>
      <c r="CG474">
        <v>-3.2767262309789658E-2</v>
      </c>
      <c r="CH474">
        <v>-7.934560626745224E-2</v>
      </c>
      <c r="CI474">
        <v>-7.7397618442773819E-3</v>
      </c>
      <c r="CJ474">
        <v>-7.3741026222705841E-2</v>
      </c>
      <c r="CK474">
        <v>-4.7534402459859848E-2</v>
      </c>
      <c r="CL474">
        <v>-0.17054520547389984</v>
      </c>
      <c r="CM474">
        <v>-0.39524897933006287</v>
      </c>
      <c r="CN474">
        <v>-0.70262718200683594</v>
      </c>
      <c r="CO474">
        <v>-0.42835769057273865</v>
      </c>
      <c r="CP474">
        <v>-3.1194394454360008E-2</v>
      </c>
      <c r="CQ474">
        <v>-7.5409993529319763E-2</v>
      </c>
      <c r="CR474">
        <v>0.22291775047779083</v>
      </c>
      <c r="CS474">
        <v>0.39082890748977661</v>
      </c>
      <c r="CT474">
        <v>0.29136395454406738</v>
      </c>
      <c r="CU474">
        <v>0.75521445274353027</v>
      </c>
      <c r="CV474">
        <v>0.53523892164230347</v>
      </c>
      <c r="CW474">
        <v>-6.1055876314640045E-2</v>
      </c>
      <c r="CX474">
        <v>2.2959873080253601E-2</v>
      </c>
      <c r="CY474">
        <v>0.12769323587417603</v>
      </c>
      <c r="CZ474">
        <v>-9.4414323568344116E-2</v>
      </c>
      <c r="DA474">
        <v>0.93905586004257202</v>
      </c>
      <c r="DB474">
        <v>0.69690155982971191</v>
      </c>
      <c r="DC474">
        <v>0.75058633089065552</v>
      </c>
      <c r="DD474">
        <v>0.73986977338790894</v>
      </c>
      <c r="DE474">
        <v>0.63439518213272095</v>
      </c>
      <c r="DF474">
        <v>0.49242439866065979</v>
      </c>
      <c r="DG474">
        <v>0.58631902933120728</v>
      </c>
      <c r="DH474">
        <v>0.6242135763168335</v>
      </c>
      <c r="DI474">
        <v>0.68402642011642456</v>
      </c>
      <c r="DJ474">
        <v>0.57697927951812744</v>
      </c>
      <c r="DK474">
        <v>0.5064653754234314</v>
      </c>
      <c r="DL474">
        <v>0.19107717275619507</v>
      </c>
      <c r="DM474">
        <v>0.53661996126174927</v>
      </c>
      <c r="DN474">
        <v>0.96851229667663574</v>
      </c>
      <c r="DO474">
        <v>0.89325571060180664</v>
      </c>
      <c r="DP474">
        <v>1.2180249691009521</v>
      </c>
      <c r="DQ474">
        <v>1.4204332828521729</v>
      </c>
      <c r="DR474">
        <v>1.3341939449310303</v>
      </c>
      <c r="DS474">
        <v>1.7080281972885132</v>
      </c>
      <c r="DT474">
        <v>1.4950658082962036</v>
      </c>
      <c r="DU474">
        <v>0.83133620023727417</v>
      </c>
      <c r="DV474">
        <v>0.9645998477935791</v>
      </c>
      <c r="DW474">
        <v>0.98206973075866699</v>
      </c>
      <c r="DX474">
        <v>0.77973246574401855</v>
      </c>
      <c r="DY474">
        <v>2.0747575759887695</v>
      </c>
      <c r="DZ474">
        <v>1.7581139802932739</v>
      </c>
      <c r="EA474">
        <v>1.8222371339797974</v>
      </c>
      <c r="EB474">
        <v>1.6976921558380127</v>
      </c>
      <c r="EC474">
        <v>1.5976716279983521</v>
      </c>
      <c r="ED474">
        <v>1.3179694414138794</v>
      </c>
      <c r="EE474">
        <v>1.4440454244613647</v>
      </c>
      <c r="EF474">
        <v>1.6319491863250732</v>
      </c>
      <c r="EG474">
        <v>1.7402839660644531</v>
      </c>
      <c r="EH474">
        <v>1.6562861204147339</v>
      </c>
      <c r="EI474">
        <v>1.808397650718689</v>
      </c>
      <c r="EJ474">
        <v>1.4814443588256836</v>
      </c>
      <c r="EK474">
        <v>1.9298944473266602</v>
      </c>
      <c r="EL474">
        <v>2.4119300842285156</v>
      </c>
      <c r="EM474">
        <v>2.2918548583984375</v>
      </c>
      <c r="EN474">
        <v>2.6548018455505371</v>
      </c>
      <c r="EO474">
        <v>2.9070184230804443</v>
      </c>
      <c r="EP474">
        <v>2.8398749828338623</v>
      </c>
      <c r="EQ474">
        <v>3.0837399959564209</v>
      </c>
      <c r="ER474">
        <v>2.8809032440185547</v>
      </c>
      <c r="ES474">
        <v>2.1198086738586426</v>
      </c>
      <c r="ET474">
        <v>2.3241784572601318</v>
      </c>
      <c r="EU474">
        <v>2.2156538963317871</v>
      </c>
      <c r="EV474">
        <v>2.0418615341186523</v>
      </c>
      <c r="EW474">
        <v>79.034820556640625</v>
      </c>
      <c r="EX474">
        <v>78.120674133300781</v>
      </c>
      <c r="EY474">
        <v>76.50177001953125</v>
      </c>
      <c r="EZ474">
        <v>74.869438171386719</v>
      </c>
      <c r="FA474">
        <v>73.001190185546875</v>
      </c>
      <c r="FB474">
        <v>73.511772155761719</v>
      </c>
      <c r="FC474">
        <v>74.040885925292969</v>
      </c>
      <c r="FD474">
        <v>75.975860595703125</v>
      </c>
      <c r="FE474">
        <v>80.567138671875</v>
      </c>
      <c r="FF474">
        <v>85.90277099609375</v>
      </c>
      <c r="FG474">
        <v>89.337776184082031</v>
      </c>
      <c r="FH474">
        <v>92.393356323242188</v>
      </c>
      <c r="FI474">
        <v>94.966751098632813</v>
      </c>
      <c r="FJ474">
        <v>98.107040405273438</v>
      </c>
      <c r="FK474">
        <v>101.07626342773438</v>
      </c>
      <c r="FL474">
        <v>102.49111175537109</v>
      </c>
      <c r="FM474">
        <v>103.25753021240234</v>
      </c>
      <c r="FN474">
        <v>102.85688018798828</v>
      </c>
      <c r="FO474">
        <v>100.73465728759766</v>
      </c>
      <c r="FP474">
        <v>95.201431274414063</v>
      </c>
      <c r="FQ474">
        <v>89.885047912597656</v>
      </c>
      <c r="FR474">
        <v>85.771392822265625</v>
      </c>
      <c r="FS474">
        <v>82.209625244140625</v>
      </c>
      <c r="FT474">
        <v>79.707939147949219</v>
      </c>
      <c r="FU474">
        <v>0.88478600978851318</v>
      </c>
      <c r="FV474">
        <v>1.1797935962677002</v>
      </c>
      <c r="FW474">
        <v>1.2720767259597778</v>
      </c>
      <c r="FX474">
        <v>0.85170489549636841</v>
      </c>
      <c r="FY474" s="60">
        <v>5.4000000953674316</v>
      </c>
      <c r="FZ474" s="38">
        <v>91.7</v>
      </c>
      <c r="GA474">
        <v>1</v>
      </c>
    </row>
    <row r="475" spans="1:183" x14ac:dyDescent="0.2">
      <c r="A475" t="s">
        <v>186</v>
      </c>
      <c r="B475" t="s">
        <v>222</v>
      </c>
      <c r="C475" t="s">
        <v>194</v>
      </c>
      <c r="D475" t="s">
        <v>203</v>
      </c>
      <c r="E475" t="s">
        <v>211</v>
      </c>
      <c r="F475" t="s">
        <v>1</v>
      </c>
      <c r="G475" t="s">
        <v>198</v>
      </c>
      <c r="H475">
        <v>5822</v>
      </c>
      <c r="I475">
        <v>0.77089738845825195</v>
      </c>
      <c r="J475">
        <v>0.64689081907272339</v>
      </c>
      <c r="K475">
        <v>0.57457351684570313</v>
      </c>
      <c r="L475">
        <v>0.54116511344909668</v>
      </c>
      <c r="M475">
        <v>0.5155559778213501</v>
      </c>
      <c r="N475">
        <v>0.54316186904907227</v>
      </c>
      <c r="O475">
        <v>0.61974579095840454</v>
      </c>
      <c r="P475">
        <v>0.64993685483932495</v>
      </c>
      <c r="Q475">
        <v>0.64634227752685547</v>
      </c>
      <c r="R475">
        <v>0.64777958393096924</v>
      </c>
      <c r="S475">
        <v>0.6864892840385437</v>
      </c>
      <c r="T475">
        <v>0.72393614053726196</v>
      </c>
      <c r="U475">
        <v>0.80234378576278687</v>
      </c>
      <c r="V475">
        <v>0.88207226991653442</v>
      </c>
      <c r="W475">
        <v>0.96151155233383179</v>
      </c>
      <c r="X475">
        <v>1.021448016166687</v>
      </c>
      <c r="Y475">
        <v>1.1058492660522461</v>
      </c>
      <c r="Z475">
        <v>1.2566946744918823</v>
      </c>
      <c r="AA475">
        <v>1.3702061176300049</v>
      </c>
      <c r="AB475">
        <v>1.3741220235824585</v>
      </c>
      <c r="AC475">
        <v>1.3599361181259155</v>
      </c>
      <c r="AD475">
        <v>1.262204647064209</v>
      </c>
      <c r="AE475">
        <v>1.0452500581741333</v>
      </c>
      <c r="AF475">
        <v>0.85332751274108887</v>
      </c>
      <c r="AG475">
        <v>-0.22722938656806946</v>
      </c>
      <c r="AH475">
        <v>-0.21630953252315521</v>
      </c>
      <c r="AI475">
        <v>-0.20338664948940277</v>
      </c>
      <c r="AJ475">
        <v>-0.16958358883857727</v>
      </c>
      <c r="AK475">
        <v>-0.14454367756843567</v>
      </c>
      <c r="AL475">
        <v>-0.1262783408164978</v>
      </c>
      <c r="AM475">
        <v>-0.10601327568292618</v>
      </c>
      <c r="AN475">
        <v>-0.14724503457546234</v>
      </c>
      <c r="AO475">
        <v>-0.13054248690605164</v>
      </c>
      <c r="AP475">
        <v>-0.13158486783504486</v>
      </c>
      <c r="AQ475">
        <v>-8.4250308573246002E-2</v>
      </c>
      <c r="AR475">
        <v>-9.1134354472160339E-2</v>
      </c>
      <c r="AS475">
        <v>-9.2765279114246368E-2</v>
      </c>
      <c r="AT475">
        <v>-4.1598252952098846E-2</v>
      </c>
      <c r="AU475">
        <v>9.0004019439220428E-3</v>
      </c>
      <c r="AV475">
        <v>-1.9797762855887413E-2</v>
      </c>
      <c r="AW475">
        <v>-1.213409099727869E-2</v>
      </c>
      <c r="AX475">
        <v>3.9056915789842606E-2</v>
      </c>
      <c r="AY475">
        <v>6.4157888293266296E-2</v>
      </c>
      <c r="AZ475">
        <v>-4.4949889183044434E-2</v>
      </c>
      <c r="BA475">
        <v>-9.1989316046237946E-2</v>
      </c>
      <c r="BB475">
        <v>-0.18414123356342316</v>
      </c>
      <c r="BC475">
        <v>-0.22456410527229309</v>
      </c>
      <c r="BD475">
        <v>-0.2140662670135498</v>
      </c>
      <c r="BE475">
        <v>-0.15248489379882813</v>
      </c>
      <c r="BF475">
        <v>-0.14719247817993164</v>
      </c>
      <c r="BG475">
        <v>-0.13787484169006348</v>
      </c>
      <c r="BH475">
        <v>-0.10732465237379074</v>
      </c>
      <c r="BI475">
        <v>-8.585435152053833E-2</v>
      </c>
      <c r="BJ475">
        <v>-6.8074144423007965E-2</v>
      </c>
      <c r="BK475">
        <v>-4.5177605003118515E-2</v>
      </c>
      <c r="BL475">
        <v>-8.2181721925735474E-2</v>
      </c>
      <c r="BM475">
        <v>-6.1141204088926315E-2</v>
      </c>
      <c r="BN475">
        <v>-5.8165408670902252E-2</v>
      </c>
      <c r="BO475">
        <v>-9.3524372205138206E-3</v>
      </c>
      <c r="BP475">
        <v>-1.4074480161070824E-2</v>
      </c>
      <c r="BQ475">
        <v>-1.1108016595244408E-2</v>
      </c>
      <c r="BR475">
        <v>4.2945094406604767E-2</v>
      </c>
      <c r="BS475">
        <v>9.6672073006629944E-2</v>
      </c>
      <c r="BT475">
        <v>7.1167059242725372E-2</v>
      </c>
      <c r="BU475">
        <v>7.9783260822296143E-2</v>
      </c>
      <c r="BV475">
        <v>0.13219587504863739</v>
      </c>
      <c r="BW475">
        <v>0.15653344988822937</v>
      </c>
      <c r="BX475">
        <v>4.3703146278858185E-2</v>
      </c>
      <c r="BY475">
        <v>-2.8976108878850937E-3</v>
      </c>
      <c r="BZ475">
        <v>-9.6749454736709595E-2</v>
      </c>
      <c r="CA475">
        <v>-0.14024446904659271</v>
      </c>
      <c r="CB475">
        <v>-0.13536165654659271</v>
      </c>
      <c r="CC475">
        <v>-0.10071709007024765</v>
      </c>
      <c r="CD475">
        <v>-9.9322207272052765E-2</v>
      </c>
      <c r="CE475">
        <v>-9.250156581401825E-2</v>
      </c>
      <c r="CF475">
        <v>-6.4204305410385132E-2</v>
      </c>
      <c r="CG475">
        <v>-4.5206300914287567E-2</v>
      </c>
      <c r="CH475">
        <v>-2.7762088924646378E-2</v>
      </c>
      <c r="CI475">
        <v>-3.0430001206696033E-3</v>
      </c>
      <c r="CJ475">
        <v>-3.7119071930646896E-2</v>
      </c>
      <c r="CK475">
        <v>-1.3074095360934734E-2</v>
      </c>
      <c r="CL475">
        <v>-7.3153167031705379E-3</v>
      </c>
      <c r="CM475">
        <v>4.2521599680185318E-2</v>
      </c>
      <c r="CN475">
        <v>3.9296951144933701E-2</v>
      </c>
      <c r="CO475">
        <v>4.5447558164596558E-2</v>
      </c>
      <c r="CP475">
        <v>0.10149956494569778</v>
      </c>
      <c r="CQ475">
        <v>0.1573932021856308</v>
      </c>
      <c r="CR475">
        <v>0.13416901230812073</v>
      </c>
      <c r="CS475">
        <v>0.14344495534896851</v>
      </c>
      <c r="CT475">
        <v>0.19670362770557404</v>
      </c>
      <c r="CU475">
        <v>0.22051249444484711</v>
      </c>
      <c r="CV475">
        <v>0.10510396212339401</v>
      </c>
      <c r="CW475">
        <v>5.8807037770748138E-2</v>
      </c>
      <c r="CX475">
        <v>-3.62221859395504E-2</v>
      </c>
      <c r="CY475">
        <v>-8.1844955682754517E-2</v>
      </c>
      <c r="CZ475">
        <v>-8.0851063132286072E-2</v>
      </c>
      <c r="DA475">
        <v>-4.894927516579628E-2</v>
      </c>
      <c r="DB475">
        <v>-5.1451932638883591E-2</v>
      </c>
      <c r="DC475">
        <v>-4.7128293663263321E-2</v>
      </c>
      <c r="DD475">
        <v>-2.1083962172269821E-2</v>
      </c>
      <c r="DE475">
        <v>-4.5582493767142296E-3</v>
      </c>
      <c r="DF475">
        <v>1.2549959123134613E-2</v>
      </c>
      <c r="DG475">
        <v>3.9091601967811584E-2</v>
      </c>
      <c r="DH475">
        <v>7.9435799270868301E-3</v>
      </c>
      <c r="DI475">
        <v>3.4993011504411697E-2</v>
      </c>
      <c r="DJ475">
        <v>4.3534774333238602E-2</v>
      </c>
      <c r="DK475">
        <v>9.4395630061626434E-2</v>
      </c>
      <c r="DL475">
        <v>9.2668376863002777E-2</v>
      </c>
      <c r="DM475">
        <v>0.10200313478708267</v>
      </c>
      <c r="DN475">
        <v>0.16005402803421021</v>
      </c>
      <c r="DO475">
        <v>0.21811433136463165</v>
      </c>
      <c r="DP475">
        <v>0.19717095792293549</v>
      </c>
      <c r="DQ475">
        <v>0.20710662007331848</v>
      </c>
      <c r="DR475">
        <v>0.26121136546134949</v>
      </c>
      <c r="DS475">
        <v>0.28449153900146484</v>
      </c>
      <c r="DT475">
        <v>0.16650478541851044</v>
      </c>
      <c r="DU475">
        <v>0.12051168829202652</v>
      </c>
      <c r="DV475">
        <v>2.4305082857608795E-2</v>
      </c>
      <c r="DW475">
        <v>-2.3445431143045425E-2</v>
      </c>
      <c r="DX475">
        <v>-2.6340475305914879E-2</v>
      </c>
      <c r="DY475">
        <v>2.5795219466090202E-2</v>
      </c>
      <c r="DZ475">
        <v>1.7665131017565727E-2</v>
      </c>
      <c r="EA475">
        <v>1.8383510410785675E-2</v>
      </c>
      <c r="EB475">
        <v>4.1174966841936111E-2</v>
      </c>
      <c r="EC475">
        <v>5.4131079465150833E-2</v>
      </c>
      <c r="ED475">
        <v>7.0754155516624451E-2</v>
      </c>
      <c r="EE475">
        <v>9.9927283823490143E-2</v>
      </c>
      <c r="EF475">
        <v>7.3006890714168549E-2</v>
      </c>
      <c r="EG475">
        <v>0.10439427942037582</v>
      </c>
      <c r="EH475">
        <v>0.11695422977209091</v>
      </c>
      <c r="EI475">
        <v>0.16929350793361664</v>
      </c>
      <c r="EJ475">
        <v>0.16972826421260834</v>
      </c>
      <c r="EK475">
        <v>0.18366040289402008</v>
      </c>
      <c r="EL475">
        <v>0.24459737539291382</v>
      </c>
      <c r="EM475">
        <v>0.30578604340553284</v>
      </c>
      <c r="EN475">
        <v>0.28813576698303223</v>
      </c>
      <c r="EO475">
        <v>0.29902395606040955</v>
      </c>
      <c r="EP475">
        <v>0.35435032844543457</v>
      </c>
      <c r="EQ475">
        <v>0.37686708569526672</v>
      </c>
      <c r="ER475">
        <v>0.25515782833099365</v>
      </c>
      <c r="ES475">
        <v>0.20960338413715363</v>
      </c>
      <c r="ET475">
        <v>0.11169684678316116</v>
      </c>
      <c r="EU475">
        <v>6.0874201357364655E-2</v>
      </c>
      <c r="EV475">
        <v>5.2364151924848557E-2</v>
      </c>
      <c r="EW475">
        <v>74.00433349609375</v>
      </c>
      <c r="EX475">
        <v>72.401771545410156</v>
      </c>
      <c r="EY475">
        <v>70.776901245117188</v>
      </c>
      <c r="EZ475">
        <v>69.014106750488281</v>
      </c>
      <c r="FA475">
        <v>67.395492553710938</v>
      </c>
      <c r="FB475">
        <v>66.1865234375</v>
      </c>
      <c r="FC475">
        <v>65.592216491699219</v>
      </c>
      <c r="FD475">
        <v>67.23199462890625</v>
      </c>
      <c r="FE475">
        <v>71.527381896972656</v>
      </c>
      <c r="FF475">
        <v>75.571807861328125</v>
      </c>
      <c r="FG475">
        <v>79.859954833984375</v>
      </c>
      <c r="FH475">
        <v>83.606864929199219</v>
      </c>
      <c r="FI475">
        <v>86.651634216308594</v>
      </c>
      <c r="FJ475">
        <v>89.165641784667969</v>
      </c>
      <c r="FK475">
        <v>91.167510986328125</v>
      </c>
      <c r="FL475">
        <v>92.138999938964844</v>
      </c>
      <c r="FM475">
        <v>91.655120849609375</v>
      </c>
      <c r="FN475">
        <v>89.807991027832031</v>
      </c>
      <c r="FO475">
        <v>86.230743408203125</v>
      </c>
      <c r="FP475">
        <v>80.948287963867188</v>
      </c>
      <c r="FQ475">
        <v>75.40155029296875</v>
      </c>
      <c r="FR475">
        <v>71.751296997070313</v>
      </c>
      <c r="FS475">
        <v>69.034332275390625</v>
      </c>
      <c r="FT475">
        <v>67.492408752441406</v>
      </c>
      <c r="FU475">
        <v>5.2529118955135345E-2</v>
      </c>
      <c r="FV475">
        <v>7.3781892657279968E-2</v>
      </c>
      <c r="FW475">
        <v>7.7910259366035461E-2</v>
      </c>
      <c r="FX475">
        <v>5.3270053118467331E-2</v>
      </c>
      <c r="FY475" s="60">
        <v>8.3199996948242188</v>
      </c>
      <c r="FZ475" s="38">
        <v>1918.04</v>
      </c>
      <c r="GA475">
        <v>1</v>
      </c>
    </row>
    <row r="476" spans="1:183" x14ac:dyDescent="0.2">
      <c r="A476" t="s">
        <v>186</v>
      </c>
      <c r="B476" t="s">
        <v>222</v>
      </c>
      <c r="C476" t="s">
        <v>194</v>
      </c>
      <c r="D476" t="s">
        <v>203</v>
      </c>
      <c r="E476" t="s">
        <v>211</v>
      </c>
      <c r="F476" t="s">
        <v>1</v>
      </c>
      <c r="G476" t="s">
        <v>200</v>
      </c>
      <c r="H476">
        <v>647</v>
      </c>
      <c r="I476">
        <v>1.0013166666030884</v>
      </c>
      <c r="J476">
        <v>0.86023789644241333</v>
      </c>
      <c r="K476">
        <v>0.81231689453125</v>
      </c>
      <c r="L476">
        <v>0.71113711595535278</v>
      </c>
      <c r="M476">
        <v>0.7117123007774353</v>
      </c>
      <c r="N476">
        <v>0.68298095464706421</v>
      </c>
      <c r="O476">
        <v>0.73580354452133179</v>
      </c>
      <c r="P476">
        <v>0.7835075855255127</v>
      </c>
      <c r="Q476">
        <v>0.7542492151260376</v>
      </c>
      <c r="R476">
        <v>0.79650294780731201</v>
      </c>
      <c r="S476">
        <v>0.90350580215454102</v>
      </c>
      <c r="T476">
        <v>1.074222207069397</v>
      </c>
      <c r="U476">
        <v>1.1274262666702271</v>
      </c>
      <c r="V476">
        <v>1.3058280944824219</v>
      </c>
      <c r="W476">
        <v>1.4253945350646973</v>
      </c>
      <c r="X476">
        <v>1.5173516273498535</v>
      </c>
      <c r="Y476">
        <v>1.6231995820999146</v>
      </c>
      <c r="Z476">
        <v>1.7139401435852051</v>
      </c>
      <c r="AA476">
        <v>1.7102466821670532</v>
      </c>
      <c r="AB476">
        <v>1.5824922323226929</v>
      </c>
      <c r="AC476">
        <v>1.7071805000305176</v>
      </c>
      <c r="AD476">
        <v>1.7864609956741333</v>
      </c>
      <c r="AE476">
        <v>1.497727632522583</v>
      </c>
      <c r="AF476">
        <v>1.2488635778427124</v>
      </c>
      <c r="AG476">
        <v>-0.70654940605163574</v>
      </c>
      <c r="AH476">
        <v>-0.69748109579086304</v>
      </c>
      <c r="AI476">
        <v>-0.61203759908676147</v>
      </c>
      <c r="AJ476">
        <v>-0.55881422758102417</v>
      </c>
      <c r="AK476">
        <v>-0.53525543212890625</v>
      </c>
      <c r="AL476">
        <v>-0.5361214280128479</v>
      </c>
      <c r="AM476">
        <v>-0.59548294544219971</v>
      </c>
      <c r="AN476">
        <v>-0.57367205619812012</v>
      </c>
      <c r="AO476">
        <v>-0.63251590728759766</v>
      </c>
      <c r="AP476">
        <v>-0.6891021728515625</v>
      </c>
      <c r="AQ476">
        <v>-0.72382700443267822</v>
      </c>
      <c r="AR476">
        <v>-0.65447700023651123</v>
      </c>
      <c r="AS476">
        <v>-0.8206712007522583</v>
      </c>
      <c r="AT476">
        <v>-0.73810046911239624</v>
      </c>
      <c r="AU476">
        <v>-0.61662828922271729</v>
      </c>
      <c r="AV476">
        <v>-0.62233984470367432</v>
      </c>
      <c r="AW476">
        <v>-0.58955526351928711</v>
      </c>
      <c r="AX476">
        <v>-0.57621055841445923</v>
      </c>
      <c r="AY476">
        <v>-0.70193654298782349</v>
      </c>
      <c r="AZ476">
        <v>-0.93424749374389648</v>
      </c>
      <c r="BA476">
        <v>-0.90149354934692383</v>
      </c>
      <c r="BB476">
        <v>-0.74357360601425171</v>
      </c>
      <c r="BC476">
        <v>-0.66695916652679443</v>
      </c>
      <c r="BD476">
        <v>-0.62041163444519043</v>
      </c>
      <c r="BE476">
        <v>-0.32777732610702515</v>
      </c>
      <c r="BF476">
        <v>-0.33542251586914063</v>
      </c>
      <c r="BG476">
        <v>-0.27367809414863586</v>
      </c>
      <c r="BH476">
        <v>-0.24344809353351593</v>
      </c>
      <c r="BI476">
        <v>-0.21784771978855133</v>
      </c>
      <c r="BJ476">
        <v>-0.22851590812206268</v>
      </c>
      <c r="BK476">
        <v>-0.26305148005485535</v>
      </c>
      <c r="BL476">
        <v>-0.24149169027805328</v>
      </c>
      <c r="BM476">
        <v>-0.28098767995834351</v>
      </c>
      <c r="BN476">
        <v>-0.31373670697212219</v>
      </c>
      <c r="BO476">
        <v>-0.31956079602241516</v>
      </c>
      <c r="BP476">
        <v>-0.24782368540763855</v>
      </c>
      <c r="BQ476">
        <v>-0.37295061349868774</v>
      </c>
      <c r="BR476">
        <v>-0.28127670288085938</v>
      </c>
      <c r="BS476">
        <v>-0.17155501246452332</v>
      </c>
      <c r="BT476">
        <v>-0.16653271019458771</v>
      </c>
      <c r="BU476">
        <v>-0.12790600955486298</v>
      </c>
      <c r="BV476">
        <v>-0.1224551796913147</v>
      </c>
      <c r="BW476">
        <v>-0.25566145777702332</v>
      </c>
      <c r="BX476">
        <v>-0.49047684669494629</v>
      </c>
      <c r="BY476">
        <v>-0.45002317428588867</v>
      </c>
      <c r="BZ476">
        <v>-0.29840502142906189</v>
      </c>
      <c r="CA476">
        <v>-0.24254007637500763</v>
      </c>
      <c r="CB476">
        <v>-0.22291058301925659</v>
      </c>
      <c r="CC476">
        <v>-6.5440945327281952E-2</v>
      </c>
      <c r="CD476">
        <v>-8.4661819040775299E-2</v>
      </c>
      <c r="CE476">
        <v>-3.9331313222646713E-2</v>
      </c>
      <c r="CF476">
        <v>-2.5026474148035049E-2</v>
      </c>
      <c r="CG476">
        <v>1.9878610037267208E-3</v>
      </c>
      <c r="CH476">
        <v>-1.546929869800806E-2</v>
      </c>
      <c r="CI476">
        <v>-3.281046450138092E-2</v>
      </c>
      <c r="CJ476">
        <v>-1.1424549855291843E-2</v>
      </c>
      <c r="CK476">
        <v>-3.7520278245210648E-2</v>
      </c>
      <c r="CL476">
        <v>-5.375971645116806E-2</v>
      </c>
      <c r="CM476">
        <v>-3.9567217230796814E-2</v>
      </c>
      <c r="CN476">
        <v>3.3823117613792419E-2</v>
      </c>
      <c r="CO476">
        <v>-6.2860637903213501E-2</v>
      </c>
      <c r="CP476">
        <v>3.5117987543344498E-2</v>
      </c>
      <c r="CQ476">
        <v>0.13670134544372559</v>
      </c>
      <c r="CR476">
        <v>0.14915788173675537</v>
      </c>
      <c r="CS476">
        <v>0.1918308436870575</v>
      </c>
      <c r="CT476">
        <v>0.19181440770626068</v>
      </c>
      <c r="CU476">
        <v>5.342729389667511E-2</v>
      </c>
      <c r="CV476">
        <v>-0.18312264978885651</v>
      </c>
      <c r="CW476">
        <v>-0.13733617961406708</v>
      </c>
      <c r="CX476">
        <v>9.9174212664365768E-3</v>
      </c>
      <c r="CY476">
        <v>5.1411274820566177E-2</v>
      </c>
      <c r="CZ476">
        <v>5.2397433668375015E-2</v>
      </c>
      <c r="DA476">
        <v>0.19689542055130005</v>
      </c>
      <c r="DB476">
        <v>0.16609886288642883</v>
      </c>
      <c r="DC476">
        <v>0.19501546025276184</v>
      </c>
      <c r="DD476">
        <v>0.19339513778686523</v>
      </c>
      <c r="DE476">
        <v>0.22182345390319824</v>
      </c>
      <c r="DF476">
        <v>0.19757732748985291</v>
      </c>
      <c r="DG476">
        <v>0.19743058085441589</v>
      </c>
      <c r="DH476">
        <v>0.21864259243011475</v>
      </c>
      <c r="DI476">
        <v>0.20594713091850281</v>
      </c>
      <c r="DJ476">
        <v>0.20621725916862488</v>
      </c>
      <c r="DK476">
        <v>0.24042634665966034</v>
      </c>
      <c r="DL476">
        <v>0.31546992063522339</v>
      </c>
      <c r="DM476">
        <v>0.24722929298877716</v>
      </c>
      <c r="DN476">
        <v>0.35151273012161255</v>
      </c>
      <c r="DO476">
        <v>0.44495770335197449</v>
      </c>
      <c r="DP476">
        <v>0.46484851837158203</v>
      </c>
      <c r="DQ476">
        <v>0.51156771183013916</v>
      </c>
      <c r="DR476">
        <v>0.50608402490615845</v>
      </c>
      <c r="DS476">
        <v>0.36251607537269592</v>
      </c>
      <c r="DT476">
        <v>0.12423153221607208</v>
      </c>
      <c r="DU476">
        <v>0.17535082995891571</v>
      </c>
      <c r="DV476">
        <v>0.31823983788490295</v>
      </c>
      <c r="DW476">
        <v>0.34536260366439819</v>
      </c>
      <c r="DX476">
        <v>0.32770547270774841</v>
      </c>
      <c r="DY476">
        <v>0.57566756010055542</v>
      </c>
      <c r="DZ476">
        <v>0.52815753221511841</v>
      </c>
      <c r="EA476">
        <v>0.53337496519088745</v>
      </c>
      <c r="EB476">
        <v>0.50876134634017944</v>
      </c>
      <c r="EC476">
        <v>0.53923112154006958</v>
      </c>
      <c r="ED476">
        <v>0.50518286228179932</v>
      </c>
      <c r="EE476">
        <v>0.52986198663711548</v>
      </c>
      <c r="EF476">
        <v>0.55082297325134277</v>
      </c>
      <c r="EG476">
        <v>0.55747538805007935</v>
      </c>
      <c r="EH476">
        <v>0.58158272504806519</v>
      </c>
      <c r="EI476">
        <v>0.64469254016876221</v>
      </c>
      <c r="EJ476">
        <v>0.72212320566177368</v>
      </c>
      <c r="EK476">
        <v>0.69494998455047607</v>
      </c>
      <c r="EL476">
        <v>0.80833637714385986</v>
      </c>
      <c r="EM476">
        <v>0.89003092050552368</v>
      </c>
      <c r="EN476">
        <v>0.92065566778182983</v>
      </c>
      <c r="EO476">
        <v>0.97321689128875732</v>
      </c>
      <c r="EP476">
        <v>0.95983940362930298</v>
      </c>
      <c r="EQ476">
        <v>0.80879110097885132</v>
      </c>
      <c r="ER476">
        <v>0.56800216436386108</v>
      </c>
      <c r="ES476">
        <v>0.62682116031646729</v>
      </c>
      <c r="ET476">
        <v>0.76340842247009277</v>
      </c>
      <c r="EU476">
        <v>0.76978170871734619</v>
      </c>
      <c r="EV476">
        <v>0.72520649433135986</v>
      </c>
      <c r="EW476">
        <v>74.935165405273438</v>
      </c>
      <c r="EX476">
        <v>73.296562194824219</v>
      </c>
      <c r="EY476">
        <v>71.977851867675781</v>
      </c>
      <c r="EZ476">
        <v>70.2906494140625</v>
      </c>
      <c r="FA476">
        <v>69.134201049804688</v>
      </c>
      <c r="FB476">
        <v>67.50634765625</v>
      </c>
      <c r="FC476">
        <v>66.529739379882813</v>
      </c>
      <c r="FD476">
        <v>68.217750549316406</v>
      </c>
      <c r="FE476">
        <v>72.654029846191406</v>
      </c>
      <c r="FF476">
        <v>77.252555847167969</v>
      </c>
      <c r="FG476">
        <v>82.349067687988281</v>
      </c>
      <c r="FH476">
        <v>87.234352111816406</v>
      </c>
      <c r="FI476">
        <v>90.154136657714844</v>
      </c>
      <c r="FJ476">
        <v>93.206802368164063</v>
      </c>
      <c r="FK476">
        <v>95.838897705078125</v>
      </c>
      <c r="FL476">
        <v>97.186309814453125</v>
      </c>
      <c r="FM476">
        <v>97.031150817871094</v>
      </c>
      <c r="FN476">
        <v>95.927696228027344</v>
      </c>
      <c r="FO476">
        <v>93.009300231933594</v>
      </c>
      <c r="FP476">
        <v>87.526161193847656</v>
      </c>
      <c r="FQ476">
        <v>81.891960144042969</v>
      </c>
      <c r="FR476">
        <v>77.85015869140625</v>
      </c>
      <c r="FS476">
        <v>74.236152648925781</v>
      </c>
      <c r="FT476">
        <v>72.481338500976563</v>
      </c>
      <c r="FU476">
        <v>0.27482107281684875</v>
      </c>
      <c r="FV476">
        <v>0.36823597550392151</v>
      </c>
      <c r="FW476">
        <v>0.40538626909255981</v>
      </c>
      <c r="FX476">
        <v>0.27933326363563538</v>
      </c>
      <c r="FY476" s="60">
        <v>5.820000171661377</v>
      </c>
      <c r="FZ476" s="38">
        <v>514.83000000000004</v>
      </c>
      <c r="GA476">
        <v>1</v>
      </c>
    </row>
    <row r="477" spans="1:183" x14ac:dyDescent="0.2">
      <c r="A477" t="s">
        <v>186</v>
      </c>
      <c r="B477" t="s">
        <v>222</v>
      </c>
      <c r="C477" t="s">
        <v>194</v>
      </c>
      <c r="D477" t="s">
        <v>203</v>
      </c>
      <c r="E477" t="s">
        <v>211</v>
      </c>
      <c r="F477" t="s">
        <v>1</v>
      </c>
      <c r="G477" t="s">
        <v>1</v>
      </c>
      <c r="H477">
        <v>6469</v>
      </c>
      <c r="I477">
        <v>0.80849254131317139</v>
      </c>
      <c r="J477">
        <v>0.68170052766799927</v>
      </c>
      <c r="K477">
        <v>0.61336374282836914</v>
      </c>
      <c r="L477">
        <v>0.56889772415161133</v>
      </c>
      <c r="M477">
        <v>0.54756081104278564</v>
      </c>
      <c r="N477">
        <v>0.56597471237182617</v>
      </c>
      <c r="O477">
        <v>0.63868176937103271</v>
      </c>
      <c r="P477">
        <v>0.67173022031784058</v>
      </c>
      <c r="Q477">
        <v>0.66394829750061035</v>
      </c>
      <c r="R477">
        <v>0.67204529047012329</v>
      </c>
      <c r="S477">
        <v>0.7218976616859436</v>
      </c>
      <c r="T477">
        <v>0.78108876943588257</v>
      </c>
      <c r="U477">
        <v>0.8553842306137085</v>
      </c>
      <c r="V477">
        <v>0.95121210813522339</v>
      </c>
      <c r="W477">
        <v>1.0371986627578735</v>
      </c>
      <c r="X477">
        <v>1.1023596525192261</v>
      </c>
      <c r="Y477">
        <v>1.1902601718902588</v>
      </c>
      <c r="Z477">
        <v>1.331298828125</v>
      </c>
      <c r="AA477">
        <v>1.4256870746612549</v>
      </c>
      <c r="AB477">
        <v>1.4081196784973145</v>
      </c>
      <c r="AC477">
        <v>1.4165924787521362</v>
      </c>
      <c r="AD477">
        <v>1.3477421998977661</v>
      </c>
      <c r="AE477">
        <v>1.1190762519836426</v>
      </c>
      <c r="AF477">
        <v>0.91786313056945801</v>
      </c>
      <c r="AG477">
        <v>-0.2319343090057373</v>
      </c>
      <c r="AH477">
        <v>-0.22513286769390106</v>
      </c>
      <c r="AI477">
        <v>-0.20470899343490601</v>
      </c>
      <c r="AJ477">
        <v>-0.1718871146440506</v>
      </c>
      <c r="AK477">
        <v>-0.14769670367240906</v>
      </c>
      <c r="AL477">
        <v>-0.13407625257968903</v>
      </c>
      <c r="AM477">
        <v>-0.12258172780275345</v>
      </c>
      <c r="AN477">
        <v>-0.15247824788093567</v>
      </c>
      <c r="AO477">
        <v>-0.14422231912612915</v>
      </c>
      <c r="AP477">
        <v>-0.1498667299747467</v>
      </c>
      <c r="AQ477">
        <v>-0.11138664186000824</v>
      </c>
      <c r="AR477">
        <v>-0.10492698103189468</v>
      </c>
      <c r="AS477">
        <v>-0.12636183202266693</v>
      </c>
      <c r="AT477">
        <v>-6.8008251488208771E-2</v>
      </c>
      <c r="AU477">
        <v>-6.7478385753929615E-3</v>
      </c>
      <c r="AV477">
        <v>-2.9417792335152626E-2</v>
      </c>
      <c r="AW477">
        <v>-1.6568746417760849E-2</v>
      </c>
      <c r="AX477">
        <v>2.7551658451557159E-2</v>
      </c>
      <c r="AY477">
        <v>2.6749143376946449E-2</v>
      </c>
      <c r="AZ477">
        <v>-0.10367780178785324</v>
      </c>
      <c r="BA477">
        <v>-0.13645955920219421</v>
      </c>
      <c r="BB477">
        <v>-0.18914222717285156</v>
      </c>
      <c r="BC477">
        <v>-0.21425169706344604</v>
      </c>
      <c r="BD477">
        <v>-0.20316728949546814</v>
      </c>
      <c r="BE477">
        <v>-0.15100961923599243</v>
      </c>
      <c r="BF477">
        <v>-0.14938969910144806</v>
      </c>
      <c r="BG477">
        <v>-0.13329052925109863</v>
      </c>
      <c r="BH477">
        <v>-0.10449064522981644</v>
      </c>
      <c r="BI477">
        <v>-8.2595214247703552E-2</v>
      </c>
      <c r="BJ477">
        <v>-7.0080004632472992E-2</v>
      </c>
      <c r="BK477">
        <v>-5.4826740175485611E-2</v>
      </c>
      <c r="BL477">
        <v>-8.1846252083778381E-2</v>
      </c>
      <c r="BM477">
        <v>-6.9095402956008911E-2</v>
      </c>
      <c r="BN477">
        <v>-7.0123262703418732E-2</v>
      </c>
      <c r="BO477">
        <v>-2.8369450941681862E-2</v>
      </c>
      <c r="BP477">
        <v>-2.024596743285656E-2</v>
      </c>
      <c r="BQ477">
        <v>-3.5295948386192322E-2</v>
      </c>
      <c r="BR477">
        <v>2.5739409029483795E-2</v>
      </c>
      <c r="BS477">
        <v>8.8233411312103271E-2</v>
      </c>
      <c r="BT477">
        <v>6.8675488233566284E-2</v>
      </c>
      <c r="BU477">
        <v>8.2632854580879211E-2</v>
      </c>
      <c r="BV477">
        <v>0.12701670825481415</v>
      </c>
      <c r="BW477">
        <v>0.12511974573135376</v>
      </c>
      <c r="BX477">
        <v>-8.1117814406752586E-3</v>
      </c>
      <c r="BY477">
        <v>-4.0001925081014633E-2</v>
      </c>
      <c r="BZ477">
        <v>-9.4348140060901642E-2</v>
      </c>
      <c r="CA477">
        <v>-0.12317933142185211</v>
      </c>
      <c r="CB477">
        <v>-0.11805722862482071</v>
      </c>
      <c r="CC477">
        <v>-9.4961442053318024E-2</v>
      </c>
      <c r="CD477">
        <v>-9.6930220723152161E-2</v>
      </c>
      <c r="CE477">
        <v>-8.3826318383216858E-2</v>
      </c>
      <c r="CF477">
        <v>-5.7812061160802841E-2</v>
      </c>
      <c r="CG477">
        <v>-3.7506107240915298E-2</v>
      </c>
      <c r="CH477">
        <v>-2.575640007853508E-2</v>
      </c>
      <c r="CI477">
        <v>-7.8998543322086334E-3</v>
      </c>
      <c r="CJ477">
        <v>-3.2926756888628006E-2</v>
      </c>
      <c r="CK477">
        <v>-1.7062729224562645E-2</v>
      </c>
      <c r="CL477">
        <v>-1.4893177896738052E-2</v>
      </c>
      <c r="CM477">
        <v>2.9128002002835274E-2</v>
      </c>
      <c r="CN477">
        <v>3.8403842598199844E-2</v>
      </c>
      <c r="CO477">
        <v>2.7776014059782028E-2</v>
      </c>
      <c r="CP477">
        <v>9.0668752789497375E-2</v>
      </c>
      <c r="CQ477">
        <v>0.1540171355009079</v>
      </c>
      <c r="CR477">
        <v>0.136614590883255</v>
      </c>
      <c r="CS477">
        <v>0.1513395756483078</v>
      </c>
      <c r="CT477">
        <v>0.1959058940410614</v>
      </c>
      <c r="CU477">
        <v>0.19325090944766998</v>
      </c>
      <c r="CV477">
        <v>5.8076959103345871E-2</v>
      </c>
      <c r="CW477">
        <v>2.6804342865943909E-2</v>
      </c>
      <c r="CX477">
        <v>-2.869405597448349E-2</v>
      </c>
      <c r="CY477">
        <v>-6.0102891176939011E-2</v>
      </c>
      <c r="CZ477">
        <v>-5.9110254049301147E-2</v>
      </c>
      <c r="DA477">
        <v>-3.891325369477272E-2</v>
      </c>
      <c r="DB477">
        <v>-4.4470731168985367E-2</v>
      </c>
      <c r="DC477">
        <v>-3.4362111240625381E-2</v>
      </c>
      <c r="DD477">
        <v>-1.1133471503853798E-2</v>
      </c>
      <c r="DE477">
        <v>7.582993246614933E-3</v>
      </c>
      <c r="DF477">
        <v>1.856720820069313E-2</v>
      </c>
      <c r="DG477">
        <v>3.9027031511068344E-2</v>
      </c>
      <c r="DH477">
        <v>1.5992743894457817E-2</v>
      </c>
      <c r="DI477">
        <v>3.4969940781593323E-2</v>
      </c>
      <c r="DJ477">
        <v>4.0336903184652328E-2</v>
      </c>
      <c r="DK477">
        <v>8.6625449359416962E-2</v>
      </c>
      <c r="DL477">
        <v>9.7053654491901398E-2</v>
      </c>
      <c r="DM477">
        <v>9.0847969055175781E-2</v>
      </c>
      <c r="DN477">
        <v>0.15559810400009155</v>
      </c>
      <c r="DO477">
        <v>0.21980084478855133</v>
      </c>
      <c r="DP477">
        <v>0.20455370843410492</v>
      </c>
      <c r="DQ477">
        <v>0.22004631161689758</v>
      </c>
      <c r="DR477">
        <v>0.26479509472846985</v>
      </c>
      <c r="DS477">
        <v>0.26138207316398621</v>
      </c>
      <c r="DT477">
        <v>0.12426570057868958</v>
      </c>
      <c r="DU477">
        <v>9.3610607087612152E-2</v>
      </c>
      <c r="DV477">
        <v>3.6960035562515259E-2</v>
      </c>
      <c r="DW477">
        <v>2.97355349175632E-3</v>
      </c>
      <c r="DX477">
        <v>-1.6328158380929381E-4</v>
      </c>
      <c r="DY477">
        <v>4.201141744852066E-2</v>
      </c>
      <c r="DZ477">
        <v>3.1272429972887039E-2</v>
      </c>
      <c r="EA477">
        <v>3.7056352943181992E-2</v>
      </c>
      <c r="EB477">
        <v>5.6262996047735214E-2</v>
      </c>
      <c r="EC477">
        <v>7.2684496641159058E-2</v>
      </c>
      <c r="ED477">
        <v>8.2563459873199463E-2</v>
      </c>
      <c r="EE477">
        <v>0.10678200423717499</v>
      </c>
      <c r="EF477">
        <v>8.6624734103679657E-2</v>
      </c>
      <c r="EG477">
        <v>0.11009685695171356</v>
      </c>
      <c r="EH477">
        <v>0.12008036673069</v>
      </c>
      <c r="EI477">
        <v>0.16964264214038849</v>
      </c>
      <c r="EJ477">
        <v>0.18173466622829437</v>
      </c>
      <c r="EK477">
        <v>0.18191386759281158</v>
      </c>
      <c r="EL477">
        <v>0.24934576451778412</v>
      </c>
      <c r="EM477">
        <v>0.31478211283683777</v>
      </c>
      <c r="EN477">
        <v>0.30264696478843689</v>
      </c>
      <c r="EO477">
        <v>0.31924790143966675</v>
      </c>
      <c r="EP477">
        <v>0.36426013708114624</v>
      </c>
      <c r="EQ477">
        <v>0.35975265502929688</v>
      </c>
      <c r="ER477">
        <v>0.21983173489570618</v>
      </c>
      <c r="ES477">
        <v>0.19006824493408203</v>
      </c>
      <c r="ET477">
        <v>0.13175411522388458</v>
      </c>
      <c r="EU477">
        <v>9.4045922160148621E-2</v>
      </c>
      <c r="EV477">
        <v>8.4946781396865845E-2</v>
      </c>
      <c r="EW477">
        <v>74.183662414550781</v>
      </c>
      <c r="EX477">
        <v>72.578941345214844</v>
      </c>
      <c r="EY477">
        <v>71.016258239746094</v>
      </c>
      <c r="EZ477">
        <v>69.258766174316406</v>
      </c>
      <c r="FA477">
        <v>67.7396240234375</v>
      </c>
      <c r="FB477">
        <v>66.440704345703125</v>
      </c>
      <c r="FC477">
        <v>65.7740478515625</v>
      </c>
      <c r="FD477">
        <v>67.413436889648438</v>
      </c>
      <c r="FE477">
        <v>71.741104125976563</v>
      </c>
      <c r="FF477">
        <v>75.911239624023438</v>
      </c>
      <c r="FG477">
        <v>80.412811279296875</v>
      </c>
      <c r="FH477">
        <v>84.43597412109375</v>
      </c>
      <c r="FI477">
        <v>87.473533630371094</v>
      </c>
      <c r="FJ477">
        <v>90.139266967773438</v>
      </c>
      <c r="FK477">
        <v>92.279647827148438</v>
      </c>
      <c r="FL477">
        <v>93.305694580078125</v>
      </c>
      <c r="FM477">
        <v>92.863616943359375</v>
      </c>
      <c r="FN477">
        <v>91.146583557128906</v>
      </c>
      <c r="FO477">
        <v>87.717575073242188</v>
      </c>
      <c r="FP477">
        <v>82.351905822753906</v>
      </c>
      <c r="FQ477">
        <v>76.807014465332031</v>
      </c>
      <c r="FR477">
        <v>73.03564453125</v>
      </c>
      <c r="FS477">
        <v>70.075332641601563</v>
      </c>
      <c r="FT477">
        <v>68.489280700683594</v>
      </c>
      <c r="FU477">
        <v>5.7538125663995743E-2</v>
      </c>
      <c r="FV477">
        <v>7.9452432692050934E-2</v>
      </c>
      <c r="FW477">
        <v>8.5166521370410919E-2</v>
      </c>
      <c r="FX477">
        <v>5.8399301022291183E-2</v>
      </c>
      <c r="FY477" s="60">
        <v>8.3199996948242188</v>
      </c>
      <c r="FZ477" s="38">
        <v>2432.87</v>
      </c>
      <c r="GA477">
        <v>1</v>
      </c>
    </row>
    <row r="478" spans="1:183" x14ac:dyDescent="0.2">
      <c r="A478" t="s">
        <v>186</v>
      </c>
      <c r="B478" t="s">
        <v>222</v>
      </c>
      <c r="C478" t="s">
        <v>194</v>
      </c>
      <c r="D478" t="s">
        <v>203</v>
      </c>
      <c r="E478" t="s">
        <v>211</v>
      </c>
      <c r="F478" t="s">
        <v>178</v>
      </c>
      <c r="G478" t="s">
        <v>1</v>
      </c>
      <c r="H478">
        <v>4231</v>
      </c>
      <c r="I478">
        <v>0.71497780084609985</v>
      </c>
      <c r="J478">
        <v>0.59758323431015015</v>
      </c>
      <c r="K478">
        <v>0.5436285138130188</v>
      </c>
      <c r="L478">
        <v>0.50670838356018066</v>
      </c>
      <c r="M478">
        <v>0.4773002564907074</v>
      </c>
      <c r="N478">
        <v>0.49534446001052856</v>
      </c>
      <c r="O478">
        <v>0.5333443284034729</v>
      </c>
      <c r="P478">
        <v>0.5705876350402832</v>
      </c>
      <c r="Q478">
        <v>0.57034134864807129</v>
      </c>
      <c r="R478">
        <v>0.56844669580459595</v>
      </c>
      <c r="S478">
        <v>0.60133457183837891</v>
      </c>
      <c r="T478">
        <v>0.63221675157546997</v>
      </c>
      <c r="U478">
        <v>0.70339572429656982</v>
      </c>
      <c r="V478">
        <v>0.75396525859832764</v>
      </c>
      <c r="W478">
        <v>0.80657964944839478</v>
      </c>
      <c r="X478">
        <v>0.84134525060653687</v>
      </c>
      <c r="Y478">
        <v>0.90632772445678711</v>
      </c>
      <c r="Z478">
        <v>1.0258190631866455</v>
      </c>
      <c r="AA478">
        <v>1.1107578277587891</v>
      </c>
      <c r="AB478">
        <v>1.1318305730819702</v>
      </c>
      <c r="AC478">
        <v>1.1381071805953979</v>
      </c>
      <c r="AD478">
        <v>1.1048758029937744</v>
      </c>
      <c r="AE478">
        <v>0.95551919937133789</v>
      </c>
      <c r="AF478">
        <v>0.76363289356231689</v>
      </c>
      <c r="AG478">
        <v>-0.22240708768367767</v>
      </c>
      <c r="AH478">
        <v>-0.22695344686508179</v>
      </c>
      <c r="AI478">
        <v>-0.19273631274700165</v>
      </c>
      <c r="AJ478">
        <v>-0.15072625875473022</v>
      </c>
      <c r="AK478">
        <v>-0.12368104606866837</v>
      </c>
      <c r="AL478">
        <v>-0.103419229388237</v>
      </c>
      <c r="AM478">
        <v>-0.10603200644254684</v>
      </c>
      <c r="AN478">
        <v>-0.12827891111373901</v>
      </c>
      <c r="AO478">
        <v>-0.11184123158454895</v>
      </c>
      <c r="AP478">
        <v>-0.10441987961530685</v>
      </c>
      <c r="AQ478">
        <v>-7.7352143824100494E-2</v>
      </c>
      <c r="AR478">
        <v>-8.023303747177124E-2</v>
      </c>
      <c r="AS478">
        <v>-8.2542270421981812E-2</v>
      </c>
      <c r="AT478">
        <v>-5.9063959866762161E-2</v>
      </c>
      <c r="AU478">
        <v>-2.8527013957500458E-2</v>
      </c>
      <c r="AV478">
        <v>-6.7561514675617218E-2</v>
      </c>
      <c r="AW478">
        <v>-5.4386746138334274E-2</v>
      </c>
      <c r="AX478">
        <v>-1.5305687673389912E-2</v>
      </c>
      <c r="AY478">
        <v>-2.3550597950816154E-2</v>
      </c>
      <c r="AZ478">
        <v>-0.1161583885550499</v>
      </c>
      <c r="BA478">
        <v>-0.15016353130340576</v>
      </c>
      <c r="BB478">
        <v>-0.20471854507923126</v>
      </c>
      <c r="BC478">
        <v>-0.19618038833141327</v>
      </c>
      <c r="BD478">
        <v>-0.21339353919029236</v>
      </c>
      <c r="BE478">
        <v>-0.1539304107427597</v>
      </c>
      <c r="BF478">
        <v>-0.16069108247756958</v>
      </c>
      <c r="BG478">
        <v>-0.13047005236148834</v>
      </c>
      <c r="BH478">
        <v>-9.3198873102664948E-2</v>
      </c>
      <c r="BI478">
        <v>-7.0880554616451263E-2</v>
      </c>
      <c r="BJ478">
        <v>-5.0850328058004379E-2</v>
      </c>
      <c r="BK478">
        <v>-5.36666139960289E-2</v>
      </c>
      <c r="BL478">
        <v>-7.4079975485801697E-2</v>
      </c>
      <c r="BM478">
        <v>-5.561765655875206E-2</v>
      </c>
      <c r="BN478">
        <v>-4.5433696359395981E-2</v>
      </c>
      <c r="BO478">
        <v>-1.4826558530330658E-2</v>
      </c>
      <c r="BP478">
        <v>-1.661325991153717E-2</v>
      </c>
      <c r="BQ478">
        <v>-1.6314243897795677E-2</v>
      </c>
      <c r="BR478">
        <v>1.2398706749081612E-2</v>
      </c>
      <c r="BS478">
        <v>4.4121209532022476E-2</v>
      </c>
      <c r="BT478">
        <v>7.5112259946763515E-3</v>
      </c>
      <c r="BU478">
        <v>2.16081403195858E-2</v>
      </c>
      <c r="BV478">
        <v>6.2154065817594528E-2</v>
      </c>
      <c r="BW478">
        <v>5.4162107408046722E-2</v>
      </c>
      <c r="BX478">
        <v>-3.9570238441228867E-2</v>
      </c>
      <c r="BY478">
        <v>-7.4398532509803772E-2</v>
      </c>
      <c r="BZ478">
        <v>-0.12840422987937927</v>
      </c>
      <c r="CA478">
        <v>-0.12473995983600616</v>
      </c>
      <c r="CB478">
        <v>-0.14483097195625305</v>
      </c>
      <c r="CC478">
        <v>-0.1065036803483963</v>
      </c>
      <c r="CD478">
        <v>-0.11479797214269638</v>
      </c>
      <c r="CE478">
        <v>-8.7344639003276825E-2</v>
      </c>
      <c r="CF478">
        <v>-5.335557833313942E-2</v>
      </c>
      <c r="CG478">
        <v>-3.4311093389987946E-2</v>
      </c>
      <c r="CH478">
        <v>-1.4441273175179958E-2</v>
      </c>
      <c r="CI478">
        <v>-1.7398504540324211E-2</v>
      </c>
      <c r="CJ478">
        <v>-3.6541946232318878E-2</v>
      </c>
      <c r="CK478">
        <v>-1.6677377745509148E-2</v>
      </c>
      <c r="CL478">
        <v>-4.5800460502505302E-3</v>
      </c>
      <c r="CM478">
        <v>2.8478469699621201E-2</v>
      </c>
      <c r="CN478">
        <v>2.7449607849121094E-2</v>
      </c>
      <c r="CO478">
        <v>2.9555089771747589E-2</v>
      </c>
      <c r="CP478">
        <v>6.1893537640571594E-2</v>
      </c>
      <c r="CQ478">
        <v>9.4437152147293091E-2</v>
      </c>
      <c r="CR478">
        <v>5.9506375342607498E-2</v>
      </c>
      <c r="CS478">
        <v>7.4241966009140015E-2</v>
      </c>
      <c r="CT478">
        <v>0.11580244451761246</v>
      </c>
      <c r="CU478">
        <v>0.10798569023609161</v>
      </c>
      <c r="CV478">
        <v>1.3474480248987675E-2</v>
      </c>
      <c r="CW478">
        <v>-2.1923920139670372E-2</v>
      </c>
      <c r="CX478">
        <v>-7.5549155473709106E-2</v>
      </c>
      <c r="CY478">
        <v>-7.5260557234287262E-2</v>
      </c>
      <c r="CZ478">
        <v>-9.7344771027565002E-2</v>
      </c>
      <c r="DA478">
        <v>-5.9076949954032898E-2</v>
      </c>
      <c r="DB478">
        <v>-6.8904854357242584E-2</v>
      </c>
      <c r="DC478">
        <v>-4.4219221919775009E-2</v>
      </c>
      <c r="DD478">
        <v>-1.3512278907001019E-2</v>
      </c>
      <c r="DE478">
        <v>2.2583650425076485E-3</v>
      </c>
      <c r="DF478">
        <v>2.1967783570289612E-2</v>
      </c>
      <c r="DG478">
        <v>1.8869606778025627E-2</v>
      </c>
      <c r="DH478">
        <v>9.960751049220562E-4</v>
      </c>
      <c r="DI478">
        <v>2.2262902930378914E-2</v>
      </c>
      <c r="DJ478">
        <v>3.6273602396249771E-2</v>
      </c>
      <c r="DK478">
        <v>7.1783497929573059E-2</v>
      </c>
      <c r="DL478">
        <v>7.1512468159198761E-2</v>
      </c>
      <c r="DM478">
        <v>7.5424417853355408E-2</v>
      </c>
      <c r="DN478">
        <v>0.11138836294412613</v>
      </c>
      <c r="DO478">
        <v>0.14475308358669281</v>
      </c>
      <c r="DP478">
        <v>0.11150152236223221</v>
      </c>
      <c r="DQ478">
        <v>0.12687578797340393</v>
      </c>
      <c r="DR478">
        <v>0.16945083439350128</v>
      </c>
      <c r="DS478">
        <v>0.16180926561355591</v>
      </c>
      <c r="DT478">
        <v>6.6519200801849365E-2</v>
      </c>
      <c r="DU478">
        <v>3.055068664252758E-2</v>
      </c>
      <c r="DV478">
        <v>-2.2694086655974388E-2</v>
      </c>
      <c r="DW478">
        <v>-2.5781137868762016E-2</v>
      </c>
      <c r="DX478">
        <v>-4.9858555197715759E-2</v>
      </c>
      <c r="DY478">
        <v>9.3997213989496231E-3</v>
      </c>
      <c r="DZ478">
        <v>-2.6425018440932035E-3</v>
      </c>
      <c r="EA478">
        <v>1.8047034740447998E-2</v>
      </c>
      <c r="EB478">
        <v>4.4015116989612579E-2</v>
      </c>
      <c r="EC478">
        <v>5.5058855563402176E-2</v>
      </c>
      <c r="ED478">
        <v>7.4536681175231934E-2</v>
      </c>
      <c r="EE478">
        <v>7.1234993636608124E-2</v>
      </c>
      <c r="EF478">
        <v>5.5195018649101257E-2</v>
      </c>
      <c r="EG478">
        <v>7.8486472368240356E-2</v>
      </c>
      <c r="EH478">
        <v>9.5259785652160645E-2</v>
      </c>
      <c r="EI478">
        <v>0.1343090832233429</v>
      </c>
      <c r="EJ478">
        <v>0.13513225317001343</v>
      </c>
      <c r="EK478">
        <v>0.14165244996547699</v>
      </c>
      <c r="EL478">
        <v>0.18285103142261505</v>
      </c>
      <c r="EM478">
        <v>0.21740132570266724</v>
      </c>
      <c r="EN478">
        <v>0.18657426536083221</v>
      </c>
      <c r="EO478">
        <v>0.20287066698074341</v>
      </c>
      <c r="EP478">
        <v>0.24691058695316315</v>
      </c>
      <c r="EQ478">
        <v>0.23952198028564453</v>
      </c>
      <c r="ER478">
        <v>0.1431073397397995</v>
      </c>
      <c r="ES478">
        <v>0.10631568729877472</v>
      </c>
      <c r="ET478">
        <v>5.3620237857103348E-2</v>
      </c>
      <c r="EU478">
        <v>4.5659281313419342E-2</v>
      </c>
      <c r="EV478">
        <v>1.8703997135162354E-2</v>
      </c>
      <c r="EW478">
        <v>74.689170837402344</v>
      </c>
      <c r="EX478">
        <v>73.196052551269531</v>
      </c>
      <c r="EY478">
        <v>71.450813293457031</v>
      </c>
      <c r="EZ478">
        <v>69.369003295898438</v>
      </c>
      <c r="FA478">
        <v>67.205535888671875</v>
      </c>
      <c r="FB478">
        <v>65.947830200195313</v>
      </c>
      <c r="FC478">
        <v>65.401809692382813</v>
      </c>
      <c r="FD478">
        <v>66.948776245117188</v>
      </c>
      <c r="FE478">
        <v>70.858169555664063</v>
      </c>
      <c r="FF478">
        <v>74.363113403320313</v>
      </c>
      <c r="FG478">
        <v>78.140472412109375</v>
      </c>
      <c r="FH478">
        <v>81.207893371582031</v>
      </c>
      <c r="FI478">
        <v>84.379829406738281</v>
      </c>
      <c r="FJ478">
        <v>87.02392578125</v>
      </c>
      <c r="FK478">
        <v>88.965461730957031</v>
      </c>
      <c r="FL478">
        <v>90.263771057128906</v>
      </c>
      <c r="FM478">
        <v>89.383743286132813</v>
      </c>
      <c r="FN478">
        <v>87.147659301757813</v>
      </c>
      <c r="FO478">
        <v>82.812095642089844</v>
      </c>
      <c r="FP478">
        <v>77.452720642089844</v>
      </c>
      <c r="FQ478">
        <v>72.024383544921875</v>
      </c>
      <c r="FR478">
        <v>68.799217224121094</v>
      </c>
      <c r="FS478">
        <v>66.348190307617188</v>
      </c>
      <c r="FT478">
        <v>64.952255249023438</v>
      </c>
      <c r="FU478">
        <v>4.4278204441070557E-2</v>
      </c>
      <c r="FV478">
        <v>6.1821810901165009E-2</v>
      </c>
      <c r="FW478">
        <v>6.5586194396018982E-2</v>
      </c>
      <c r="FX478">
        <v>4.6194124966859818E-2</v>
      </c>
      <c r="FY478" s="60">
        <v>7.1999998092651367</v>
      </c>
      <c r="FZ478" s="38">
        <v>1417.1100000000001</v>
      </c>
      <c r="GA478">
        <v>1</v>
      </c>
    </row>
    <row r="479" spans="1:183" x14ac:dyDescent="0.2">
      <c r="A479" t="s">
        <v>186</v>
      </c>
      <c r="B479" t="s">
        <v>222</v>
      </c>
      <c r="C479" t="s">
        <v>194</v>
      </c>
      <c r="D479" t="s">
        <v>203</v>
      </c>
      <c r="E479" t="s">
        <v>211</v>
      </c>
      <c r="F479" t="s">
        <v>179</v>
      </c>
      <c r="G479" t="s">
        <v>1</v>
      </c>
      <c r="H479">
        <v>218</v>
      </c>
      <c r="I479">
        <v>1.2175859212875366</v>
      </c>
      <c r="J479">
        <v>1.0063982009887695</v>
      </c>
      <c r="K479">
        <v>0.99406230449676514</v>
      </c>
      <c r="L479">
        <v>0.8717842698097229</v>
      </c>
      <c r="M479">
        <v>0.78322982788085938</v>
      </c>
      <c r="N479">
        <v>0.90608221292495728</v>
      </c>
      <c r="O479">
        <v>0.99973344802856445</v>
      </c>
      <c r="P479">
        <v>0.88034361600875854</v>
      </c>
      <c r="Q479">
        <v>0.81143885850906372</v>
      </c>
      <c r="R479">
        <v>1.0552185773849487</v>
      </c>
      <c r="S479">
        <v>1.2362614870071411</v>
      </c>
      <c r="T479">
        <v>1.6945804357528687</v>
      </c>
      <c r="U479">
        <v>1.9583953619003296</v>
      </c>
      <c r="V479">
        <v>2.8747072219848633</v>
      </c>
      <c r="W479">
        <v>2.7216217517852783</v>
      </c>
      <c r="X479">
        <v>3.3123233318328857</v>
      </c>
      <c r="Y479">
        <v>3.5848331451416016</v>
      </c>
      <c r="Z479">
        <v>3.9231429100036621</v>
      </c>
      <c r="AA479">
        <v>4.1542577743530273</v>
      </c>
      <c r="AB479">
        <v>3.400479793548584</v>
      </c>
      <c r="AC479">
        <v>3.3543863296508789</v>
      </c>
      <c r="AD479">
        <v>3.2572140693664551</v>
      </c>
      <c r="AE479">
        <v>2.5722565650939941</v>
      </c>
      <c r="AF479">
        <v>2.195324182510376</v>
      </c>
      <c r="AG479">
        <v>-1.9786628484725952</v>
      </c>
      <c r="AH479">
        <v>-1.9639432430267334</v>
      </c>
      <c r="AI479">
        <v>-1.7551701068878174</v>
      </c>
      <c r="AJ479">
        <v>-1.5875276327133179</v>
      </c>
      <c r="AK479">
        <v>-1.687839150428772</v>
      </c>
      <c r="AL479">
        <v>-1.5399293899536133</v>
      </c>
      <c r="AM479">
        <v>-1.7198953628540039</v>
      </c>
      <c r="AN479">
        <v>-1.4480538368225098</v>
      </c>
      <c r="AO479">
        <v>-1.6384966373443604</v>
      </c>
      <c r="AP479">
        <v>-1.4862827062606812</v>
      </c>
      <c r="AQ479">
        <v>-1.7719855308532715</v>
      </c>
      <c r="AR479">
        <v>-1.6780494451522827</v>
      </c>
      <c r="AS479">
        <v>-1.8122051954269409</v>
      </c>
      <c r="AT479">
        <v>-1.075863242149353</v>
      </c>
      <c r="AU479">
        <v>-1.6512441635131836</v>
      </c>
      <c r="AV479">
        <v>-1.2888778448104858</v>
      </c>
      <c r="AW479">
        <v>-1.1197652816772461</v>
      </c>
      <c r="AX479">
        <v>-1.1402710676193237</v>
      </c>
      <c r="AY479">
        <v>-1.3661001920700073</v>
      </c>
      <c r="AZ479">
        <v>-2.1626858711242676</v>
      </c>
      <c r="BA479">
        <v>-2.1963701248168945</v>
      </c>
      <c r="BB479">
        <v>-1.8111002445220947</v>
      </c>
      <c r="BC479">
        <v>-1.9245460033416748</v>
      </c>
      <c r="BD479">
        <v>-1.7460986375808716</v>
      </c>
      <c r="BE479">
        <v>-1.089643120765686</v>
      </c>
      <c r="BF479">
        <v>-1.1100597381591797</v>
      </c>
      <c r="BG479">
        <v>-0.96727228164672852</v>
      </c>
      <c r="BH479">
        <v>-0.80565118789672852</v>
      </c>
      <c r="BI479">
        <v>-0.88193309307098389</v>
      </c>
      <c r="BJ479">
        <v>-0.76534509658813477</v>
      </c>
      <c r="BK479">
        <v>-0.86736029386520386</v>
      </c>
      <c r="BL479">
        <v>-0.69807553291320801</v>
      </c>
      <c r="BM479">
        <v>-0.82625371217727661</v>
      </c>
      <c r="BN479">
        <v>-0.60059446096420288</v>
      </c>
      <c r="BO479">
        <v>-0.84173136949539185</v>
      </c>
      <c r="BP479">
        <v>-0.7043449878692627</v>
      </c>
      <c r="BQ479">
        <v>-0.7925150990486145</v>
      </c>
      <c r="BR479">
        <v>9.015258401632309E-3</v>
      </c>
      <c r="BS479">
        <v>-0.45006141066551208</v>
      </c>
      <c r="BT479">
        <v>-6.2817156314849854E-2</v>
      </c>
      <c r="BU479">
        <v>0.153925821185112</v>
      </c>
      <c r="BV479">
        <v>7.3150798678398132E-2</v>
      </c>
      <c r="BW479">
        <v>-0.15413108468055725</v>
      </c>
      <c r="BX479">
        <v>-1.0233745574951172</v>
      </c>
      <c r="BY479">
        <v>-1.0911641120910645</v>
      </c>
      <c r="BZ479">
        <v>-0.8270227313041687</v>
      </c>
      <c r="CA479">
        <v>-0.92067247629165649</v>
      </c>
      <c r="CB479">
        <v>-0.80206793546676636</v>
      </c>
      <c r="CC479">
        <v>-0.47391071915626526</v>
      </c>
      <c r="CD479">
        <v>-0.51866281032562256</v>
      </c>
      <c r="CE479">
        <v>-0.42157661914825439</v>
      </c>
      <c r="CF479">
        <v>-0.26412585377693176</v>
      </c>
      <c r="CG479">
        <v>-0.32376503944396973</v>
      </c>
      <c r="CH479">
        <v>-0.22887034714221954</v>
      </c>
      <c r="CI479">
        <v>-0.27689704298973083</v>
      </c>
      <c r="CJ479">
        <v>-0.17864285409450531</v>
      </c>
      <c r="CK479">
        <v>-0.26369675993919373</v>
      </c>
      <c r="CL479">
        <v>1.2830507010221481E-2</v>
      </c>
      <c r="CM479">
        <v>-0.19744020700454712</v>
      </c>
      <c r="CN479">
        <v>-2.9960259795188904E-2</v>
      </c>
      <c r="CO479">
        <v>-8.6280845105648041E-2</v>
      </c>
      <c r="CP479">
        <v>0.76039880514144897</v>
      </c>
      <c r="CQ479">
        <v>0.38187408447265625</v>
      </c>
      <c r="CR479">
        <v>0.78634876012802124</v>
      </c>
      <c r="CS479">
        <v>1.0360803604125977</v>
      </c>
      <c r="CT479">
        <v>0.91356313228607178</v>
      </c>
      <c r="CU479">
        <v>0.68527501821517944</v>
      </c>
      <c r="CV479">
        <v>-0.23429118096828461</v>
      </c>
      <c r="CW479">
        <v>-0.32570171356201172</v>
      </c>
      <c r="CX479">
        <v>-0.14545369148254395</v>
      </c>
      <c r="CY479">
        <v>-0.22539278864860535</v>
      </c>
      <c r="CZ479">
        <v>-0.14823512732982635</v>
      </c>
      <c r="DA479">
        <v>0.14182165265083313</v>
      </c>
      <c r="DB479">
        <v>7.27342888712883E-2</v>
      </c>
      <c r="DC479">
        <v>0.12411902099847794</v>
      </c>
      <c r="DD479">
        <v>0.27739948034286499</v>
      </c>
      <c r="DE479">
        <v>0.23440302908420563</v>
      </c>
      <c r="DF479">
        <v>0.30760443210601807</v>
      </c>
      <c r="DG479">
        <v>0.31356623768806458</v>
      </c>
      <c r="DH479">
        <v>0.34078982472419739</v>
      </c>
      <c r="DI479">
        <v>0.29886022210121155</v>
      </c>
      <c r="DJ479">
        <v>0.62625545263290405</v>
      </c>
      <c r="DK479">
        <v>0.44685095548629761</v>
      </c>
      <c r="DL479">
        <v>0.64442449808120728</v>
      </c>
      <c r="DM479">
        <v>0.61995339393615723</v>
      </c>
      <c r="DN479">
        <v>1.5117824077606201</v>
      </c>
      <c r="DO479">
        <v>1.213809609413147</v>
      </c>
      <c r="DP479">
        <v>1.6355146169662476</v>
      </c>
      <c r="DQ479">
        <v>1.9182350635528564</v>
      </c>
      <c r="DR479">
        <v>1.753975510597229</v>
      </c>
      <c r="DS479">
        <v>1.5246810913085938</v>
      </c>
      <c r="DT479">
        <v>0.55479222536087036</v>
      </c>
      <c r="DU479">
        <v>0.43976059556007385</v>
      </c>
      <c r="DV479">
        <v>0.53611528873443604</v>
      </c>
      <c r="DW479">
        <v>0.4698868989944458</v>
      </c>
      <c r="DX479">
        <v>0.50559765100479126</v>
      </c>
      <c r="DY479">
        <v>1.0308413505554199</v>
      </c>
      <c r="DZ479">
        <v>0.92661768198013306</v>
      </c>
      <c r="EA479">
        <v>0.91201686859130859</v>
      </c>
      <c r="EB479">
        <v>1.0592762231826782</v>
      </c>
      <c r="EC479">
        <v>1.0403090715408325</v>
      </c>
      <c r="ED479">
        <v>1.0821888446807861</v>
      </c>
      <c r="EE479">
        <v>1.1661014556884766</v>
      </c>
      <c r="EF479">
        <v>1.0907680988311768</v>
      </c>
      <c r="EG479">
        <v>1.1111031770706177</v>
      </c>
      <c r="EH479">
        <v>1.5119438171386719</v>
      </c>
      <c r="EI479">
        <v>1.3771051168441772</v>
      </c>
      <c r="EJ479">
        <v>1.6181288957595825</v>
      </c>
      <c r="EK479">
        <v>1.6396435499191284</v>
      </c>
      <c r="EL479">
        <v>2.596660852432251</v>
      </c>
      <c r="EM479">
        <v>2.4149923324584961</v>
      </c>
      <c r="EN479">
        <v>2.8615753650665283</v>
      </c>
      <c r="EO479">
        <v>3.1919262409210205</v>
      </c>
      <c r="EP479">
        <v>2.9673972129821777</v>
      </c>
      <c r="EQ479">
        <v>2.7366502285003662</v>
      </c>
      <c r="ER479">
        <v>1.694103479385376</v>
      </c>
      <c r="ES479">
        <v>1.5449665784835815</v>
      </c>
      <c r="ET479">
        <v>1.5201928615570068</v>
      </c>
      <c r="EU479">
        <v>1.4737603664398193</v>
      </c>
      <c r="EV479">
        <v>1.4496283531188965</v>
      </c>
      <c r="EW479">
        <v>84</v>
      </c>
      <c r="EX479">
        <v>82.5</v>
      </c>
      <c r="EY479">
        <v>81.5</v>
      </c>
      <c r="EZ479">
        <v>80</v>
      </c>
      <c r="FA479">
        <v>78.5</v>
      </c>
      <c r="FB479">
        <v>76</v>
      </c>
      <c r="FC479">
        <v>76</v>
      </c>
      <c r="FD479">
        <v>77.5</v>
      </c>
      <c r="FE479">
        <v>81</v>
      </c>
      <c r="FF479">
        <v>85.5</v>
      </c>
      <c r="FG479">
        <v>91</v>
      </c>
      <c r="FH479">
        <v>96</v>
      </c>
      <c r="FI479">
        <v>100.5</v>
      </c>
      <c r="FJ479">
        <v>104</v>
      </c>
      <c r="FK479">
        <v>105.5</v>
      </c>
      <c r="FL479">
        <v>107.5</v>
      </c>
      <c r="FM479">
        <v>108</v>
      </c>
      <c r="FN479">
        <v>107.5</v>
      </c>
      <c r="FO479">
        <v>106.5</v>
      </c>
      <c r="FP479">
        <v>103.5</v>
      </c>
      <c r="FQ479">
        <v>100.5</v>
      </c>
      <c r="FR479">
        <v>96</v>
      </c>
      <c r="FS479">
        <v>91.5</v>
      </c>
      <c r="FT479">
        <v>89</v>
      </c>
      <c r="FU479">
        <v>0.72256040573120117</v>
      </c>
      <c r="FV479">
        <v>0.98520296812057495</v>
      </c>
      <c r="FW479">
        <v>1.0580171346664429</v>
      </c>
      <c r="FX479">
        <v>0.70010858774185181</v>
      </c>
      <c r="FY479" s="60">
        <v>4.5100002288818359</v>
      </c>
      <c r="FZ479" s="38">
        <v>121.77</v>
      </c>
      <c r="GA479">
        <v>1</v>
      </c>
    </row>
    <row r="480" spans="1:183" x14ac:dyDescent="0.2">
      <c r="A480" t="s">
        <v>186</v>
      </c>
      <c r="B480" t="s">
        <v>222</v>
      </c>
      <c r="C480" t="s">
        <v>194</v>
      </c>
      <c r="D480" t="s">
        <v>203</v>
      </c>
      <c r="E480" t="s">
        <v>211</v>
      </c>
      <c r="F480" t="s">
        <v>180</v>
      </c>
      <c r="G480" t="s">
        <v>1</v>
      </c>
      <c r="H480">
        <v>187</v>
      </c>
      <c r="I480">
        <v>0.42686322331428528</v>
      </c>
      <c r="J480">
        <v>0.34372445940971375</v>
      </c>
      <c r="K480">
        <v>0.3307306170463562</v>
      </c>
      <c r="L480">
        <v>0.37449386715888977</v>
      </c>
      <c r="M480">
        <v>0.37347143888473511</v>
      </c>
      <c r="N480">
        <v>0.51188576221466064</v>
      </c>
      <c r="O480">
        <v>0.69965916872024536</v>
      </c>
      <c r="P480">
        <v>0.80398368835449219</v>
      </c>
      <c r="Q480">
        <v>0.77445310354232788</v>
      </c>
      <c r="R480">
        <v>0.86524903774261475</v>
      </c>
      <c r="S480">
        <v>0.97574687004089355</v>
      </c>
      <c r="T480">
        <v>0.97975504398345947</v>
      </c>
      <c r="U480">
        <v>0.95415306091308594</v>
      </c>
      <c r="V480">
        <v>0.65195715427398682</v>
      </c>
      <c r="W480">
        <v>0.73466533422470093</v>
      </c>
      <c r="X480">
        <v>0.53790611028671265</v>
      </c>
      <c r="Y480">
        <v>1.0415571928024292</v>
      </c>
      <c r="Z480">
        <v>1.0758163928985596</v>
      </c>
      <c r="AA480">
        <v>1.0933735370635986</v>
      </c>
      <c r="AB480">
        <v>0.92578977346420288</v>
      </c>
      <c r="AC480">
        <v>0.88050204515457153</v>
      </c>
      <c r="AD480">
        <v>0.88606125116348267</v>
      </c>
      <c r="AE480">
        <v>0.65658366680145264</v>
      </c>
      <c r="AF480">
        <v>0.55740618705749512</v>
      </c>
      <c r="AG480">
        <v>-1.6677305698394775</v>
      </c>
      <c r="AH480">
        <v>-1.3855416774749756</v>
      </c>
      <c r="AI480">
        <v>-1.0984814167022705</v>
      </c>
      <c r="AJ480">
        <v>-0.98031783103942871</v>
      </c>
      <c r="AK480">
        <v>-0.95010387897491455</v>
      </c>
      <c r="AL480">
        <v>-0.8265652060508728</v>
      </c>
      <c r="AM480">
        <v>-1.1176892518997192</v>
      </c>
      <c r="AN480">
        <v>-1.225913405418396</v>
      </c>
      <c r="AO480">
        <v>-1.3843730688095093</v>
      </c>
      <c r="AP480">
        <v>-1.4885388612747192</v>
      </c>
      <c r="AQ480">
        <v>-1.5742675065994263</v>
      </c>
      <c r="AR480">
        <v>-1.2996588945388794</v>
      </c>
      <c r="AS480">
        <v>-1.61811363697052</v>
      </c>
      <c r="AT480">
        <v>-1.9599206447601318</v>
      </c>
      <c r="AU480">
        <v>-1.7885750532150269</v>
      </c>
      <c r="AV480">
        <v>-1.8742705583572388</v>
      </c>
      <c r="AW480">
        <v>-1.4709173440933228</v>
      </c>
      <c r="AX480">
        <v>-1.5389894247055054</v>
      </c>
      <c r="AY480">
        <v>-1.4920265674591064</v>
      </c>
      <c r="AZ480">
        <v>-1.6164054870605469</v>
      </c>
      <c r="BA480">
        <v>-1.8143247365951538</v>
      </c>
      <c r="BB480">
        <v>-1.7356768846511841</v>
      </c>
      <c r="BC480">
        <v>-1.7579466104507446</v>
      </c>
      <c r="BD480">
        <v>-1.1890902519226074</v>
      </c>
      <c r="BE480">
        <v>-0.81337261199951172</v>
      </c>
      <c r="BF480">
        <v>-0.68535280227661133</v>
      </c>
      <c r="BG480">
        <v>-0.50586366653442383</v>
      </c>
      <c r="BH480">
        <v>-0.44481572508811951</v>
      </c>
      <c r="BI480">
        <v>-0.43105617165565491</v>
      </c>
      <c r="BJ480">
        <v>-0.32817518711090088</v>
      </c>
      <c r="BK480">
        <v>-0.34896984696388245</v>
      </c>
      <c r="BL480">
        <v>-0.43816173076629639</v>
      </c>
      <c r="BM480">
        <v>-0.51012438535690308</v>
      </c>
      <c r="BN480">
        <v>-0.53630799055099487</v>
      </c>
      <c r="BO480">
        <v>-0.52848285436630249</v>
      </c>
      <c r="BP480">
        <v>-0.41480576992034912</v>
      </c>
      <c r="BQ480">
        <v>-0.64886683225631714</v>
      </c>
      <c r="BR480">
        <v>-0.9524383544921875</v>
      </c>
      <c r="BS480">
        <v>-0.81196355819702148</v>
      </c>
      <c r="BT480">
        <v>-0.90459460020065308</v>
      </c>
      <c r="BU480">
        <v>-0.42730486392974854</v>
      </c>
      <c r="BV480">
        <v>-0.48461905121803284</v>
      </c>
      <c r="BW480">
        <v>-0.51852673292160034</v>
      </c>
      <c r="BX480">
        <v>-0.69638735055923462</v>
      </c>
      <c r="BY480">
        <v>-0.8042597770690918</v>
      </c>
      <c r="BZ480">
        <v>-0.72368091344833374</v>
      </c>
      <c r="CA480">
        <v>-0.8303985595703125</v>
      </c>
      <c r="CB480">
        <v>-0.50548404455184937</v>
      </c>
      <c r="CC480">
        <v>-0.22164694964885712</v>
      </c>
      <c r="CD480">
        <v>-0.200404092669487</v>
      </c>
      <c r="CE480">
        <v>-9.5418371260166168E-2</v>
      </c>
      <c r="CF480">
        <v>-7.3928564786911011E-2</v>
      </c>
      <c r="CG480">
        <v>-7.1565307676792145E-2</v>
      </c>
      <c r="CH480">
        <v>1.7008163034915924E-2</v>
      </c>
      <c r="CI480">
        <v>0.1834428608417511</v>
      </c>
      <c r="CJ480">
        <v>0.10743264853954315</v>
      </c>
      <c r="CK480">
        <v>9.5377556979656219E-2</v>
      </c>
      <c r="CL480">
        <v>0.12320408225059509</v>
      </c>
      <c r="CM480">
        <v>0.19582448899745941</v>
      </c>
      <c r="CN480">
        <v>0.19804081320762634</v>
      </c>
      <c r="CO480">
        <v>2.243061363697052E-2</v>
      </c>
      <c r="CP480">
        <v>-0.25465917587280273</v>
      </c>
      <c r="CQ480">
        <v>-0.13556531071662903</v>
      </c>
      <c r="CR480">
        <v>-0.23299999535083771</v>
      </c>
      <c r="CS480">
        <v>0.29549795389175415</v>
      </c>
      <c r="CT480">
        <v>0.24563470482826233</v>
      </c>
      <c r="CU480">
        <v>0.15571632981300354</v>
      </c>
      <c r="CV480">
        <v>-5.9185709804296494E-2</v>
      </c>
      <c r="CW480">
        <v>-0.10469183325767517</v>
      </c>
      <c r="CX480">
        <v>-2.2775514051318169E-2</v>
      </c>
      <c r="CY480">
        <v>-0.18798163533210754</v>
      </c>
      <c r="CZ480">
        <v>-3.2020404934883118E-2</v>
      </c>
      <c r="DA480">
        <v>0.37007877230644226</v>
      </c>
      <c r="DB480">
        <v>0.28454461693763733</v>
      </c>
      <c r="DC480">
        <v>0.31502693891525269</v>
      </c>
      <c r="DD480">
        <v>0.2969585657119751</v>
      </c>
      <c r="DE480">
        <v>0.28792557120323181</v>
      </c>
      <c r="DF480">
        <v>0.36219152808189392</v>
      </c>
      <c r="DG480">
        <v>0.71585547924041748</v>
      </c>
      <c r="DH480">
        <v>0.65302705764770508</v>
      </c>
      <c r="DI480">
        <v>0.70087957382202148</v>
      </c>
      <c r="DJ480">
        <v>0.78271615505218506</v>
      </c>
      <c r="DK480">
        <v>0.92013180255889893</v>
      </c>
      <c r="DL480">
        <v>0.81088745594024658</v>
      </c>
      <c r="DM480">
        <v>0.69372802972793579</v>
      </c>
      <c r="DN480">
        <v>0.44311997294425964</v>
      </c>
      <c r="DO480">
        <v>0.54083293676376343</v>
      </c>
      <c r="DP480">
        <v>0.43859463930130005</v>
      </c>
      <c r="DQ480">
        <v>1.0183007717132568</v>
      </c>
      <c r="DR480">
        <v>0.97588843107223511</v>
      </c>
      <c r="DS480">
        <v>0.82995939254760742</v>
      </c>
      <c r="DT480">
        <v>0.57801598310470581</v>
      </c>
      <c r="DU480">
        <v>0.59487611055374146</v>
      </c>
      <c r="DV480">
        <v>0.67812985181808472</v>
      </c>
      <c r="DW480">
        <v>0.4544353187084198</v>
      </c>
      <c r="DX480">
        <v>0.44144323468208313</v>
      </c>
      <c r="DY480">
        <v>1.2244366407394409</v>
      </c>
      <c r="DZ480">
        <v>0.98473358154296875</v>
      </c>
      <c r="EA480">
        <v>0.90764480829238892</v>
      </c>
      <c r="EB480">
        <v>0.83246070146560669</v>
      </c>
      <c r="EC480">
        <v>0.80697327852249146</v>
      </c>
      <c r="ED480">
        <v>0.86058151721954346</v>
      </c>
      <c r="EE480">
        <v>1.4845750331878662</v>
      </c>
      <c r="EF480">
        <v>1.4407786130905151</v>
      </c>
      <c r="EG480">
        <v>1.5751281976699829</v>
      </c>
      <c r="EH480">
        <v>1.7349469661712646</v>
      </c>
      <c r="EI480">
        <v>1.9659165143966675</v>
      </c>
      <c r="EJ480">
        <v>1.6957404613494873</v>
      </c>
      <c r="EK480">
        <v>1.6629748344421387</v>
      </c>
      <c r="EL480">
        <v>1.4506021738052368</v>
      </c>
      <c r="EM480">
        <v>1.5174444913864136</v>
      </c>
      <c r="EN480">
        <v>1.4082707166671753</v>
      </c>
      <c r="EO480">
        <v>2.0619132518768311</v>
      </c>
      <c r="EP480">
        <v>2.0302588939666748</v>
      </c>
      <c r="EQ480">
        <v>1.8034594058990479</v>
      </c>
      <c r="ER480">
        <v>1.4980340003967285</v>
      </c>
      <c r="ES480">
        <v>1.6049411296844482</v>
      </c>
      <c r="ET480">
        <v>1.6901259422302246</v>
      </c>
      <c r="EU480">
        <v>1.3819833993911743</v>
      </c>
      <c r="EV480">
        <v>1.1250495910644531</v>
      </c>
      <c r="EW480">
        <v>56.201320648193359</v>
      </c>
      <c r="EX480">
        <v>55.968334197998047</v>
      </c>
      <c r="EY480">
        <v>55.813053131103516</v>
      </c>
      <c r="EZ480">
        <v>54.212375640869141</v>
      </c>
      <c r="FA480">
        <v>53.600914001464844</v>
      </c>
      <c r="FB480">
        <v>53.473537445068359</v>
      </c>
      <c r="FC480">
        <v>52.876800537109375</v>
      </c>
      <c r="FD480">
        <v>54.438365936279297</v>
      </c>
      <c r="FE480">
        <v>57.048923492431641</v>
      </c>
      <c r="FF480">
        <v>58.78619384765625</v>
      </c>
      <c r="FG480">
        <v>62.748264312744141</v>
      </c>
      <c r="FH480">
        <v>66.023307800292969</v>
      </c>
      <c r="FI480">
        <v>68.501808166503906</v>
      </c>
      <c r="FJ480">
        <v>70.002128601074219</v>
      </c>
      <c r="FK480">
        <v>74.207405090332031</v>
      </c>
      <c r="FL480">
        <v>78.404335021972656</v>
      </c>
      <c r="FM480">
        <v>76.508895874023438</v>
      </c>
      <c r="FN480">
        <v>71.559417724609375</v>
      </c>
      <c r="FO480">
        <v>71.465217590332031</v>
      </c>
      <c r="FP480">
        <v>68.66278076171875</v>
      </c>
      <c r="FQ480">
        <v>64.239418029785156</v>
      </c>
      <c r="FR480">
        <v>61.022914886474609</v>
      </c>
      <c r="FS480">
        <v>59.813453674316406</v>
      </c>
      <c r="FT480">
        <v>57.992832183837891</v>
      </c>
      <c r="FU480">
        <v>0.56244266033172607</v>
      </c>
      <c r="FV480">
        <v>0.80486112833023071</v>
      </c>
      <c r="FW480">
        <v>0.85360270738601685</v>
      </c>
      <c r="FX480">
        <v>0.59170198440551758</v>
      </c>
      <c r="FY480" s="60">
        <v>1.5499999523162842</v>
      </c>
      <c r="FZ480" s="38">
        <v>35.75</v>
      </c>
      <c r="GA480">
        <v>1</v>
      </c>
    </row>
    <row r="481" spans="1:183" x14ac:dyDescent="0.2">
      <c r="A481" t="s">
        <v>186</v>
      </c>
      <c r="B481" t="s">
        <v>222</v>
      </c>
      <c r="C481" t="s">
        <v>194</v>
      </c>
      <c r="D481" t="s">
        <v>203</v>
      </c>
      <c r="E481" t="s">
        <v>211</v>
      </c>
      <c r="F481" t="s">
        <v>181</v>
      </c>
      <c r="G481" t="s">
        <v>1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0</v>
      </c>
      <c r="FV481">
        <v>0</v>
      </c>
      <c r="FW481">
        <v>0</v>
      </c>
      <c r="FX481">
        <v>0</v>
      </c>
      <c r="FY481" s="60">
        <v>8.3199996948242188</v>
      </c>
      <c r="FZ481" s="38">
        <v>55.31</v>
      </c>
      <c r="GA481">
        <v>0</v>
      </c>
    </row>
    <row r="482" spans="1:183" x14ac:dyDescent="0.2">
      <c r="A482" t="s">
        <v>186</v>
      </c>
      <c r="B482" t="s">
        <v>222</v>
      </c>
      <c r="C482" t="s">
        <v>194</v>
      </c>
      <c r="D482" t="s">
        <v>203</v>
      </c>
      <c r="E482" t="s">
        <v>211</v>
      </c>
      <c r="F482" t="s">
        <v>182</v>
      </c>
      <c r="G482" t="s">
        <v>1</v>
      </c>
      <c r="H482">
        <v>330</v>
      </c>
      <c r="I482">
        <v>0.85597127676010132</v>
      </c>
      <c r="J482">
        <v>0.8241230845451355</v>
      </c>
      <c r="K482">
        <v>0.73262512683868408</v>
      </c>
      <c r="L482">
        <v>0.70101720094680786</v>
      </c>
      <c r="M482">
        <v>0.62888419628143311</v>
      </c>
      <c r="N482">
        <v>0.67567920684814453</v>
      </c>
      <c r="O482">
        <v>0.74071657657623291</v>
      </c>
      <c r="P482">
        <v>0.74029415845870972</v>
      </c>
      <c r="Q482">
        <v>0.594582200050354</v>
      </c>
      <c r="R482">
        <v>0.74874615669250488</v>
      </c>
      <c r="S482">
        <v>0.83141434192657471</v>
      </c>
      <c r="T482">
        <v>0.82952380180358887</v>
      </c>
      <c r="U482">
        <v>0.82668745517730713</v>
      </c>
      <c r="V482">
        <v>0.99361026287078857</v>
      </c>
      <c r="W482">
        <v>1.1316884756088257</v>
      </c>
      <c r="X482">
        <v>1.2229763269424438</v>
      </c>
      <c r="Y482">
        <v>1.2408208847045898</v>
      </c>
      <c r="Z482">
        <v>1.2034035921096802</v>
      </c>
      <c r="AA482">
        <v>1.342599630355835</v>
      </c>
      <c r="AB482">
        <v>1.3201953172683716</v>
      </c>
      <c r="AC482">
        <v>1.3338546752929688</v>
      </c>
      <c r="AD482">
        <v>1.3130990266799927</v>
      </c>
      <c r="AE482">
        <v>1.0105103254318237</v>
      </c>
      <c r="AF482">
        <v>1.0227313041687012</v>
      </c>
      <c r="AG482">
        <v>-0.8566739559173584</v>
      </c>
      <c r="AH482">
        <v>-0.61807125806808472</v>
      </c>
      <c r="AI482">
        <v>-0.63753753900527954</v>
      </c>
      <c r="AJ482">
        <v>-0.59178221225738525</v>
      </c>
      <c r="AK482">
        <v>-0.59007704257965088</v>
      </c>
      <c r="AL482">
        <v>-0.56233841180801392</v>
      </c>
      <c r="AM482">
        <v>-0.61619144678115845</v>
      </c>
      <c r="AN482">
        <v>-0.83238708972930908</v>
      </c>
      <c r="AO482">
        <v>-1.0538396835327148</v>
      </c>
      <c r="AP482">
        <v>-1.0090094804763794</v>
      </c>
      <c r="AQ482">
        <v>-0.82366597652435303</v>
      </c>
      <c r="AR482">
        <v>-0.86496716737747192</v>
      </c>
      <c r="AS482">
        <v>-1.0840435028076172</v>
      </c>
      <c r="AT482">
        <v>-1.0119665861129761</v>
      </c>
      <c r="AU482">
        <v>-0.84661704301834106</v>
      </c>
      <c r="AV482">
        <v>-0.84415847063064575</v>
      </c>
      <c r="AW482">
        <v>-0.95841866731643677</v>
      </c>
      <c r="AX482">
        <v>-1.126653790473938</v>
      </c>
      <c r="AY482">
        <v>-0.97577464580535889</v>
      </c>
      <c r="AZ482">
        <v>-0.87631523609161377</v>
      </c>
      <c r="BA482">
        <v>-0.96238464117050171</v>
      </c>
      <c r="BB482">
        <v>-1.0746091604232788</v>
      </c>
      <c r="BC482">
        <v>-1.0982049703598022</v>
      </c>
      <c r="BD482">
        <v>-0.81861233711242676</v>
      </c>
      <c r="BE482">
        <v>-0.40163487195968628</v>
      </c>
      <c r="BF482">
        <v>-0.20651912689208984</v>
      </c>
      <c r="BG482">
        <v>-0.23408642411231995</v>
      </c>
      <c r="BH482">
        <v>-0.21547320485115051</v>
      </c>
      <c r="BI482">
        <v>-0.24686704576015472</v>
      </c>
      <c r="BJ482">
        <v>-0.19821396470069885</v>
      </c>
      <c r="BK482">
        <v>-0.22809469699859619</v>
      </c>
      <c r="BL482">
        <v>-0.40696218609809875</v>
      </c>
      <c r="BM482">
        <v>-0.56820029020309448</v>
      </c>
      <c r="BN482">
        <v>-0.50960689783096313</v>
      </c>
      <c r="BO482">
        <v>-0.33855277299880981</v>
      </c>
      <c r="BP482">
        <v>-0.36051103472709656</v>
      </c>
      <c r="BQ482">
        <v>-0.53686702251434326</v>
      </c>
      <c r="BR482">
        <v>-0.44467553496360779</v>
      </c>
      <c r="BS482">
        <v>-0.31078138947486877</v>
      </c>
      <c r="BT482">
        <v>-0.27845293283462524</v>
      </c>
      <c r="BU482">
        <v>-0.34998011589050293</v>
      </c>
      <c r="BV482">
        <v>-0.50692170858383179</v>
      </c>
      <c r="BW482">
        <v>-0.36093929409980774</v>
      </c>
      <c r="BX482">
        <v>-0.30972060561180115</v>
      </c>
      <c r="BY482">
        <v>-0.39044791460037231</v>
      </c>
      <c r="BZ482">
        <v>-0.45992115139961243</v>
      </c>
      <c r="CA482">
        <v>-0.50081950426101685</v>
      </c>
      <c r="CB482">
        <v>-0.24782650172710419</v>
      </c>
      <c r="CC482">
        <v>-8.6476229131221771E-2</v>
      </c>
      <c r="CD482">
        <v>7.8520596027374268E-2</v>
      </c>
      <c r="CE482">
        <v>4.5342613011598587E-2</v>
      </c>
      <c r="CF482">
        <v>4.5157238841056824E-2</v>
      </c>
      <c r="CG482">
        <v>-9.1608325019478798E-3</v>
      </c>
      <c r="CH482">
        <v>5.397753044962883E-2</v>
      </c>
      <c r="CI482">
        <v>4.0699902921915054E-2</v>
      </c>
      <c r="CJ482">
        <v>-0.11231417208909988</v>
      </c>
      <c r="CK482">
        <v>-0.2318478524684906</v>
      </c>
      <c r="CL482">
        <v>-0.1637222021818161</v>
      </c>
      <c r="CM482">
        <v>-2.5648036971688271E-3</v>
      </c>
      <c r="CN482">
        <v>-1.1126241646707058E-2</v>
      </c>
      <c r="CO482">
        <v>-0.15789425373077393</v>
      </c>
      <c r="CP482">
        <v>-5.1771420985460281E-2</v>
      </c>
      <c r="CQ482">
        <v>6.0336753726005554E-2</v>
      </c>
      <c r="CR482">
        <v>0.11335297673940659</v>
      </c>
      <c r="CS482">
        <v>7.1422562003135681E-2</v>
      </c>
      <c r="CT482">
        <v>-7.7697239816188812E-2</v>
      </c>
      <c r="CU482">
        <v>6.489378958940506E-2</v>
      </c>
      <c r="CV482">
        <v>8.2701079547405243E-2</v>
      </c>
      <c r="CW482">
        <v>5.6737498380243778E-3</v>
      </c>
      <c r="CX482">
        <v>-3.4190062433481216E-2</v>
      </c>
      <c r="CY482">
        <v>-8.7072208523750305E-2</v>
      </c>
      <c r="CZ482">
        <v>0.14749807119369507</v>
      </c>
      <c r="DA482">
        <v>0.22868245840072632</v>
      </c>
      <c r="DB482">
        <v>0.36356034874916077</v>
      </c>
      <c r="DC482">
        <v>0.32477164268493652</v>
      </c>
      <c r="DD482">
        <v>0.30578768253326416</v>
      </c>
      <c r="DE482">
        <v>0.22854538261890411</v>
      </c>
      <c r="DF482">
        <v>0.30616900324821472</v>
      </c>
      <c r="DG482">
        <v>0.3094944953918457</v>
      </c>
      <c r="DH482">
        <v>0.18233382701873779</v>
      </c>
      <c r="DI482">
        <v>0.10450457036495209</v>
      </c>
      <c r="DJ482">
        <v>0.18216246366500854</v>
      </c>
      <c r="DK482">
        <v>0.33342316746711731</v>
      </c>
      <c r="DL482">
        <v>0.3382585346698761</v>
      </c>
      <c r="DM482">
        <v>0.22107850015163422</v>
      </c>
      <c r="DN482">
        <v>0.34113270044326782</v>
      </c>
      <c r="DO482">
        <v>0.43145492672920227</v>
      </c>
      <c r="DP482">
        <v>0.50515890121459961</v>
      </c>
      <c r="DQ482">
        <v>0.49282523989677429</v>
      </c>
      <c r="DR482">
        <v>0.35152730345726013</v>
      </c>
      <c r="DS482">
        <v>0.49072688817977905</v>
      </c>
      <c r="DT482">
        <v>0.47512277960777283</v>
      </c>
      <c r="DU482">
        <v>0.40179541707038879</v>
      </c>
      <c r="DV482">
        <v>0.39154103398323059</v>
      </c>
      <c r="DW482">
        <v>0.32667511701583862</v>
      </c>
      <c r="DX482">
        <v>0.54282265901565552</v>
      </c>
      <c r="DY482">
        <v>0.68372148275375366</v>
      </c>
      <c r="DZ482">
        <v>0.77511245012283325</v>
      </c>
      <c r="EA482">
        <v>0.72822284698486328</v>
      </c>
      <c r="EB482">
        <v>0.68209666013717651</v>
      </c>
      <c r="EC482">
        <v>0.57175540924072266</v>
      </c>
      <c r="ED482">
        <v>0.67029345035552979</v>
      </c>
      <c r="EE482">
        <v>0.69759124517440796</v>
      </c>
      <c r="EF482">
        <v>0.60775870084762573</v>
      </c>
      <c r="EG482">
        <v>0.59014409780502319</v>
      </c>
      <c r="EH482">
        <v>0.6815650463104248</v>
      </c>
      <c r="EI482">
        <v>0.81853640079498291</v>
      </c>
      <c r="EJ482">
        <v>0.84271466732025146</v>
      </c>
      <c r="EK482">
        <v>0.76825505495071411</v>
      </c>
      <c r="EL482">
        <v>0.9084237813949585</v>
      </c>
      <c r="EM482">
        <v>0.96729052066802979</v>
      </c>
      <c r="EN482">
        <v>1.0708644390106201</v>
      </c>
      <c r="EO482">
        <v>1.1012637615203857</v>
      </c>
      <c r="EP482">
        <v>0.97125929594039917</v>
      </c>
      <c r="EQ482">
        <v>1.1055622100830078</v>
      </c>
      <c r="ER482">
        <v>1.041717529296875</v>
      </c>
      <c r="ES482">
        <v>0.9737321138381958</v>
      </c>
      <c r="ET482">
        <v>1.006229043006897</v>
      </c>
      <c r="EU482">
        <v>0.92406058311462402</v>
      </c>
      <c r="EV482">
        <v>1.1136084794998169</v>
      </c>
      <c r="EW482">
        <v>69.266532897949219</v>
      </c>
      <c r="EX482">
        <v>67.027137756347656</v>
      </c>
      <c r="EY482">
        <v>64.472915649414063</v>
      </c>
      <c r="EZ482">
        <v>62.497844696044922</v>
      </c>
      <c r="FA482">
        <v>61.045856475830078</v>
      </c>
      <c r="FB482">
        <v>60.123920440673828</v>
      </c>
      <c r="FC482">
        <v>59.093723297119141</v>
      </c>
      <c r="FD482">
        <v>61</v>
      </c>
      <c r="FE482">
        <v>66.614387512207031</v>
      </c>
      <c r="FF482">
        <v>71.971267700195313</v>
      </c>
      <c r="FG482">
        <v>78.529190063476563</v>
      </c>
      <c r="FH482">
        <v>84.801155090332031</v>
      </c>
      <c r="FI482">
        <v>88.626632690429688</v>
      </c>
      <c r="FJ482">
        <v>92.020561218261719</v>
      </c>
      <c r="FK482">
        <v>95.1409912109375</v>
      </c>
      <c r="FL482">
        <v>93.381675720214844</v>
      </c>
      <c r="FM482">
        <v>91.901947021484375</v>
      </c>
      <c r="FN482">
        <v>88.255218505859375</v>
      </c>
      <c r="FO482">
        <v>83.768218994140625</v>
      </c>
      <c r="FP482">
        <v>74.991615295410156</v>
      </c>
      <c r="FQ482">
        <v>67.901878356933594</v>
      </c>
      <c r="FR482">
        <v>63.573143005371094</v>
      </c>
      <c r="FS482">
        <v>60.848686218261719</v>
      </c>
      <c r="FT482">
        <v>59.821319580078125</v>
      </c>
      <c r="FU482">
        <v>0.33575582504272461</v>
      </c>
      <c r="FV482">
        <v>0.47732514142990112</v>
      </c>
      <c r="FW482">
        <v>0.49072945117950439</v>
      </c>
      <c r="FX482">
        <v>0.34338128566741943</v>
      </c>
      <c r="FY482" s="60">
        <v>4.9899997711181641</v>
      </c>
      <c r="FZ482" s="38">
        <v>115.41</v>
      </c>
      <c r="GA482">
        <v>1</v>
      </c>
    </row>
    <row r="483" spans="1:183" x14ac:dyDescent="0.2">
      <c r="A483" t="s">
        <v>186</v>
      </c>
      <c r="B483" t="s">
        <v>222</v>
      </c>
      <c r="C483" t="s">
        <v>194</v>
      </c>
      <c r="D483" t="s">
        <v>203</v>
      </c>
      <c r="E483" t="s">
        <v>211</v>
      </c>
      <c r="F483" t="s">
        <v>183</v>
      </c>
      <c r="G483" t="s">
        <v>1</v>
      </c>
      <c r="H483">
        <v>968</v>
      </c>
      <c r="I483">
        <v>0.84406602382659912</v>
      </c>
      <c r="J483">
        <v>0.71822041273117065</v>
      </c>
      <c r="K483">
        <v>0.61581146717071533</v>
      </c>
      <c r="L483">
        <v>0.5518871545791626</v>
      </c>
      <c r="M483">
        <v>0.55964797735214233</v>
      </c>
      <c r="N483">
        <v>0.56988787651062012</v>
      </c>
      <c r="O483">
        <v>0.77184051275253296</v>
      </c>
      <c r="P483">
        <v>0.76419055461883545</v>
      </c>
      <c r="Q483">
        <v>0.80562728643417358</v>
      </c>
      <c r="R483">
        <v>0.77805602550506592</v>
      </c>
      <c r="S483">
        <v>0.79692834615707397</v>
      </c>
      <c r="T483">
        <v>0.89736479520797729</v>
      </c>
      <c r="U483">
        <v>0.99067306518554688</v>
      </c>
      <c r="V483">
        <v>1.0197274684906006</v>
      </c>
      <c r="W483">
        <v>1.126917839050293</v>
      </c>
      <c r="X483">
        <v>1.1881442070007324</v>
      </c>
      <c r="Y483">
        <v>1.2981919050216675</v>
      </c>
      <c r="Z483">
        <v>1.580070972442627</v>
      </c>
      <c r="AA483">
        <v>1.6081521511077881</v>
      </c>
      <c r="AB483">
        <v>1.5977867841720581</v>
      </c>
      <c r="AC483">
        <v>1.5571362972259521</v>
      </c>
      <c r="AD483">
        <v>1.4804661273956299</v>
      </c>
      <c r="AE483">
        <v>1.1831198930740356</v>
      </c>
      <c r="AF483">
        <v>1.0257949829101563</v>
      </c>
      <c r="AG483">
        <v>-0.44344893097877502</v>
      </c>
      <c r="AH483">
        <v>-0.43148654699325562</v>
      </c>
      <c r="AI483">
        <v>-0.40763652324676514</v>
      </c>
      <c r="AJ483">
        <v>-0.44062790274620056</v>
      </c>
      <c r="AK483">
        <v>-0.39664632081985474</v>
      </c>
      <c r="AL483">
        <v>-0.41672834753990173</v>
      </c>
      <c r="AM483">
        <v>-0.33261975646018982</v>
      </c>
      <c r="AN483">
        <v>-0.446226567029953</v>
      </c>
      <c r="AO483">
        <v>-0.37159442901611328</v>
      </c>
      <c r="AP483">
        <v>-0.47750040888786316</v>
      </c>
      <c r="AQ483">
        <v>-0.42418220639228821</v>
      </c>
      <c r="AR483">
        <v>-0.38294833898544312</v>
      </c>
      <c r="AS483">
        <v>-0.39036980271339417</v>
      </c>
      <c r="AT483">
        <v>-0.43383091688156128</v>
      </c>
      <c r="AU483">
        <v>-0.31235659122467041</v>
      </c>
      <c r="AV483">
        <v>-0.3286062479019165</v>
      </c>
      <c r="AW483">
        <v>-0.33948212862014771</v>
      </c>
      <c r="AX483">
        <v>-0.17361800372600555</v>
      </c>
      <c r="AY483">
        <v>-0.20934996008872986</v>
      </c>
      <c r="AZ483">
        <v>-0.28915107250213623</v>
      </c>
      <c r="BA483">
        <v>-0.3845430314540863</v>
      </c>
      <c r="BB483">
        <v>-0.43218734860420227</v>
      </c>
      <c r="BC483">
        <v>-0.50267171859741211</v>
      </c>
      <c r="BD483">
        <v>-0.39471140503883362</v>
      </c>
      <c r="BE483">
        <v>-0.22137750685214996</v>
      </c>
      <c r="BF483">
        <v>-0.22254543006420135</v>
      </c>
      <c r="BG483">
        <v>-0.21899349987506866</v>
      </c>
      <c r="BH483">
        <v>-0.26145768165588379</v>
      </c>
      <c r="BI483">
        <v>-0.22107736766338348</v>
      </c>
      <c r="BJ483">
        <v>-0.23735961318016052</v>
      </c>
      <c r="BK483">
        <v>-0.13233472406864166</v>
      </c>
      <c r="BL483">
        <v>-0.2379659116268158</v>
      </c>
      <c r="BM483">
        <v>-0.15837556123733521</v>
      </c>
      <c r="BN483">
        <v>-0.24714070558547974</v>
      </c>
      <c r="BO483">
        <v>-0.1934504359960556</v>
      </c>
      <c r="BP483">
        <v>-0.13966004550457001</v>
      </c>
      <c r="BQ483">
        <v>-0.12838919460773468</v>
      </c>
      <c r="BR483">
        <v>-0.16763073205947876</v>
      </c>
      <c r="BS483">
        <v>-4.207397997379303E-2</v>
      </c>
      <c r="BT483">
        <v>-5.3482126444578171E-2</v>
      </c>
      <c r="BU483">
        <v>-6.7603670060634613E-2</v>
      </c>
      <c r="BV483">
        <v>0.10951977968215942</v>
      </c>
      <c r="BW483">
        <v>7.7132351696491241E-2</v>
      </c>
      <c r="BX483">
        <v>-1.4953766018152237E-2</v>
      </c>
      <c r="BY483">
        <v>-0.11084393411874771</v>
      </c>
      <c r="BZ483">
        <v>-0.16819320619106293</v>
      </c>
      <c r="CA483">
        <v>-0.24538233876228333</v>
      </c>
      <c r="CB483">
        <v>-0.15531750023365021</v>
      </c>
      <c r="CC483">
        <v>-6.7571520805358887E-2</v>
      </c>
      <c r="CD483">
        <v>-7.7833443880081177E-2</v>
      </c>
      <c r="CE483">
        <v>-8.8339932262897491E-2</v>
      </c>
      <c r="CF483">
        <v>-0.1373649388551712</v>
      </c>
      <c r="CG483">
        <v>-9.9478848278522491E-2</v>
      </c>
      <c r="CH483">
        <v>-0.1131293773651123</v>
      </c>
      <c r="CI483">
        <v>6.3820770010352135E-3</v>
      </c>
      <c r="CJ483">
        <v>-9.3725219368934631E-2</v>
      </c>
      <c r="CK483">
        <v>-1.0700823739171028E-2</v>
      </c>
      <c r="CL483">
        <v>-8.7594300508499146E-2</v>
      </c>
      <c r="CM483">
        <v>-3.3646319061517715E-2</v>
      </c>
      <c r="CN483">
        <v>2.8840716928243637E-2</v>
      </c>
      <c r="CO483">
        <v>5.305776372551918E-2</v>
      </c>
      <c r="CP483">
        <v>1.6738703474402428E-2</v>
      </c>
      <c r="CQ483">
        <v>0.14512293040752411</v>
      </c>
      <c r="CR483">
        <v>0.1370680183172226</v>
      </c>
      <c r="CS483">
        <v>0.12069852650165558</v>
      </c>
      <c r="CT483">
        <v>0.30562013387680054</v>
      </c>
      <c r="CU483">
        <v>0.27554914355278015</v>
      </c>
      <c r="CV483">
        <v>0.17495444416999817</v>
      </c>
      <c r="CW483">
        <v>7.8719228506088257E-2</v>
      </c>
      <c r="CX483">
        <v>1.4648323878645897E-2</v>
      </c>
      <c r="CY483">
        <v>-6.7184522747993469E-2</v>
      </c>
      <c r="CZ483">
        <v>1.0486014187335968E-2</v>
      </c>
      <c r="DA483">
        <v>8.623446524143219E-2</v>
      </c>
      <c r="DB483">
        <v>6.6878534853458405E-2</v>
      </c>
      <c r="DC483">
        <v>4.2313631623983383E-2</v>
      </c>
      <c r="DD483">
        <v>-1.3272197917103767E-2</v>
      </c>
      <c r="DE483">
        <v>2.2119665518403053E-2</v>
      </c>
      <c r="DF483">
        <v>1.110085379332304E-2</v>
      </c>
      <c r="DG483">
        <v>0.14509887993335724</v>
      </c>
      <c r="DH483">
        <v>5.0515472888946533E-2</v>
      </c>
      <c r="DI483">
        <v>0.13697390258312225</v>
      </c>
      <c r="DJ483">
        <v>7.1952119469642639E-2</v>
      </c>
      <c r="DK483">
        <v>0.12615780532360077</v>
      </c>
      <c r="DL483">
        <v>0.19734145700931549</v>
      </c>
      <c r="DM483">
        <v>0.23450471460819244</v>
      </c>
      <c r="DN483">
        <v>0.20110815763473511</v>
      </c>
      <c r="DO483">
        <v>0.33231985569000244</v>
      </c>
      <c r="DP483">
        <v>0.32761812210083008</v>
      </c>
      <c r="DQ483">
        <v>0.30900073051452637</v>
      </c>
      <c r="DR483">
        <v>0.50172048807144165</v>
      </c>
      <c r="DS483">
        <v>0.47396591305732727</v>
      </c>
      <c r="DT483">
        <v>0.36486268043518066</v>
      </c>
      <c r="DU483">
        <v>0.26828238368034363</v>
      </c>
      <c r="DV483">
        <v>0.19748984277248383</v>
      </c>
      <c r="DW483">
        <v>0.11101330071687698</v>
      </c>
      <c r="DX483">
        <v>0.17628952860832214</v>
      </c>
      <c r="DY483">
        <v>0.30830588936805725</v>
      </c>
      <c r="DZ483">
        <v>0.27581965923309326</v>
      </c>
      <c r="EA483">
        <v>0.23095661401748657</v>
      </c>
      <c r="EB483">
        <v>0.16589802503585815</v>
      </c>
      <c r="EC483">
        <v>0.19768860936164856</v>
      </c>
      <c r="ED483">
        <v>0.19046957790851593</v>
      </c>
      <c r="EE483">
        <v>0.34538388252258301</v>
      </c>
      <c r="EF483">
        <v>0.25877612829208374</v>
      </c>
      <c r="EG483">
        <v>0.35019278526306152</v>
      </c>
      <c r="EH483">
        <v>0.30231177806854248</v>
      </c>
      <c r="EI483">
        <v>0.35688960552215576</v>
      </c>
      <c r="EJ483">
        <v>0.44062981009483337</v>
      </c>
      <c r="EK483">
        <v>0.49648526310920715</v>
      </c>
      <c r="EL483">
        <v>0.46730834245681763</v>
      </c>
      <c r="EM483">
        <v>0.60260248184204102</v>
      </c>
      <c r="EN483">
        <v>0.60274225473403931</v>
      </c>
      <c r="EO483">
        <v>0.58087921142578125</v>
      </c>
      <c r="EP483">
        <v>0.78485822677612305</v>
      </c>
      <c r="EQ483">
        <v>0.76044821739196777</v>
      </c>
      <c r="ER483">
        <v>0.63905990123748779</v>
      </c>
      <c r="ES483">
        <v>0.54198145866394043</v>
      </c>
      <c r="ET483">
        <v>0.46148398518562317</v>
      </c>
      <c r="EU483">
        <v>0.36830267310142517</v>
      </c>
      <c r="EV483">
        <v>0.41568341851234436</v>
      </c>
      <c r="EW483">
        <v>71.663841247558594</v>
      </c>
      <c r="EX483">
        <v>69.579627990722656</v>
      </c>
      <c r="EY483">
        <v>68.225662231445313</v>
      </c>
      <c r="EZ483">
        <v>67.502693176269531</v>
      </c>
      <c r="FA483">
        <v>66.991287231445313</v>
      </c>
      <c r="FB483">
        <v>65.622840881347656</v>
      </c>
      <c r="FC483">
        <v>64.871780395507813</v>
      </c>
      <c r="FD483">
        <v>66.834915161132813</v>
      </c>
      <c r="FE483">
        <v>70.646102905273438</v>
      </c>
      <c r="FF483">
        <v>75.016685485839844</v>
      </c>
      <c r="FG483">
        <v>79.515777587890625</v>
      </c>
      <c r="FH483">
        <v>84.152580261230469</v>
      </c>
      <c r="FI483">
        <v>86.925163269042969</v>
      </c>
      <c r="FJ483">
        <v>89.777641296386719</v>
      </c>
      <c r="FK483">
        <v>91.884056091308594</v>
      </c>
      <c r="FL483">
        <v>92.074684143066406</v>
      </c>
      <c r="FM483">
        <v>92.319953918457031</v>
      </c>
      <c r="FN483">
        <v>91.487800598144531</v>
      </c>
      <c r="FO483">
        <v>89.016593933105469</v>
      </c>
      <c r="FP483">
        <v>84.591285705566406</v>
      </c>
      <c r="FQ483">
        <v>79.54058837890625</v>
      </c>
      <c r="FR483">
        <v>76.454429626464844</v>
      </c>
      <c r="FS483">
        <v>73.657882690429688</v>
      </c>
      <c r="FT483">
        <v>71.807106018066406</v>
      </c>
      <c r="FU483">
        <v>0.15990510582923889</v>
      </c>
      <c r="FV483">
        <v>0.22454650700092316</v>
      </c>
      <c r="FW483">
        <v>0.23994454741477966</v>
      </c>
      <c r="FX483">
        <v>0.16307370364665985</v>
      </c>
      <c r="FY483" s="60">
        <v>5.309999942779541</v>
      </c>
      <c r="FZ483" s="38">
        <v>396.31</v>
      </c>
      <c r="GA483">
        <v>1</v>
      </c>
    </row>
    <row r="484" spans="1:183" x14ac:dyDescent="0.2">
      <c r="A484" t="s">
        <v>186</v>
      </c>
      <c r="B484" t="s">
        <v>222</v>
      </c>
      <c r="C484" t="s">
        <v>194</v>
      </c>
      <c r="D484" t="s">
        <v>203</v>
      </c>
      <c r="E484" t="s">
        <v>211</v>
      </c>
      <c r="F484" t="s">
        <v>184</v>
      </c>
      <c r="G484" t="s">
        <v>1</v>
      </c>
      <c r="H484">
        <v>279</v>
      </c>
      <c r="I484">
        <v>1.4315613508224487</v>
      </c>
      <c r="J484">
        <v>1.1812961101531982</v>
      </c>
      <c r="K484">
        <v>1.0276824235916138</v>
      </c>
      <c r="L484">
        <v>1.0545758008956909</v>
      </c>
      <c r="M484">
        <v>1.0904457569122314</v>
      </c>
      <c r="N484">
        <v>1.1164340972900391</v>
      </c>
      <c r="O484">
        <v>1.1598929166793823</v>
      </c>
      <c r="P484">
        <v>1.1792724132537842</v>
      </c>
      <c r="Q484">
        <v>0.96573668718338013</v>
      </c>
      <c r="R484">
        <v>0.86440372467041016</v>
      </c>
      <c r="S484">
        <v>1.0735831260681152</v>
      </c>
      <c r="T484">
        <v>1.1314843893051147</v>
      </c>
      <c r="U484">
        <v>1.102580189704895</v>
      </c>
      <c r="V484">
        <v>1.5422697067260742</v>
      </c>
      <c r="W484">
        <v>1.9569720029830933</v>
      </c>
      <c r="X484">
        <v>2.1039934158325195</v>
      </c>
      <c r="Y484">
        <v>2.4124915599822998</v>
      </c>
      <c r="Z484">
        <v>2.5941817760467529</v>
      </c>
      <c r="AA484">
        <v>2.73110032081604</v>
      </c>
      <c r="AB484">
        <v>2.7382783889770508</v>
      </c>
      <c r="AC484">
        <v>2.8742940425872803</v>
      </c>
      <c r="AD484">
        <v>2.5989515781402588</v>
      </c>
      <c r="AE484">
        <v>2.1062760353088379</v>
      </c>
      <c r="AF484">
        <v>1.6727688312530518</v>
      </c>
      <c r="AG484">
        <v>-0.89353996515274048</v>
      </c>
      <c r="AH484">
        <v>-0.91493207216262817</v>
      </c>
      <c r="AI484">
        <v>-1.0039302110671997</v>
      </c>
      <c r="AJ484">
        <v>-0.81545716524124146</v>
      </c>
      <c r="AK484">
        <v>-0.70462697744369507</v>
      </c>
      <c r="AL484">
        <v>-0.73325258493423462</v>
      </c>
      <c r="AM484">
        <v>-0.75770831108093262</v>
      </c>
      <c r="AN484">
        <v>-0.78995198011398315</v>
      </c>
      <c r="AO484">
        <v>-0.97330790758132935</v>
      </c>
      <c r="AP484">
        <v>-1.1726853847503662</v>
      </c>
      <c r="AQ484">
        <v>-1.0335865020751953</v>
      </c>
      <c r="AR484">
        <v>-1.1166688203811646</v>
      </c>
      <c r="AS484">
        <v>-1.5634980201721191</v>
      </c>
      <c r="AT484">
        <v>-1.0879403352737427</v>
      </c>
      <c r="AU484">
        <v>-0.72826850414276123</v>
      </c>
      <c r="AV484">
        <v>-0.97169041633605957</v>
      </c>
      <c r="AW484">
        <v>-0.88777720928192139</v>
      </c>
      <c r="AX484">
        <v>-0.83309346437454224</v>
      </c>
      <c r="AY484">
        <v>-0.80769187211990356</v>
      </c>
      <c r="AZ484">
        <v>-1.106793999671936</v>
      </c>
      <c r="BA484">
        <v>-0.9288487434387207</v>
      </c>
      <c r="BB484">
        <v>-1.0423611402511597</v>
      </c>
      <c r="BC484">
        <v>-1.1083685159683228</v>
      </c>
      <c r="BD484">
        <v>-1.1382451057434082</v>
      </c>
      <c r="BE484">
        <v>-0.24591727554798126</v>
      </c>
      <c r="BF484">
        <v>-0.31526702642440796</v>
      </c>
      <c r="BG484">
        <v>-0.40790250897407532</v>
      </c>
      <c r="BH484">
        <v>-0.25361454486846924</v>
      </c>
      <c r="BI484">
        <v>-0.16267380118370056</v>
      </c>
      <c r="BJ484">
        <v>-0.20037895441055298</v>
      </c>
      <c r="BK484">
        <v>-0.2593437135219574</v>
      </c>
      <c r="BL484">
        <v>-0.25859683752059937</v>
      </c>
      <c r="BM484">
        <v>-0.4052642285823822</v>
      </c>
      <c r="BN484">
        <v>-0.55423998832702637</v>
      </c>
      <c r="BO484">
        <v>-0.38177183270454407</v>
      </c>
      <c r="BP484">
        <v>-0.44073149561882019</v>
      </c>
      <c r="BQ484">
        <v>-0.80513566732406616</v>
      </c>
      <c r="BR484">
        <v>-0.31153669953346252</v>
      </c>
      <c r="BS484">
        <v>4.5409440994262695E-2</v>
      </c>
      <c r="BT484">
        <v>-0.12951318919658661</v>
      </c>
      <c r="BU484">
        <v>-6.8662695586681366E-2</v>
      </c>
      <c r="BV484">
        <v>-4.5401856303215027E-2</v>
      </c>
      <c r="BW484">
        <v>-3.4903364721685648E-3</v>
      </c>
      <c r="BX484">
        <v>-0.30474451184272766</v>
      </c>
      <c r="BY484">
        <v>-0.11144508421421051</v>
      </c>
      <c r="BZ484">
        <v>-0.23768505454063416</v>
      </c>
      <c r="CA484">
        <v>-0.33523392677307129</v>
      </c>
      <c r="CB484">
        <v>-0.40198901295661926</v>
      </c>
      <c r="CC484">
        <v>0.20262426137924194</v>
      </c>
      <c r="CD484">
        <v>0.10005910694599152</v>
      </c>
      <c r="CE484">
        <v>4.9044839106500149E-3</v>
      </c>
      <c r="CF484">
        <v>0.13551594316959381</v>
      </c>
      <c r="CG484">
        <v>0.21268127858638763</v>
      </c>
      <c r="CH484">
        <v>0.16868768632411957</v>
      </c>
      <c r="CI484">
        <v>8.5822105407714844E-2</v>
      </c>
      <c r="CJ484">
        <v>0.10941808670759201</v>
      </c>
      <c r="CK484">
        <v>-1.1838913895189762E-2</v>
      </c>
      <c r="CL484">
        <v>-0.12590645253658295</v>
      </c>
      <c r="CM484">
        <v>6.9672919809818268E-2</v>
      </c>
      <c r="CN484">
        <v>2.7420599013566971E-2</v>
      </c>
      <c r="CO484">
        <v>-0.27989616990089417</v>
      </c>
      <c r="CP484">
        <v>0.22619809210300446</v>
      </c>
      <c r="CQ484">
        <v>0.58125638961791992</v>
      </c>
      <c r="CR484">
        <v>0.45377615094184875</v>
      </c>
      <c r="CS484">
        <v>0.49865350127220154</v>
      </c>
      <c r="CT484">
        <v>0.50015097856521606</v>
      </c>
      <c r="CU484">
        <v>0.55349725484848022</v>
      </c>
      <c r="CV484">
        <v>0.25075244903564453</v>
      </c>
      <c r="CW484">
        <v>0.45468616485595703</v>
      </c>
      <c r="CX484">
        <v>0.31963106989860535</v>
      </c>
      <c r="CY484">
        <v>0.2002367377281189</v>
      </c>
      <c r="CZ484">
        <v>0.10793974995613098</v>
      </c>
      <c r="DA484">
        <v>0.65116578340530396</v>
      </c>
      <c r="DB484">
        <v>0.5153852105140686</v>
      </c>
      <c r="DC484">
        <v>0.41771143674850464</v>
      </c>
      <c r="DD484">
        <v>0.52464640140533447</v>
      </c>
      <c r="DE484">
        <v>0.58803635835647583</v>
      </c>
      <c r="DF484">
        <v>0.5377543568611145</v>
      </c>
      <c r="DG484">
        <v>0.43098792433738708</v>
      </c>
      <c r="DH484">
        <v>0.47743302583694458</v>
      </c>
      <c r="DI484">
        <v>0.38158643245697021</v>
      </c>
      <c r="DJ484">
        <v>0.3024270236492157</v>
      </c>
      <c r="DK484">
        <v>0.5211176872253418</v>
      </c>
      <c r="DL484">
        <v>0.49557274580001831</v>
      </c>
      <c r="DM484">
        <v>0.24534331262111664</v>
      </c>
      <c r="DN484">
        <v>0.76393288373947144</v>
      </c>
      <c r="DO484">
        <v>1.1171033382415771</v>
      </c>
      <c r="DP484">
        <v>1.0370655059814453</v>
      </c>
      <c r="DQ484">
        <v>1.0659698247909546</v>
      </c>
      <c r="DR484">
        <v>1.0457037687301636</v>
      </c>
      <c r="DS484">
        <v>1.1104847192764282</v>
      </c>
      <c r="DT484">
        <v>0.80624943971633911</v>
      </c>
      <c r="DU484">
        <v>1.0208173990249634</v>
      </c>
      <c r="DV484">
        <v>0.87694722414016724</v>
      </c>
      <c r="DW484">
        <v>0.73570746183395386</v>
      </c>
      <c r="DX484">
        <v>0.61786848306655884</v>
      </c>
      <c r="DY484">
        <v>1.2987884283065796</v>
      </c>
      <c r="DZ484">
        <v>1.1150503158569336</v>
      </c>
      <c r="EA484">
        <v>1.0137392282485962</v>
      </c>
      <c r="EB484">
        <v>1.0864890813827515</v>
      </c>
      <c r="EC484">
        <v>1.1299895048141479</v>
      </c>
      <c r="ED484">
        <v>1.0706279277801514</v>
      </c>
      <c r="EE484">
        <v>0.9293525218963623</v>
      </c>
      <c r="EF484">
        <v>1.0087882280349731</v>
      </c>
      <c r="EG484">
        <v>0.9496300220489502</v>
      </c>
      <c r="EH484">
        <v>0.92087256908416748</v>
      </c>
      <c r="EI484">
        <v>1.1729322671890259</v>
      </c>
      <c r="EJ484">
        <v>1.1715099811553955</v>
      </c>
      <c r="EK484">
        <v>1.003705620765686</v>
      </c>
      <c r="EL484">
        <v>1.5403363704681396</v>
      </c>
      <c r="EM484">
        <v>1.8907812833786011</v>
      </c>
      <c r="EN484">
        <v>1.8792425394058228</v>
      </c>
      <c r="EO484">
        <v>1.8850842714309692</v>
      </c>
      <c r="EP484">
        <v>1.8333953619003296</v>
      </c>
      <c r="EQ484">
        <v>1.9146864414215088</v>
      </c>
      <c r="ER484">
        <v>1.6082988977432251</v>
      </c>
      <c r="ES484">
        <v>1.8382210731506348</v>
      </c>
      <c r="ET484">
        <v>1.6816233396530151</v>
      </c>
      <c r="EU484">
        <v>1.5088419914245605</v>
      </c>
      <c r="EV484">
        <v>1.3541246652603149</v>
      </c>
      <c r="EW484">
        <v>68.451629638671875</v>
      </c>
      <c r="EX484">
        <v>67.545013427734375</v>
      </c>
      <c r="EY484">
        <v>66.449050903320313</v>
      </c>
      <c r="EZ484">
        <v>67.561439514160156</v>
      </c>
      <c r="FA484">
        <v>68.19720458984375</v>
      </c>
      <c r="FB484">
        <v>66.941436767578125</v>
      </c>
      <c r="FC484">
        <v>66.020713806152344</v>
      </c>
      <c r="FD484">
        <v>69.237991333007813</v>
      </c>
      <c r="FE484">
        <v>76.981735229492188</v>
      </c>
      <c r="FF484">
        <v>84.795539855957031</v>
      </c>
      <c r="FG484">
        <v>91.161842346191406</v>
      </c>
      <c r="FH484">
        <v>95.380699157714844</v>
      </c>
      <c r="FI484">
        <v>97.159523010253906</v>
      </c>
      <c r="FJ484">
        <v>98.281867980957031</v>
      </c>
      <c r="FK484">
        <v>99.797599792480469</v>
      </c>
      <c r="FL484">
        <v>99.752021789550781</v>
      </c>
      <c r="FM484">
        <v>100.07589721679688</v>
      </c>
      <c r="FN484">
        <v>99.808181762695313</v>
      </c>
      <c r="FO484">
        <v>97.183052062988281</v>
      </c>
      <c r="FP484">
        <v>89.258399963378906</v>
      </c>
      <c r="FQ484">
        <v>80.914726257324219</v>
      </c>
      <c r="FR484">
        <v>76.235084533691406</v>
      </c>
      <c r="FS484">
        <v>73.104423522949219</v>
      </c>
      <c r="FT484">
        <v>71.384109497070313</v>
      </c>
      <c r="FU484">
        <v>0.47984656691551208</v>
      </c>
      <c r="FV484">
        <v>0.65665805339813232</v>
      </c>
      <c r="FW484">
        <v>0.71184957027435303</v>
      </c>
      <c r="FX484">
        <v>0.48009341955184937</v>
      </c>
      <c r="FY484" s="60">
        <v>6.5500001907348633</v>
      </c>
      <c r="FZ484" s="38">
        <v>184.49</v>
      </c>
      <c r="GA484">
        <v>1</v>
      </c>
    </row>
    <row r="485" spans="1:183" x14ac:dyDescent="0.2">
      <c r="A485" t="s">
        <v>186</v>
      </c>
      <c r="B485" t="s">
        <v>222</v>
      </c>
      <c r="C485" t="s">
        <v>194</v>
      </c>
      <c r="D485" t="s">
        <v>203</v>
      </c>
      <c r="E485" t="s">
        <v>211</v>
      </c>
      <c r="F485" t="s">
        <v>185</v>
      </c>
      <c r="G485" t="s">
        <v>1</v>
      </c>
      <c r="H485">
        <v>155</v>
      </c>
      <c r="I485">
        <v>1.3166806697845459</v>
      </c>
      <c r="J485">
        <v>1.0612081289291382</v>
      </c>
      <c r="K485">
        <v>1.0346322059631348</v>
      </c>
      <c r="L485">
        <v>0.87240958213806152</v>
      </c>
      <c r="M485">
        <v>0.8445160984992981</v>
      </c>
      <c r="N485">
        <v>0.7245628833770752</v>
      </c>
      <c r="O485">
        <v>0.9825548529624939</v>
      </c>
      <c r="P485">
        <v>1.3142098188400269</v>
      </c>
      <c r="Q485">
        <v>1.4034500122070313</v>
      </c>
      <c r="R485">
        <v>1.3920741081237793</v>
      </c>
      <c r="S485">
        <v>1.5771515369415283</v>
      </c>
      <c r="T485">
        <v>1.6201146841049194</v>
      </c>
      <c r="U485">
        <v>1.8979016542434692</v>
      </c>
      <c r="V485">
        <v>2.5415289402008057</v>
      </c>
      <c r="W485">
        <v>2.8865871429443359</v>
      </c>
      <c r="X485">
        <v>3.2364387512207031</v>
      </c>
      <c r="Y485">
        <v>3.0231502056121826</v>
      </c>
      <c r="Z485">
        <v>3.1571500301361084</v>
      </c>
      <c r="AA485">
        <v>3.7020857334136963</v>
      </c>
      <c r="AB485">
        <v>3.3169448375701904</v>
      </c>
      <c r="AC485">
        <v>3.4484739303588867</v>
      </c>
      <c r="AD485">
        <v>2.6647515296936035</v>
      </c>
      <c r="AE485">
        <v>2.16544508934021</v>
      </c>
      <c r="AF485">
        <v>1.5501806735992432</v>
      </c>
      <c r="AG485">
        <v>-1.8528369665145874</v>
      </c>
      <c r="AH485">
        <v>-1.6883496046066284</v>
      </c>
      <c r="AI485">
        <v>-1.5008813142776489</v>
      </c>
      <c r="AJ485">
        <v>-1.548724889755249</v>
      </c>
      <c r="AK485">
        <v>-1.5153709650039673</v>
      </c>
      <c r="AL485">
        <v>-1.5387930870056152</v>
      </c>
      <c r="AM485">
        <v>-1.5981513261795044</v>
      </c>
      <c r="AN485">
        <v>-1.5371454954147339</v>
      </c>
      <c r="AO485">
        <v>-1.6274800300598145</v>
      </c>
      <c r="AP485">
        <v>-1.7681245803833008</v>
      </c>
      <c r="AQ485">
        <v>-1.8790467977523804</v>
      </c>
      <c r="AR485">
        <v>-2.1074059009552002</v>
      </c>
      <c r="AS485">
        <v>-1.9727305173873901</v>
      </c>
      <c r="AT485">
        <v>-1.7481688261032104</v>
      </c>
      <c r="AU485">
        <v>-1.4570431709289551</v>
      </c>
      <c r="AV485">
        <v>-1.5384480953216553</v>
      </c>
      <c r="AW485">
        <v>-1.813159704208374</v>
      </c>
      <c r="AX485">
        <v>-1.7841522693634033</v>
      </c>
      <c r="AY485">
        <v>-1.3383487462997437</v>
      </c>
      <c r="AZ485">
        <v>-1.7687351703643799</v>
      </c>
      <c r="BA485">
        <v>-1.7343957424163818</v>
      </c>
      <c r="BB485">
        <v>-1.8608496189117432</v>
      </c>
      <c r="BC485">
        <v>-1.7552469968795776</v>
      </c>
      <c r="BD485">
        <v>-1.8426365852355957</v>
      </c>
      <c r="BE485">
        <v>-0.83376258611679077</v>
      </c>
      <c r="BF485">
        <v>-0.74290633201599121</v>
      </c>
      <c r="BG485">
        <v>-0.59072673320770264</v>
      </c>
      <c r="BH485">
        <v>-0.646736741065979</v>
      </c>
      <c r="BI485">
        <v>-0.62297821044921875</v>
      </c>
      <c r="BJ485">
        <v>-0.73279768228530884</v>
      </c>
      <c r="BK485">
        <v>-0.70824676752090454</v>
      </c>
      <c r="BL485">
        <v>-0.46931678056716919</v>
      </c>
      <c r="BM485">
        <v>-0.47902849316596985</v>
      </c>
      <c r="BN485">
        <v>-0.59182453155517578</v>
      </c>
      <c r="BO485">
        <v>-0.65751773118972778</v>
      </c>
      <c r="BP485">
        <v>-0.83588325977325439</v>
      </c>
      <c r="BQ485">
        <v>-0.57973366975784302</v>
      </c>
      <c r="BR485">
        <v>-0.37584489583969116</v>
      </c>
      <c r="BS485">
        <v>-8.9409388601779938E-2</v>
      </c>
      <c r="BT485">
        <v>-0.1349274218082428</v>
      </c>
      <c r="BU485">
        <v>-0.43852925300598145</v>
      </c>
      <c r="BV485">
        <v>-0.44822987914085388</v>
      </c>
      <c r="BW485">
        <v>-7.4208855628967285E-2</v>
      </c>
      <c r="BX485">
        <v>-0.50859594345092773</v>
      </c>
      <c r="BY485">
        <v>-0.38753297924995422</v>
      </c>
      <c r="BZ485">
        <v>-0.60709983110427856</v>
      </c>
      <c r="CA485">
        <v>-0.56613028049468994</v>
      </c>
      <c r="CB485">
        <v>-0.77050602436065674</v>
      </c>
      <c r="CC485">
        <v>-0.12795484066009521</v>
      </c>
      <c r="CD485">
        <v>-8.809516578912735E-2</v>
      </c>
      <c r="CE485">
        <v>3.9643544703722E-2</v>
      </c>
      <c r="CF485">
        <v>-2.2022577002644539E-2</v>
      </c>
      <c r="CG485">
        <v>-4.9096769653260708E-3</v>
      </c>
      <c r="CH485">
        <v>-0.17456774413585663</v>
      </c>
      <c r="CI485">
        <v>-9.1901607811450958E-2</v>
      </c>
      <c r="CJ485">
        <v>0.27025806903839111</v>
      </c>
      <c r="CK485">
        <v>0.31638550758361816</v>
      </c>
      <c r="CL485">
        <v>0.22287744283676147</v>
      </c>
      <c r="CM485">
        <v>0.18850967288017273</v>
      </c>
      <c r="CN485">
        <v>4.4769376516342163E-2</v>
      </c>
      <c r="CO485">
        <v>0.38505160808563232</v>
      </c>
      <c r="CP485">
        <v>0.57462257146835327</v>
      </c>
      <c r="CQ485">
        <v>0.85780966281890869</v>
      </c>
      <c r="CR485">
        <v>0.83714675903320313</v>
      </c>
      <c r="CS485">
        <v>0.51353549957275391</v>
      </c>
      <c r="CT485">
        <v>0.4770258367061615</v>
      </c>
      <c r="CU485">
        <v>0.80133062601089478</v>
      </c>
      <c r="CV485">
        <v>0.36417257785797119</v>
      </c>
      <c r="CW485">
        <v>0.54530000686645508</v>
      </c>
      <c r="CX485">
        <v>0.26124352216720581</v>
      </c>
      <c r="CY485">
        <v>0.25744837522506714</v>
      </c>
      <c r="CZ485">
        <v>-2.7951624244451523E-2</v>
      </c>
      <c r="DA485">
        <v>0.57785290479660034</v>
      </c>
      <c r="DB485">
        <v>0.56671601533889771</v>
      </c>
      <c r="DC485">
        <v>0.67001384496688843</v>
      </c>
      <c r="DD485">
        <v>0.60269159078598022</v>
      </c>
      <c r="DE485">
        <v>0.61315882205963135</v>
      </c>
      <c r="DF485">
        <v>0.38366219401359558</v>
      </c>
      <c r="DG485">
        <v>0.52444350719451904</v>
      </c>
      <c r="DH485">
        <v>1.0098329782485962</v>
      </c>
      <c r="DI485">
        <v>1.1117994785308838</v>
      </c>
      <c r="DJ485">
        <v>1.0375794172286987</v>
      </c>
      <c r="DK485">
        <v>1.0345370769500732</v>
      </c>
      <c r="DL485">
        <v>0.92542201280593872</v>
      </c>
      <c r="DM485">
        <v>1.3498369455337524</v>
      </c>
      <c r="DN485">
        <v>1.5250899791717529</v>
      </c>
      <c r="DO485">
        <v>1.8050287961959839</v>
      </c>
      <c r="DP485">
        <v>1.8092209100723267</v>
      </c>
      <c r="DQ485">
        <v>1.4656002521514893</v>
      </c>
      <c r="DR485">
        <v>1.4022814035415649</v>
      </c>
      <c r="DS485">
        <v>1.6768701076507568</v>
      </c>
      <c r="DT485">
        <v>1.2369410991668701</v>
      </c>
      <c r="DU485">
        <v>1.4781330823898315</v>
      </c>
      <c r="DV485">
        <v>1.1295868158340454</v>
      </c>
      <c r="DW485">
        <v>1.0810270309448242</v>
      </c>
      <c r="DX485">
        <v>0.71460282802581787</v>
      </c>
      <c r="DY485">
        <v>1.5969271659851074</v>
      </c>
      <c r="DZ485">
        <v>1.5121592283248901</v>
      </c>
      <c r="EA485">
        <v>1.5801683664321899</v>
      </c>
      <c r="EB485">
        <v>1.5046796798706055</v>
      </c>
      <c r="EC485">
        <v>1.5055515766143799</v>
      </c>
      <c r="ED485">
        <v>1.1896575689315796</v>
      </c>
      <c r="EE485">
        <v>1.4143480062484741</v>
      </c>
      <c r="EF485">
        <v>2.0776617527008057</v>
      </c>
      <c r="EG485">
        <v>2.2602510452270508</v>
      </c>
      <c r="EH485">
        <v>2.2138795852661133</v>
      </c>
      <c r="EI485">
        <v>2.2560660839080811</v>
      </c>
      <c r="EJ485">
        <v>2.1969444751739502</v>
      </c>
      <c r="EK485">
        <v>2.7428336143493652</v>
      </c>
      <c r="EL485">
        <v>2.8974142074584961</v>
      </c>
      <c r="EM485">
        <v>3.1726624965667725</v>
      </c>
      <c r="EN485">
        <v>3.2127416133880615</v>
      </c>
      <c r="EO485">
        <v>2.8402304649353027</v>
      </c>
      <c r="EP485">
        <v>2.7382035255432129</v>
      </c>
      <c r="EQ485">
        <v>2.9410099983215332</v>
      </c>
      <c r="ER485">
        <v>2.4970803260803223</v>
      </c>
      <c r="ES485">
        <v>2.8249959945678711</v>
      </c>
      <c r="ET485">
        <v>2.3833365440368652</v>
      </c>
      <c r="EU485">
        <v>2.270143985748291</v>
      </c>
      <c r="EV485">
        <v>1.7867333889007568</v>
      </c>
      <c r="EW485">
        <v>80.056106567382813</v>
      </c>
      <c r="EX485">
        <v>77.794479370117188</v>
      </c>
      <c r="EY485">
        <v>75.835800170898438</v>
      </c>
      <c r="EZ485">
        <v>74.714126586914063</v>
      </c>
      <c r="FA485">
        <v>74.697242736816406</v>
      </c>
      <c r="FB485">
        <v>73.619644165039063</v>
      </c>
      <c r="FC485">
        <v>72.434989929199219</v>
      </c>
      <c r="FD485">
        <v>76.489151000976563</v>
      </c>
      <c r="FE485">
        <v>81.802520751953125</v>
      </c>
      <c r="FF485">
        <v>86.7423095703125</v>
      </c>
      <c r="FG485">
        <v>89.810714721679688</v>
      </c>
      <c r="FH485">
        <v>93.781883239746094</v>
      </c>
      <c r="FI485">
        <v>95.922576904296875</v>
      </c>
      <c r="FJ485">
        <v>98.312850952148438</v>
      </c>
      <c r="FK485">
        <v>100.28018188476563</v>
      </c>
      <c r="FL485">
        <v>101.79852294921875</v>
      </c>
      <c r="FM485">
        <v>102.12469482421875</v>
      </c>
      <c r="FN485">
        <v>101.21601867675781</v>
      </c>
      <c r="FO485">
        <v>99.2220458984375</v>
      </c>
      <c r="FP485">
        <v>94.177192687988281</v>
      </c>
      <c r="FQ485">
        <v>89.420616149902344</v>
      </c>
      <c r="FR485">
        <v>86.375251770019531</v>
      </c>
      <c r="FS485">
        <v>81.863189697265625</v>
      </c>
      <c r="FT485">
        <v>78.106109619140625</v>
      </c>
      <c r="FU485">
        <v>0.8227037787437439</v>
      </c>
      <c r="FV485">
        <v>1.1017332077026367</v>
      </c>
      <c r="FW485">
        <v>1.2022665739059448</v>
      </c>
      <c r="FX485">
        <v>0.79254639148712158</v>
      </c>
      <c r="FY485" s="60">
        <v>5.7300000190734863</v>
      </c>
      <c r="FZ485" s="38">
        <v>106.73</v>
      </c>
      <c r="GA485">
        <v>1</v>
      </c>
    </row>
    <row r="486" spans="1:183" x14ac:dyDescent="0.2">
      <c r="A486" t="s">
        <v>186</v>
      </c>
      <c r="B486" t="s">
        <v>222</v>
      </c>
      <c r="C486" t="s">
        <v>194</v>
      </c>
      <c r="D486" t="s">
        <v>203</v>
      </c>
      <c r="E486" t="s">
        <v>212</v>
      </c>
      <c r="F486" t="s">
        <v>1</v>
      </c>
      <c r="G486" t="s">
        <v>198</v>
      </c>
      <c r="H486">
        <v>5822</v>
      </c>
      <c r="I486">
        <v>0.66239535808563232</v>
      </c>
      <c r="J486">
        <v>0.58661502599716187</v>
      </c>
      <c r="K486">
        <v>0.53633922338485718</v>
      </c>
      <c r="L486">
        <v>0.50828510522842407</v>
      </c>
      <c r="M486">
        <v>0.50376933813095093</v>
      </c>
      <c r="N486">
        <v>0.52602386474609375</v>
      </c>
      <c r="O486">
        <v>0.60045766830444336</v>
      </c>
      <c r="P486">
        <v>0.67136424779891968</v>
      </c>
      <c r="Q486">
        <v>0.61818599700927734</v>
      </c>
      <c r="R486">
        <v>0.58346360921859741</v>
      </c>
      <c r="S486">
        <v>0.64185845851898193</v>
      </c>
      <c r="T486">
        <v>0.66374069452285767</v>
      </c>
      <c r="U486">
        <v>0.7232133150100708</v>
      </c>
      <c r="V486">
        <v>0.80252116918563843</v>
      </c>
      <c r="W486">
        <v>0.84783202409744263</v>
      </c>
      <c r="X486">
        <v>0.96377348899841309</v>
      </c>
      <c r="Y486">
        <v>1.0859850645065308</v>
      </c>
      <c r="Z486">
        <v>1.2020144462585449</v>
      </c>
      <c r="AA486">
        <v>1.2623975276947021</v>
      </c>
      <c r="AB486">
        <v>1.3447540998458862</v>
      </c>
      <c r="AC486">
        <v>1.38492751121521</v>
      </c>
      <c r="AD486">
        <v>1.264182448387146</v>
      </c>
      <c r="AE486">
        <v>1.0663343667984009</v>
      </c>
      <c r="AF486">
        <v>0.86608582735061646</v>
      </c>
      <c r="AG486">
        <v>-0.27894377708435059</v>
      </c>
      <c r="AH486">
        <v>-0.22420048713684082</v>
      </c>
      <c r="AI486">
        <v>-0.18448571860790253</v>
      </c>
      <c r="AJ486">
        <v>-0.14996783435344696</v>
      </c>
      <c r="AK486">
        <v>-0.12543682754039764</v>
      </c>
      <c r="AL486">
        <v>-0.11744136363267899</v>
      </c>
      <c r="AM486">
        <v>-0.12646830081939697</v>
      </c>
      <c r="AN486">
        <v>-0.11895713955163956</v>
      </c>
      <c r="AO486">
        <v>-0.118585005402565</v>
      </c>
      <c r="AP486">
        <v>-0.13200804591178894</v>
      </c>
      <c r="AQ486">
        <v>-2.5522992014884949E-2</v>
      </c>
      <c r="AR486">
        <v>-4.09112349152565E-2</v>
      </c>
      <c r="AS486">
        <v>-3.478795662522316E-2</v>
      </c>
      <c r="AT486">
        <v>-1.3495749793946743E-2</v>
      </c>
      <c r="AU486">
        <v>-4.5527275651693344E-3</v>
      </c>
      <c r="AV486">
        <v>3.6363508552312851E-2</v>
      </c>
      <c r="AW486">
        <v>4.5915607362985611E-2</v>
      </c>
      <c r="AX486">
        <v>4.1085783392190933E-2</v>
      </c>
      <c r="AY486">
        <v>-1.9807910546660423E-2</v>
      </c>
      <c r="AZ486">
        <v>-0.11805916577577591</v>
      </c>
      <c r="BA486">
        <v>-0.19695259630680084</v>
      </c>
      <c r="BB486">
        <v>-0.28842267394065857</v>
      </c>
      <c r="BC486">
        <v>-0.30732166767120361</v>
      </c>
      <c r="BD486">
        <v>-0.28414419293403625</v>
      </c>
      <c r="BE486">
        <v>-0.20785084366798401</v>
      </c>
      <c r="BF486">
        <v>-0.15785159170627594</v>
      </c>
      <c r="BG486">
        <v>-0.12262638658285141</v>
      </c>
      <c r="BH486">
        <v>-9.1493844985961914E-2</v>
      </c>
      <c r="BI486">
        <v>-6.7734017968177795E-2</v>
      </c>
      <c r="BJ486">
        <v>-5.9425432235002518E-2</v>
      </c>
      <c r="BK486">
        <v>-6.5825954079627991E-2</v>
      </c>
      <c r="BL486">
        <v>-5.5386848747730255E-2</v>
      </c>
      <c r="BM486">
        <v>-5.2884362637996674E-2</v>
      </c>
      <c r="BN486">
        <v>-6.3439205288887024E-2</v>
      </c>
      <c r="BO486">
        <v>4.3094538152217865E-2</v>
      </c>
      <c r="BP486">
        <v>2.9609190300107002E-2</v>
      </c>
      <c r="BQ486">
        <v>3.9200328290462494E-2</v>
      </c>
      <c r="BR486">
        <v>6.4885213971138E-2</v>
      </c>
      <c r="BS486">
        <v>7.6925896108150482E-2</v>
      </c>
      <c r="BT486">
        <v>0.11833938211202621</v>
      </c>
      <c r="BU486">
        <v>0.13127352297306061</v>
      </c>
      <c r="BV486">
        <v>0.12827031314373016</v>
      </c>
      <c r="BW486">
        <v>7.2097510099411011E-2</v>
      </c>
      <c r="BX486">
        <v>-2.8195947408676147E-2</v>
      </c>
      <c r="BY486">
        <v>-0.10690109431743622</v>
      </c>
      <c r="BZ486">
        <v>-0.20208553969860077</v>
      </c>
      <c r="CA486">
        <v>-0.22625643014907837</v>
      </c>
      <c r="CB486">
        <v>-0.20679253339767456</v>
      </c>
      <c r="CC486">
        <v>-0.15861207246780396</v>
      </c>
      <c r="CD486">
        <v>-0.11189854890108109</v>
      </c>
      <c r="CE486">
        <v>-7.9782798886299133E-2</v>
      </c>
      <c r="CF486">
        <v>-5.0994943827390671E-2</v>
      </c>
      <c r="CG486">
        <v>-2.7769239619374275E-2</v>
      </c>
      <c r="CH486">
        <v>-1.9243780523538589E-2</v>
      </c>
      <c r="CI486">
        <v>-2.3825252428650856E-2</v>
      </c>
      <c r="CJ486">
        <v>-1.1358262971043587E-2</v>
      </c>
      <c r="CK486">
        <v>-7.3803029954433441E-3</v>
      </c>
      <c r="CL486">
        <v>-1.5948627144098282E-2</v>
      </c>
      <c r="CM486">
        <v>9.0618826448917389E-2</v>
      </c>
      <c r="CN486">
        <v>7.8451424837112427E-2</v>
      </c>
      <c r="CO486">
        <v>9.0444386005401611E-2</v>
      </c>
      <c r="CP486">
        <v>0.1191716343164444</v>
      </c>
      <c r="CQ486">
        <v>0.13335774838924408</v>
      </c>
      <c r="CR486">
        <v>0.17511563003063202</v>
      </c>
      <c r="CS486">
        <v>0.19039216637611389</v>
      </c>
      <c r="CT486">
        <v>0.18865403532981873</v>
      </c>
      <c r="CU486">
        <v>0.13575091958045959</v>
      </c>
      <c r="CV486">
        <v>3.4043040126562119E-2</v>
      </c>
      <c r="CW486">
        <v>-4.4531699270009995E-2</v>
      </c>
      <c r="CX486">
        <v>-0.14228866994380951</v>
      </c>
      <c r="CY486">
        <v>-0.17011091113090515</v>
      </c>
      <c r="CZ486">
        <v>-0.15321901440620422</v>
      </c>
      <c r="DA486">
        <v>-0.1093733161687851</v>
      </c>
      <c r="DB486">
        <v>-6.594550609588623E-2</v>
      </c>
      <c r="DC486">
        <v>-3.6939211189746857E-2</v>
      </c>
      <c r="DD486">
        <v>-1.0496038012206554E-2</v>
      </c>
      <c r="DE486">
        <v>1.2195540592074394E-2</v>
      </c>
      <c r="DF486">
        <v>2.0937874913215637E-2</v>
      </c>
      <c r="DG486">
        <v>1.8175451084971428E-2</v>
      </c>
      <c r="DH486">
        <v>3.267032653093338E-2</v>
      </c>
      <c r="DI486">
        <v>3.8123764097690582E-2</v>
      </c>
      <c r="DJ486">
        <v>3.154195100069046E-2</v>
      </c>
      <c r="DK486">
        <v>0.13814312219619751</v>
      </c>
      <c r="DL486">
        <v>0.12729364633560181</v>
      </c>
      <c r="DM486">
        <v>0.14168845117092133</v>
      </c>
      <c r="DN486">
        <v>0.17345805466175079</v>
      </c>
      <c r="DO486">
        <v>0.18978959321975708</v>
      </c>
      <c r="DP486">
        <v>0.23189185559749603</v>
      </c>
      <c r="DQ486">
        <v>0.24951080977916718</v>
      </c>
      <c r="DR486">
        <v>0.24903778731822968</v>
      </c>
      <c r="DS486">
        <v>0.19940434396266937</v>
      </c>
      <c r="DT486">
        <v>9.6282027661800385E-2</v>
      </c>
      <c r="DU486">
        <v>1.783769391477108E-2</v>
      </c>
      <c r="DV486">
        <v>-8.2491815090179443E-2</v>
      </c>
      <c r="DW486">
        <v>-0.11396538466215134</v>
      </c>
      <c r="DX486">
        <v>-9.9645480513572693E-2</v>
      </c>
      <c r="DY486">
        <v>-3.8280364125967026E-2</v>
      </c>
      <c r="DZ486">
        <v>4.0339288534596562E-4</v>
      </c>
      <c r="EA486">
        <v>2.4920124560594559E-2</v>
      </c>
      <c r="EB486">
        <v>4.797794297337532E-2</v>
      </c>
      <c r="EC486">
        <v>6.9898337125778198E-2</v>
      </c>
      <c r="ED486">
        <v>7.8953802585601807E-2</v>
      </c>
      <c r="EE486">
        <v>7.8817792236804962E-2</v>
      </c>
      <c r="EF486">
        <v>9.6240617334842682E-2</v>
      </c>
      <c r="EG486">
        <v>0.10382439941167831</v>
      </c>
      <c r="EH486">
        <v>0.10011080652475357</v>
      </c>
      <c r="EI486">
        <v>0.20676065981388092</v>
      </c>
      <c r="EJ486">
        <v>0.19781407713890076</v>
      </c>
      <c r="EK486">
        <v>0.21567672491073608</v>
      </c>
      <c r="EL486">
        <v>0.25183901190757751</v>
      </c>
      <c r="EM486">
        <v>0.27126821875572205</v>
      </c>
      <c r="EN486">
        <v>0.3138677179813385</v>
      </c>
      <c r="EO486">
        <v>0.33486872911453247</v>
      </c>
      <c r="EP486">
        <v>0.3362223207950592</v>
      </c>
      <c r="EQ486">
        <v>0.29130974411964417</v>
      </c>
      <c r="ER486">
        <v>0.18614524602890015</v>
      </c>
      <c r="ES486">
        <v>0.10788919031620026</v>
      </c>
      <c r="ET486">
        <v>3.845354076474905E-3</v>
      </c>
      <c r="EU486">
        <v>-3.2900158315896988E-2</v>
      </c>
      <c r="EV486">
        <v>-2.2293820977210999E-2</v>
      </c>
      <c r="EW486">
        <v>72.123809814453125</v>
      </c>
      <c r="EX486">
        <v>70.399017333984375</v>
      </c>
      <c r="EY486">
        <v>68.802314758300781</v>
      </c>
      <c r="EZ486">
        <v>67.841964721679688</v>
      </c>
      <c r="FA486">
        <v>66.342048645019531</v>
      </c>
      <c r="FB486">
        <v>65.419479370117188</v>
      </c>
      <c r="FC486">
        <v>65.007453918457031</v>
      </c>
      <c r="FD486">
        <v>67.673583984375</v>
      </c>
      <c r="FE486">
        <v>73.303741455078125</v>
      </c>
      <c r="FF486">
        <v>78.131500244140625</v>
      </c>
      <c r="FG486">
        <v>83.188079833984375</v>
      </c>
      <c r="FH486">
        <v>87.178459167480469</v>
      </c>
      <c r="FI486">
        <v>90.806953430175781</v>
      </c>
      <c r="FJ486">
        <v>94.466316223144531</v>
      </c>
      <c r="FK486">
        <v>95.994544982910156</v>
      </c>
      <c r="FL486">
        <v>97.045097351074219</v>
      </c>
      <c r="FM486">
        <v>96.757293701171875</v>
      </c>
      <c r="FN486">
        <v>94.903213500976563</v>
      </c>
      <c r="FO486">
        <v>91.521293640136719</v>
      </c>
      <c r="FP486">
        <v>85.325050354003906</v>
      </c>
      <c r="FQ486">
        <v>80.73590087890625</v>
      </c>
      <c r="FR486">
        <v>77.739227294921875</v>
      </c>
      <c r="FS486">
        <v>75.093719482421875</v>
      </c>
      <c r="FT486">
        <v>73.659324645996094</v>
      </c>
      <c r="FU486">
        <v>5.0493702292442322E-2</v>
      </c>
      <c r="FV486">
        <v>7.0526398718357086E-2</v>
      </c>
      <c r="FW486">
        <v>7.7147498726844788E-2</v>
      </c>
      <c r="FX486">
        <v>5.1769837737083435E-2</v>
      </c>
      <c r="FY486" s="60">
        <v>9.2799997329711914</v>
      </c>
      <c r="FZ486" s="38">
        <v>1839.25</v>
      </c>
      <c r="GA486">
        <v>1</v>
      </c>
    </row>
    <row r="487" spans="1:183" x14ac:dyDescent="0.2">
      <c r="A487" t="s">
        <v>186</v>
      </c>
      <c r="B487" t="s">
        <v>222</v>
      </c>
      <c r="C487" t="s">
        <v>194</v>
      </c>
      <c r="D487" t="s">
        <v>203</v>
      </c>
      <c r="E487" t="s">
        <v>212</v>
      </c>
      <c r="F487" t="s">
        <v>1</v>
      </c>
      <c r="G487" t="s">
        <v>200</v>
      </c>
      <c r="H487">
        <v>647</v>
      </c>
      <c r="I487">
        <v>0.87674975395202637</v>
      </c>
      <c r="J487">
        <v>0.75300419330596924</v>
      </c>
      <c r="K487">
        <v>0.67720246315002441</v>
      </c>
      <c r="L487">
        <v>0.67021852731704712</v>
      </c>
      <c r="M487">
        <v>0.62928694486618042</v>
      </c>
      <c r="N487">
        <v>0.61244058609008789</v>
      </c>
      <c r="O487">
        <v>0.73671633005142212</v>
      </c>
      <c r="P487">
        <v>0.77974462509155273</v>
      </c>
      <c r="Q487">
        <v>0.75666958093643188</v>
      </c>
      <c r="R487">
        <v>0.88147282600402832</v>
      </c>
      <c r="S487">
        <v>0.91371482610702515</v>
      </c>
      <c r="T487">
        <v>0.97897088527679443</v>
      </c>
      <c r="U487">
        <v>1.034945011138916</v>
      </c>
      <c r="V487">
        <v>1.1275140047073364</v>
      </c>
      <c r="W487">
        <v>1.2068367004394531</v>
      </c>
      <c r="X487">
        <v>1.3370895385742188</v>
      </c>
      <c r="Y487">
        <v>1.4725894927978516</v>
      </c>
      <c r="Z487">
        <v>1.6186022758483887</v>
      </c>
      <c r="AA487">
        <v>1.6267188787460327</v>
      </c>
      <c r="AB487">
        <v>1.6323978900909424</v>
      </c>
      <c r="AC487">
        <v>1.7358485460281372</v>
      </c>
      <c r="AD487">
        <v>1.5173839330673218</v>
      </c>
      <c r="AE487">
        <v>1.2341641187667847</v>
      </c>
      <c r="AF487">
        <v>1.1792680025100708</v>
      </c>
      <c r="AG487">
        <v>-0.57256346940994263</v>
      </c>
      <c r="AH487">
        <v>-0.57477450370788574</v>
      </c>
      <c r="AI487">
        <v>-0.51842010021209717</v>
      </c>
      <c r="AJ487">
        <v>-0.48306006193161011</v>
      </c>
      <c r="AK487">
        <v>-0.47674262523651123</v>
      </c>
      <c r="AL487">
        <v>-0.51825034618377686</v>
      </c>
      <c r="AM487">
        <v>-0.50041842460632324</v>
      </c>
      <c r="AN487">
        <v>-0.60201770067214966</v>
      </c>
      <c r="AO487">
        <v>-0.52696633338928223</v>
      </c>
      <c r="AP487">
        <v>-0.49778109788894653</v>
      </c>
      <c r="AQ487">
        <v>-0.53282546997070313</v>
      </c>
      <c r="AR487">
        <v>-0.58750981092453003</v>
      </c>
      <c r="AS487">
        <v>-0.61283624172210693</v>
      </c>
      <c r="AT487">
        <v>-0.65002250671386719</v>
      </c>
      <c r="AU487">
        <v>-0.61643218994140625</v>
      </c>
      <c r="AV487">
        <v>-0.65184897184371948</v>
      </c>
      <c r="AW487">
        <v>-0.63014048337936401</v>
      </c>
      <c r="AX487">
        <v>-0.53578859567642212</v>
      </c>
      <c r="AY487">
        <v>-0.65701675415039063</v>
      </c>
      <c r="AZ487">
        <v>-0.71950322389602661</v>
      </c>
      <c r="BA487">
        <v>-0.67777150869369507</v>
      </c>
      <c r="BB487">
        <v>-0.81183958053588867</v>
      </c>
      <c r="BC487">
        <v>-0.86137503385543823</v>
      </c>
      <c r="BD487">
        <v>-0.68186640739440918</v>
      </c>
      <c r="BE487">
        <v>-0.23563574254512787</v>
      </c>
      <c r="BF487">
        <v>-0.25439676642417908</v>
      </c>
      <c r="BG487">
        <v>-0.22206568717956543</v>
      </c>
      <c r="BH487">
        <v>-0.19776859879493713</v>
      </c>
      <c r="BI487">
        <v>-0.19754607975482941</v>
      </c>
      <c r="BJ487">
        <v>-0.23415167629718781</v>
      </c>
      <c r="BK487">
        <v>-0.19712252914905548</v>
      </c>
      <c r="BL487">
        <v>-0.25338900089263916</v>
      </c>
      <c r="BM487">
        <v>-0.20688404142856598</v>
      </c>
      <c r="BN487">
        <v>-0.13563777506351471</v>
      </c>
      <c r="BO487">
        <v>-0.15797565877437592</v>
      </c>
      <c r="BP487">
        <v>-0.19471967220306396</v>
      </c>
      <c r="BQ487">
        <v>-0.21044127643108368</v>
      </c>
      <c r="BR487">
        <v>-0.2386476993560791</v>
      </c>
      <c r="BS487">
        <v>-0.20248343050479889</v>
      </c>
      <c r="BT487">
        <v>-0.22649133205413818</v>
      </c>
      <c r="BU487">
        <v>-0.19303452968597412</v>
      </c>
      <c r="BV487">
        <v>-8.6218744516372681E-2</v>
      </c>
      <c r="BW487">
        <v>-0.19883148372173309</v>
      </c>
      <c r="BX487">
        <v>-0.27320390939712524</v>
      </c>
      <c r="BY487">
        <v>-0.23084448277950287</v>
      </c>
      <c r="BZ487">
        <v>-0.38985612988471985</v>
      </c>
      <c r="CA487">
        <v>-0.43315985798835754</v>
      </c>
      <c r="CB487">
        <v>-0.2853522002696991</v>
      </c>
      <c r="CC487">
        <v>-2.2805866319686174E-3</v>
      </c>
      <c r="CD487">
        <v>-3.2504063099622726E-2</v>
      </c>
      <c r="CE487">
        <v>-1.6811499372124672E-2</v>
      </c>
      <c r="CF487">
        <v>-1.7661458696238697E-4</v>
      </c>
      <c r="CG487">
        <v>-4.1753933764994144E-3</v>
      </c>
      <c r="CH487">
        <v>-3.7385862320661545E-2</v>
      </c>
      <c r="CI487">
        <v>1.2939297594130039E-2</v>
      </c>
      <c r="CJ487">
        <v>-1.1929827742278576E-2</v>
      </c>
      <c r="CK487">
        <v>1.480404194444418E-2</v>
      </c>
      <c r="CL487">
        <v>0.11518158763647079</v>
      </c>
      <c r="CM487">
        <v>0.10164418071508408</v>
      </c>
      <c r="CN487">
        <v>7.7325619757175446E-2</v>
      </c>
      <c r="CO487">
        <v>6.8256251513957977E-2</v>
      </c>
      <c r="CP487">
        <v>4.6269282698631287E-2</v>
      </c>
      <c r="CQ487">
        <v>8.4216207265853882E-2</v>
      </c>
      <c r="CR487">
        <v>6.8110078573226929E-2</v>
      </c>
      <c r="CS487">
        <v>0.10970373451709747</v>
      </c>
      <c r="CT487">
        <v>0.22515195608139038</v>
      </c>
      <c r="CU487">
        <v>0.11850624531507492</v>
      </c>
      <c r="CV487">
        <v>3.5901661962270737E-2</v>
      </c>
      <c r="CW487">
        <v>7.8695796430110931E-2</v>
      </c>
      <c r="CX487">
        <v>-9.7591698169708252E-2</v>
      </c>
      <c r="CY487">
        <v>-0.13657934963703156</v>
      </c>
      <c r="CZ487">
        <v>-1.0727601125836372E-2</v>
      </c>
      <c r="DA487">
        <v>0.23107455670833588</v>
      </c>
      <c r="DB487">
        <v>0.18938861787319183</v>
      </c>
      <c r="DC487">
        <v>0.18844269216060638</v>
      </c>
      <c r="DD487">
        <v>0.19741536676883698</v>
      </c>
      <c r="DE487">
        <v>0.18919530510902405</v>
      </c>
      <c r="DF487">
        <v>0.15937997400760651</v>
      </c>
      <c r="DG487">
        <v>0.2230011373758316</v>
      </c>
      <c r="DH487">
        <v>0.22952933609485626</v>
      </c>
      <c r="DI487">
        <v>0.23649211227893829</v>
      </c>
      <c r="DJ487">
        <v>0.3660009503364563</v>
      </c>
      <c r="DK487">
        <v>0.36126402020454407</v>
      </c>
      <c r="DL487">
        <v>0.34937089681625366</v>
      </c>
      <c r="DM487">
        <v>0.34695377945899963</v>
      </c>
      <c r="DN487">
        <v>0.33118626475334167</v>
      </c>
      <c r="DO487">
        <v>0.37091583013534546</v>
      </c>
      <c r="DP487">
        <v>0.36271148920059204</v>
      </c>
      <c r="DQ487">
        <v>0.41244199872016907</v>
      </c>
      <c r="DR487">
        <v>0.53652268648147583</v>
      </c>
      <c r="DS487">
        <v>0.43584394454956055</v>
      </c>
      <c r="DT487">
        <v>0.34500721096992493</v>
      </c>
      <c r="DU487">
        <v>0.38823610544204712</v>
      </c>
      <c r="DV487">
        <v>0.19467276334762573</v>
      </c>
      <c r="DW487">
        <v>0.16000117361545563</v>
      </c>
      <c r="DX487">
        <v>0.26389697194099426</v>
      </c>
      <c r="DY487">
        <v>0.56800234317779541</v>
      </c>
      <c r="DZ487">
        <v>0.50976639986038208</v>
      </c>
      <c r="EA487">
        <v>0.4847971498966217</v>
      </c>
      <c r="EB487">
        <v>0.48270684480667114</v>
      </c>
      <c r="EC487">
        <v>0.46839186549186707</v>
      </c>
      <c r="ED487">
        <v>0.44347858428955078</v>
      </c>
      <c r="EE487">
        <v>0.52629703283309937</v>
      </c>
      <c r="EF487">
        <v>0.57815802097320557</v>
      </c>
      <c r="EG487">
        <v>0.55657452344894409</v>
      </c>
      <c r="EH487">
        <v>0.72814428806304932</v>
      </c>
      <c r="EI487">
        <v>0.73611384630203247</v>
      </c>
      <c r="EJ487">
        <v>0.74216103553771973</v>
      </c>
      <c r="EK487">
        <v>0.74934870004653931</v>
      </c>
      <c r="EL487">
        <v>0.74256110191345215</v>
      </c>
      <c r="EM487">
        <v>0.78486460447311401</v>
      </c>
      <c r="EN487">
        <v>0.78806906938552856</v>
      </c>
      <c r="EO487">
        <v>0.84954798221588135</v>
      </c>
      <c r="EP487">
        <v>0.98609250783920288</v>
      </c>
      <c r="EQ487">
        <v>0.89402920007705688</v>
      </c>
      <c r="ER487">
        <v>0.79130655527114868</v>
      </c>
      <c r="ES487">
        <v>0.83516305685043335</v>
      </c>
      <c r="ET487">
        <v>0.61665618419647217</v>
      </c>
      <c r="EU487">
        <v>0.58821630477905273</v>
      </c>
      <c r="EV487">
        <v>0.66041123867034912</v>
      </c>
      <c r="EW487">
        <v>72.504463195800781</v>
      </c>
      <c r="EX487">
        <v>70.682319641113281</v>
      </c>
      <c r="EY487">
        <v>69.27911376953125</v>
      </c>
      <c r="EZ487">
        <v>68.400230407714844</v>
      </c>
      <c r="FA487">
        <v>66.925338745117188</v>
      </c>
      <c r="FB487">
        <v>65.945594787597656</v>
      </c>
      <c r="FC487">
        <v>65.354194641113281</v>
      </c>
      <c r="FD487">
        <v>67.555694580078125</v>
      </c>
      <c r="FE487">
        <v>72.934898376464844</v>
      </c>
      <c r="FF487">
        <v>78.681976318359375</v>
      </c>
      <c r="FG487">
        <v>83.794754028320313</v>
      </c>
      <c r="FH487">
        <v>87.613021850585938</v>
      </c>
      <c r="FI487">
        <v>91.522132873535156</v>
      </c>
      <c r="FJ487">
        <v>95.196647644042969</v>
      </c>
      <c r="FK487">
        <v>96.864463806152344</v>
      </c>
      <c r="FL487">
        <v>98.228279113769531</v>
      </c>
      <c r="FM487">
        <v>98.092391967773438</v>
      </c>
      <c r="FN487">
        <v>96.617202758789063</v>
      </c>
      <c r="FO487">
        <v>94.173927307128906</v>
      </c>
      <c r="FP487">
        <v>88.24713134765625</v>
      </c>
      <c r="FQ487">
        <v>82.55450439453125</v>
      </c>
      <c r="FR487">
        <v>79.488250732421875</v>
      </c>
      <c r="FS487">
        <v>76.367012023925781</v>
      </c>
      <c r="FT487">
        <v>74.980026245117188</v>
      </c>
      <c r="FU487">
        <v>0.26294955611228943</v>
      </c>
      <c r="FV487">
        <v>0.36095729470252991</v>
      </c>
      <c r="FW487">
        <v>0.39107620716094971</v>
      </c>
      <c r="FX487">
        <v>0.26455208659172058</v>
      </c>
      <c r="FY487" s="60">
        <v>6.4200000762939453</v>
      </c>
      <c r="FZ487" s="38">
        <v>456.44</v>
      </c>
      <c r="GA487">
        <v>1</v>
      </c>
    </row>
    <row r="488" spans="1:183" x14ac:dyDescent="0.2">
      <c r="A488" t="s">
        <v>186</v>
      </c>
      <c r="B488" t="s">
        <v>222</v>
      </c>
      <c r="C488" t="s">
        <v>194</v>
      </c>
      <c r="D488" t="s">
        <v>203</v>
      </c>
      <c r="E488" t="s">
        <v>212</v>
      </c>
      <c r="F488" t="s">
        <v>1</v>
      </c>
      <c r="G488" t="s">
        <v>1</v>
      </c>
      <c r="H488">
        <v>6469</v>
      </c>
      <c r="I488">
        <v>0.69723999500274658</v>
      </c>
      <c r="J488">
        <v>0.61366254091262817</v>
      </c>
      <c r="K488">
        <v>0.55923736095428467</v>
      </c>
      <c r="L488">
        <v>0.53460836410522461</v>
      </c>
      <c r="M488">
        <v>0.52417296171188354</v>
      </c>
      <c r="N488">
        <v>0.54007142782211304</v>
      </c>
      <c r="O488">
        <v>0.62260735034942627</v>
      </c>
      <c r="P488">
        <v>0.68898212909698486</v>
      </c>
      <c r="Q488">
        <v>0.64069736003875732</v>
      </c>
      <c r="R488">
        <v>0.63190686702728271</v>
      </c>
      <c r="S488">
        <v>0.6860504150390625</v>
      </c>
      <c r="T488">
        <v>0.71498334407806396</v>
      </c>
      <c r="U488">
        <v>0.77388715744018555</v>
      </c>
      <c r="V488">
        <v>0.85535067319869995</v>
      </c>
      <c r="W488">
        <v>0.90619045495986938</v>
      </c>
      <c r="X488">
        <v>1.0244582891464233</v>
      </c>
      <c r="Y488">
        <v>1.1488300561904907</v>
      </c>
      <c r="Z488">
        <v>1.2697333097457886</v>
      </c>
      <c r="AA488">
        <v>1.3216201066970825</v>
      </c>
      <c r="AB488">
        <v>1.3915122747421265</v>
      </c>
      <c r="AC488">
        <v>1.441972017288208</v>
      </c>
      <c r="AD488">
        <v>1.3053419589996338</v>
      </c>
      <c r="AE488">
        <v>1.0936160087585449</v>
      </c>
      <c r="AF488">
        <v>0.91699552536010742</v>
      </c>
      <c r="AG488">
        <v>-0.26048135757446289</v>
      </c>
      <c r="AH488">
        <v>-0.218517005443573</v>
      </c>
      <c r="AI488">
        <v>-0.18069122731685638</v>
      </c>
      <c r="AJ488">
        <v>-0.14844053983688354</v>
      </c>
      <c r="AK488">
        <v>-0.12795382738113403</v>
      </c>
      <c r="AL488">
        <v>-0.12720240652561188</v>
      </c>
      <c r="AM488">
        <v>-0.12841629981994629</v>
      </c>
      <c r="AN488">
        <v>-0.1313968151807785</v>
      </c>
      <c r="AO488">
        <v>-0.12248577177524567</v>
      </c>
      <c r="AP488">
        <v>-0.12214948982000351</v>
      </c>
      <c r="AQ488">
        <v>-3.686055913567543E-2</v>
      </c>
      <c r="AR488">
        <v>-5.5613242089748383E-2</v>
      </c>
      <c r="AS488">
        <v>-5.2310187369585037E-2</v>
      </c>
      <c r="AT488">
        <v>-3.8101449608802795E-2</v>
      </c>
      <c r="AU488">
        <v>-2.4015353992581367E-2</v>
      </c>
      <c r="AV488">
        <v>6.2704519368708134E-3</v>
      </c>
      <c r="AW488">
        <v>2.0332291722297668E-2</v>
      </c>
      <c r="AX488">
        <v>3.3880684524774551E-2</v>
      </c>
      <c r="AY488">
        <v>-3.4433126449584961E-2</v>
      </c>
      <c r="AZ488">
        <v>-0.12909924983978271</v>
      </c>
      <c r="BA488">
        <v>-0.18824808299541473</v>
      </c>
      <c r="BB488">
        <v>-0.29119324684143066</v>
      </c>
      <c r="BC488">
        <v>-0.31542602181434631</v>
      </c>
      <c r="BD488">
        <v>-0.27233177423477173</v>
      </c>
      <c r="BE488">
        <v>-0.18528217077255249</v>
      </c>
      <c r="BF488">
        <v>-0.14790096879005432</v>
      </c>
      <c r="BG488">
        <v>-0.11502598226070404</v>
      </c>
      <c r="BH488">
        <v>-8.5988327860832214E-2</v>
      </c>
      <c r="BI488">
        <v>-6.6498026251792908E-2</v>
      </c>
      <c r="BJ488">
        <v>-6.5161928534507751E-2</v>
      </c>
      <c r="BK488">
        <v>-6.3092216849327087E-2</v>
      </c>
      <c r="BL488">
        <v>-6.0531958937644958E-2</v>
      </c>
      <c r="BM488">
        <v>-5.2349954843521118E-2</v>
      </c>
      <c r="BN488">
        <v>-4.6811491250991821E-2</v>
      </c>
      <c r="BO488">
        <v>3.9514165371656418E-2</v>
      </c>
      <c r="BP488">
        <v>2.3485127836465836E-2</v>
      </c>
      <c r="BQ488">
        <v>2.9899436980485916E-2</v>
      </c>
      <c r="BR488">
        <v>4.7815263271331787E-2</v>
      </c>
      <c r="BS488">
        <v>6.4242430031299591E-2</v>
      </c>
      <c r="BT488">
        <v>9.5748797059059143E-2</v>
      </c>
      <c r="BU488">
        <v>0.1130557656288147</v>
      </c>
      <c r="BV488">
        <v>0.12882727384567261</v>
      </c>
      <c r="BW488">
        <v>6.4456820487976074E-2</v>
      </c>
      <c r="BX488">
        <v>-3.253496065735817E-2</v>
      </c>
      <c r="BY488">
        <v>-9.1504581272602081E-2</v>
      </c>
      <c r="BZ488">
        <v>-0.19892653822898865</v>
      </c>
      <c r="CA488">
        <v>-0.22635233402252197</v>
      </c>
      <c r="CB488">
        <v>-0.18827417492866516</v>
      </c>
      <c r="CC488">
        <v>-0.13319943845272064</v>
      </c>
      <c r="CD488">
        <v>-9.8992496728897095E-2</v>
      </c>
      <c r="CE488">
        <v>-6.9546431303024292E-2</v>
      </c>
      <c r="CF488">
        <v>-4.2734116315841675E-2</v>
      </c>
      <c r="CG488">
        <v>-2.393391914665699E-2</v>
      </c>
      <c r="CH488">
        <v>-2.2192886099219322E-2</v>
      </c>
      <c r="CI488">
        <v>-1.7848951742053032E-2</v>
      </c>
      <c r="CJ488">
        <v>-1.1451173573732376E-2</v>
      </c>
      <c r="CK488">
        <v>-3.7741030100733042E-3</v>
      </c>
      <c r="CL488">
        <v>5.3673824295401573E-3</v>
      </c>
      <c r="CM488">
        <v>9.2411071062088013E-2</v>
      </c>
      <c r="CN488">
        <v>7.8268416225910187E-2</v>
      </c>
      <c r="CO488">
        <v>8.683757483959198E-2</v>
      </c>
      <c r="CP488">
        <v>0.10732091218233109</v>
      </c>
      <c r="CQ488">
        <v>0.12536950409412384</v>
      </c>
      <c r="CR488">
        <v>0.15772122144699097</v>
      </c>
      <c r="CS488">
        <v>0.17727576196193695</v>
      </c>
      <c r="CT488">
        <v>0.19458700716495514</v>
      </c>
      <c r="CU488">
        <v>0.13294769823551178</v>
      </c>
      <c r="CV488">
        <v>3.4345172345638275E-2</v>
      </c>
      <c r="CW488">
        <v>-2.4500323459506035E-2</v>
      </c>
      <c r="CX488">
        <v>-0.13502290844917297</v>
      </c>
      <c r="CY488">
        <v>-0.16466014087200165</v>
      </c>
      <c r="CZ488">
        <v>-0.13005617260932922</v>
      </c>
      <c r="DA488">
        <v>-8.1116728484630585E-2</v>
      </c>
      <c r="DB488">
        <v>-5.0084039568901062E-2</v>
      </c>
      <c r="DC488">
        <v>-2.4066880345344543E-2</v>
      </c>
      <c r="DD488">
        <v>5.2009185310453176E-4</v>
      </c>
      <c r="DE488">
        <v>1.8630187958478928E-2</v>
      </c>
      <c r="DF488">
        <v>2.0776156336069107E-2</v>
      </c>
      <c r="DG488">
        <v>2.7394311502575874E-2</v>
      </c>
      <c r="DH488">
        <v>3.7629611790180206E-2</v>
      </c>
      <c r="DI488">
        <v>4.4801749289035797E-2</v>
      </c>
      <c r="DJ488">
        <v>5.7546257972717285E-2</v>
      </c>
      <c r="DK488">
        <v>0.14530797302722931</v>
      </c>
      <c r="DL488">
        <v>0.13305170834064484</v>
      </c>
      <c r="DM488">
        <v>0.14377571642398834</v>
      </c>
      <c r="DN488">
        <v>0.16682657599449158</v>
      </c>
      <c r="DO488">
        <v>0.1864965558052063</v>
      </c>
      <c r="DP488">
        <v>0.21969366073608398</v>
      </c>
      <c r="DQ488">
        <v>0.2414957582950592</v>
      </c>
      <c r="DR488">
        <v>0.26034674048423767</v>
      </c>
      <c r="DS488">
        <v>0.20143856108188629</v>
      </c>
      <c r="DT488">
        <v>0.10122529417276382</v>
      </c>
      <c r="DU488">
        <v>4.2503934353590012E-2</v>
      </c>
      <c r="DV488">
        <v>-7.11192786693573E-2</v>
      </c>
      <c r="DW488">
        <v>-0.10296797007322311</v>
      </c>
      <c r="DX488">
        <v>-7.1838140487670898E-2</v>
      </c>
      <c r="DY488">
        <v>-5.9175440110266209E-3</v>
      </c>
      <c r="DZ488">
        <v>2.053200826048851E-2</v>
      </c>
      <c r="EA488">
        <v>4.1598372161388397E-2</v>
      </c>
      <c r="EB488">
        <v>6.2972299754619598E-2</v>
      </c>
      <c r="EC488">
        <v>8.0085992813110352E-2</v>
      </c>
      <c r="ED488">
        <v>8.2816630601882935E-2</v>
      </c>
      <c r="EE488">
        <v>9.2718400061130524E-2</v>
      </c>
      <c r="EF488">
        <v>0.10849446803331375</v>
      </c>
      <c r="EG488">
        <v>0.11493757367134094</v>
      </c>
      <c r="EH488">
        <v>0.13288426399230957</v>
      </c>
      <c r="EI488">
        <v>0.22168271243572235</v>
      </c>
      <c r="EJ488">
        <v>0.21215006709098816</v>
      </c>
      <c r="EK488">
        <v>0.2259853333234787</v>
      </c>
      <c r="EL488">
        <v>0.25274327397346497</v>
      </c>
      <c r="EM488">
        <v>0.27475437521934509</v>
      </c>
      <c r="EN488">
        <v>0.30917200446128845</v>
      </c>
      <c r="EO488">
        <v>0.33421924710273743</v>
      </c>
      <c r="EP488">
        <v>0.35529333353042603</v>
      </c>
      <c r="EQ488">
        <v>0.30032852292060852</v>
      </c>
      <c r="ER488">
        <v>0.19778959453105927</v>
      </c>
      <c r="ES488">
        <v>0.13924744725227356</v>
      </c>
      <c r="ET488">
        <v>2.1147428080439568E-2</v>
      </c>
      <c r="EU488">
        <v>-1.3894256204366684E-2</v>
      </c>
      <c r="EV488">
        <v>1.2219439260661602E-2</v>
      </c>
      <c r="EW488">
        <v>72.189308166503906</v>
      </c>
      <c r="EX488">
        <v>70.449775695800781</v>
      </c>
      <c r="EY488">
        <v>68.887863159179688</v>
      </c>
      <c r="EZ488">
        <v>67.947341918945313</v>
      </c>
      <c r="FA488">
        <v>66.451629638671875</v>
      </c>
      <c r="FB488">
        <v>65.518318176269531</v>
      </c>
      <c r="FC488">
        <v>65.071151733398438</v>
      </c>
      <c r="FD488">
        <v>67.651924133300781</v>
      </c>
      <c r="FE488">
        <v>73.234725952148438</v>
      </c>
      <c r="FF488">
        <v>78.240943908691406</v>
      </c>
      <c r="FG488">
        <v>83.322982788085938</v>
      </c>
      <c r="FH488">
        <v>87.278495788574219</v>
      </c>
      <c r="FI488">
        <v>90.970527648925781</v>
      </c>
      <c r="FJ488">
        <v>94.637916564941406</v>
      </c>
      <c r="FK488">
        <v>96.197860717773438</v>
      </c>
      <c r="FL488">
        <v>97.326690673828125</v>
      </c>
      <c r="FM488">
        <v>97.061737060546875</v>
      </c>
      <c r="FN488">
        <v>95.264320373535156</v>
      </c>
      <c r="FO488">
        <v>92.068412780761719</v>
      </c>
      <c r="FP488">
        <v>85.883819580078125</v>
      </c>
      <c r="FQ488">
        <v>81.069969177246094</v>
      </c>
      <c r="FR488">
        <v>78.058013916015625</v>
      </c>
      <c r="FS488">
        <v>75.319198608398438</v>
      </c>
      <c r="FT488">
        <v>73.9033203125</v>
      </c>
      <c r="FU488">
        <v>5.5188193917274475E-2</v>
      </c>
      <c r="FV488">
        <v>7.6596930623054504E-2</v>
      </c>
      <c r="FW488">
        <v>8.3500117063522339E-2</v>
      </c>
      <c r="FX488">
        <v>5.6194640696048737E-2</v>
      </c>
      <c r="FY488" s="60">
        <v>9.2799997329711914</v>
      </c>
      <c r="FZ488" s="38">
        <v>2295.69</v>
      </c>
      <c r="GA488">
        <v>1</v>
      </c>
    </row>
    <row r="489" spans="1:183" x14ac:dyDescent="0.2">
      <c r="A489" t="s">
        <v>186</v>
      </c>
      <c r="B489" t="s">
        <v>222</v>
      </c>
      <c r="C489" t="s">
        <v>194</v>
      </c>
      <c r="D489" t="s">
        <v>203</v>
      </c>
      <c r="E489" t="s">
        <v>212</v>
      </c>
      <c r="F489" t="s">
        <v>178</v>
      </c>
      <c r="G489" t="s">
        <v>1</v>
      </c>
      <c r="H489">
        <v>4231</v>
      </c>
      <c r="I489">
        <v>0.63169872760772705</v>
      </c>
      <c r="J489">
        <v>0.55531936883926392</v>
      </c>
      <c r="K489">
        <v>0.50866454839706421</v>
      </c>
      <c r="L489">
        <v>0.47900828719139099</v>
      </c>
      <c r="M489">
        <v>0.46694192290306091</v>
      </c>
      <c r="N489">
        <v>0.47173228859901428</v>
      </c>
      <c r="O489">
        <v>0.53869044780731201</v>
      </c>
      <c r="P489">
        <v>0.58975213766098022</v>
      </c>
      <c r="Q489">
        <v>0.55992043018341064</v>
      </c>
      <c r="R489">
        <v>0.53199326992034912</v>
      </c>
      <c r="S489">
        <v>0.57178956270217896</v>
      </c>
      <c r="T489">
        <v>0.60333347320556641</v>
      </c>
      <c r="U489">
        <v>0.65422326326370239</v>
      </c>
      <c r="V489">
        <v>0.69080889225006104</v>
      </c>
      <c r="W489">
        <v>0.74600565433502197</v>
      </c>
      <c r="X489">
        <v>0.86460751295089722</v>
      </c>
      <c r="Y489">
        <v>0.97058320045471191</v>
      </c>
      <c r="Z489">
        <v>1.0366127490997314</v>
      </c>
      <c r="AA489">
        <v>1.0696358680725098</v>
      </c>
      <c r="AB489">
        <v>1.1806455850601196</v>
      </c>
      <c r="AC489">
        <v>1.2686365842819214</v>
      </c>
      <c r="AD489">
        <v>1.2042981386184692</v>
      </c>
      <c r="AE489">
        <v>1.0249308347702026</v>
      </c>
      <c r="AF489">
        <v>0.83120942115783691</v>
      </c>
      <c r="AG489">
        <v>-0.2641923725605011</v>
      </c>
      <c r="AH489">
        <v>-0.20408168435096741</v>
      </c>
      <c r="AI489">
        <v>-0.16124044358730316</v>
      </c>
      <c r="AJ489">
        <v>-0.12913116812705994</v>
      </c>
      <c r="AK489">
        <v>-0.10461172461509705</v>
      </c>
      <c r="AL489">
        <v>-9.6007496118545532E-2</v>
      </c>
      <c r="AM489">
        <v>-9.8544709384441376E-2</v>
      </c>
      <c r="AN489">
        <v>-0.11426571011543274</v>
      </c>
      <c r="AO489">
        <v>-8.867257833480835E-2</v>
      </c>
      <c r="AP489">
        <v>-9.0446703135967255E-2</v>
      </c>
      <c r="AQ489">
        <v>-2.553425170481205E-2</v>
      </c>
      <c r="AR489">
        <v>-2.634667232632637E-2</v>
      </c>
      <c r="AS489">
        <v>-1.4243063516914845E-2</v>
      </c>
      <c r="AT489">
        <v>-2.5602564215660095E-2</v>
      </c>
      <c r="AU489">
        <v>-7.1942955255508423E-3</v>
      </c>
      <c r="AV489">
        <v>4.1997537016868591E-2</v>
      </c>
      <c r="AW489">
        <v>4.146566241979599E-2</v>
      </c>
      <c r="AX489">
        <v>8.7766244541853666E-4</v>
      </c>
      <c r="AY489">
        <v>-7.7327124774456024E-2</v>
      </c>
      <c r="AZ489">
        <v>-0.13663725554943085</v>
      </c>
      <c r="BA489">
        <v>-0.18203970789909363</v>
      </c>
      <c r="BB489">
        <v>-0.23486371338367462</v>
      </c>
      <c r="BC489">
        <v>-0.26602959632873535</v>
      </c>
      <c r="BD489">
        <v>-0.25603100657463074</v>
      </c>
      <c r="BE489">
        <v>-0.19950851798057556</v>
      </c>
      <c r="BF489">
        <v>-0.1449468582868576</v>
      </c>
      <c r="BG489">
        <v>-0.10574089735746384</v>
      </c>
      <c r="BH489">
        <v>-7.7957749366760254E-2</v>
      </c>
      <c r="BI489">
        <v>-5.5343996733427048E-2</v>
      </c>
      <c r="BJ489">
        <v>-4.721461609005928E-2</v>
      </c>
      <c r="BK489">
        <v>-4.7203604131937027E-2</v>
      </c>
      <c r="BL489">
        <v>-5.9872128069400787E-2</v>
      </c>
      <c r="BM489">
        <v>-3.2903954386711121E-2</v>
      </c>
      <c r="BN489">
        <v>-3.2381933182477951E-2</v>
      </c>
      <c r="BO489">
        <v>3.3765386790037155E-2</v>
      </c>
      <c r="BP489">
        <v>3.4252867102622986E-2</v>
      </c>
      <c r="BQ489">
        <v>4.8823893070220947E-2</v>
      </c>
      <c r="BR489">
        <v>4.1194256395101547E-2</v>
      </c>
      <c r="BS489">
        <v>6.2763325870037079E-2</v>
      </c>
      <c r="BT489">
        <v>0.11445705592632294</v>
      </c>
      <c r="BU489">
        <v>0.11633315682411194</v>
      </c>
      <c r="BV489">
        <v>7.8613631427288055E-2</v>
      </c>
      <c r="BW489">
        <v>8.0041529145091772E-4</v>
      </c>
      <c r="BX489">
        <v>-5.8714564889669418E-2</v>
      </c>
      <c r="BY489">
        <v>-0.10410942882299423</v>
      </c>
      <c r="BZ489">
        <v>-0.15763162076473236</v>
      </c>
      <c r="CA489">
        <v>-0.19197800755500793</v>
      </c>
      <c r="CB489">
        <v>-0.18757520616054535</v>
      </c>
      <c r="CC489">
        <v>-0.15470869839191437</v>
      </c>
      <c r="CD489">
        <v>-0.10399025678634644</v>
      </c>
      <c r="CE489">
        <v>-6.730208545923233E-2</v>
      </c>
      <c r="CF489">
        <v>-4.2515210807323456E-2</v>
      </c>
      <c r="CG489">
        <v>-2.122131921350956E-2</v>
      </c>
      <c r="CH489">
        <v>-1.3420821167528629E-2</v>
      </c>
      <c r="CI489">
        <v>-1.1644902639091015E-2</v>
      </c>
      <c r="CJ489">
        <v>-2.2199295461177826E-2</v>
      </c>
      <c r="CK489">
        <v>5.7212226092815399E-3</v>
      </c>
      <c r="CL489">
        <v>7.833549752831459E-3</v>
      </c>
      <c r="CM489">
        <v>7.4836134910583496E-2</v>
      </c>
      <c r="CN489">
        <v>7.622392475605011E-2</v>
      </c>
      <c r="CO489">
        <v>9.2503875494003296E-2</v>
      </c>
      <c r="CP489">
        <v>8.7457537651062012E-2</v>
      </c>
      <c r="CQ489">
        <v>0.11121575534343719</v>
      </c>
      <c r="CR489">
        <v>0.16464230418205261</v>
      </c>
      <c r="CS489">
        <v>0.16818615794181824</v>
      </c>
      <c r="CT489">
        <v>0.1324533224105835</v>
      </c>
      <c r="CU489">
        <v>5.4911311715841293E-2</v>
      </c>
      <c r="CV489">
        <v>-4.7455402091145515E-3</v>
      </c>
      <c r="CW489">
        <v>-5.0135165452957153E-2</v>
      </c>
      <c r="CX489">
        <v>-0.10414094477891922</v>
      </c>
      <c r="CY489">
        <v>-0.14069013297557831</v>
      </c>
      <c r="CZ489">
        <v>-0.14016297459602356</v>
      </c>
      <c r="DA489">
        <v>-0.10990886390209198</v>
      </c>
      <c r="DB489">
        <v>-6.3033640384674072E-2</v>
      </c>
      <c r="DC489">
        <v>-2.8863271698355675E-2</v>
      </c>
      <c r="DD489">
        <v>-7.0726652629673481E-3</v>
      </c>
      <c r="DE489">
        <v>1.2901359237730503E-2</v>
      </c>
      <c r="DF489">
        <v>2.0372975617647171E-2</v>
      </c>
      <c r="DG489">
        <v>2.3913796991109848E-2</v>
      </c>
      <c r="DH489">
        <v>1.5473533421754837E-2</v>
      </c>
      <c r="DI489">
        <v>4.43463996052742E-2</v>
      </c>
      <c r="DJ489">
        <v>4.8049028962850571E-2</v>
      </c>
      <c r="DK489">
        <v>0.11590687930583954</v>
      </c>
      <c r="DL489">
        <v>0.11819498240947723</v>
      </c>
      <c r="DM489">
        <v>0.13618387281894684</v>
      </c>
      <c r="DN489">
        <v>0.13372081518173218</v>
      </c>
      <c r="DO489">
        <v>0.15966819226741791</v>
      </c>
      <c r="DP489">
        <v>0.21482753753662109</v>
      </c>
      <c r="DQ489">
        <v>0.22003915905952454</v>
      </c>
      <c r="DR489">
        <v>0.18629300594329834</v>
      </c>
      <c r="DS489">
        <v>0.10902220755815506</v>
      </c>
      <c r="DT489">
        <v>4.9223482608795166E-2</v>
      </c>
      <c r="DU489">
        <v>3.8391035050153732E-3</v>
      </c>
      <c r="DV489">
        <v>-5.0650250166654587E-2</v>
      </c>
      <c r="DW489">
        <v>-8.9402221143245697E-2</v>
      </c>
      <c r="DX489">
        <v>-9.2750705778598785E-2</v>
      </c>
      <c r="DY489">
        <v>-4.5225020498037338E-2</v>
      </c>
      <c r="DZ489">
        <v>-3.8988073356449604E-3</v>
      </c>
      <c r="EA489">
        <v>2.6636268943548203E-2</v>
      </c>
      <c r="EB489">
        <v>4.4100742787122726E-2</v>
      </c>
      <c r="EC489">
        <v>6.2169086188077927E-2</v>
      </c>
      <c r="ED489">
        <v>6.9165848195552826E-2</v>
      </c>
      <c r="EE489">
        <v>7.5254917144775391E-2</v>
      </c>
      <c r="EF489">
        <v>6.9867119193077087E-2</v>
      </c>
      <c r="EG489">
        <v>0.10011502355337143</v>
      </c>
      <c r="EH489">
        <v>0.10611380636692047</v>
      </c>
      <c r="EI489">
        <v>0.1752065122127533</v>
      </c>
      <c r="EJ489">
        <v>0.17879451811313629</v>
      </c>
      <c r="EK489">
        <v>0.19925081729888916</v>
      </c>
      <c r="EL489">
        <v>0.20051763951778412</v>
      </c>
      <c r="EM489">
        <v>0.22962582111358643</v>
      </c>
      <c r="EN489">
        <v>0.28728705644607544</v>
      </c>
      <c r="EO489">
        <v>0.29490667581558228</v>
      </c>
      <c r="EP489">
        <v>0.26402899622917175</v>
      </c>
      <c r="EQ489">
        <v>0.18714974820613861</v>
      </c>
      <c r="ER489">
        <v>0.12714619934558868</v>
      </c>
      <c r="ES489">
        <v>8.1769369542598724E-2</v>
      </c>
      <c r="ET489">
        <v>2.6581814512610435E-2</v>
      </c>
      <c r="EU489">
        <v>-1.5350657515227795E-2</v>
      </c>
      <c r="EV489">
        <v>-2.429494634270668E-2</v>
      </c>
      <c r="EW489">
        <v>73.284698486328125</v>
      </c>
      <c r="EX489">
        <v>71.479408264160156</v>
      </c>
      <c r="EY489">
        <v>69.909965515136719</v>
      </c>
      <c r="EZ489">
        <v>69.020347595214844</v>
      </c>
      <c r="FA489">
        <v>67.455284118652344</v>
      </c>
      <c r="FB489">
        <v>66.698745727539063</v>
      </c>
      <c r="FC489">
        <v>65.857749938964844</v>
      </c>
      <c r="FD489">
        <v>68.892692565917969</v>
      </c>
      <c r="FE489">
        <v>73.807510375976563</v>
      </c>
      <c r="FF489">
        <v>77.799461364746094</v>
      </c>
      <c r="FG489">
        <v>82.541557312011719</v>
      </c>
      <c r="FH489">
        <v>85.960159301757813</v>
      </c>
      <c r="FI489">
        <v>89.652252197265625</v>
      </c>
      <c r="FJ489">
        <v>93.419692993164063</v>
      </c>
      <c r="FK489">
        <v>95.025840759277344</v>
      </c>
      <c r="FL489">
        <v>96.22186279296875</v>
      </c>
      <c r="FM489">
        <v>96.175773620605469</v>
      </c>
      <c r="FN489">
        <v>94.12249755859375</v>
      </c>
      <c r="FO489">
        <v>90.803672790527344</v>
      </c>
      <c r="FP489">
        <v>84.501792907714844</v>
      </c>
      <c r="FQ489">
        <v>80.33416748046875</v>
      </c>
      <c r="FR489">
        <v>77.509712219238281</v>
      </c>
      <c r="FS489">
        <v>75.000701904296875</v>
      </c>
      <c r="FT489">
        <v>73.577095031738281</v>
      </c>
      <c r="FU489">
        <v>4.3885756283998489E-2</v>
      </c>
      <c r="FV489">
        <v>6.1561580747365952E-2</v>
      </c>
      <c r="FW489">
        <v>6.6843174397945404E-2</v>
      </c>
      <c r="FX489">
        <v>4.6229921281337738E-2</v>
      </c>
      <c r="FY489" s="60">
        <v>6.4200000762939453</v>
      </c>
      <c r="FZ489" s="38">
        <v>1381.55</v>
      </c>
      <c r="GA489">
        <v>1</v>
      </c>
    </row>
    <row r="490" spans="1:183" x14ac:dyDescent="0.2">
      <c r="A490" t="s">
        <v>186</v>
      </c>
      <c r="B490" t="s">
        <v>222</v>
      </c>
      <c r="C490" t="s">
        <v>194</v>
      </c>
      <c r="D490" t="s">
        <v>203</v>
      </c>
      <c r="E490" t="s">
        <v>212</v>
      </c>
      <c r="F490" t="s">
        <v>179</v>
      </c>
      <c r="G490" t="s">
        <v>1</v>
      </c>
      <c r="H490">
        <v>218</v>
      </c>
      <c r="I490">
        <v>1.2914772033691406</v>
      </c>
      <c r="J490">
        <v>0.92961025238037109</v>
      </c>
      <c r="K490">
        <v>0.99092304706573486</v>
      </c>
      <c r="L490">
        <v>0.89544248580932617</v>
      </c>
      <c r="M490">
        <v>0.84292185306549072</v>
      </c>
      <c r="N490">
        <v>0.82997936010360718</v>
      </c>
      <c r="O490">
        <v>1.0632451772689819</v>
      </c>
      <c r="P490">
        <v>1.1227471828460693</v>
      </c>
      <c r="Q490">
        <v>0.69251120090484619</v>
      </c>
      <c r="R490">
        <v>0.96529930830001831</v>
      </c>
      <c r="S490">
        <v>1.2414711713790894</v>
      </c>
      <c r="T490">
        <v>1.407629132270813</v>
      </c>
      <c r="U490">
        <v>1.5005092620849609</v>
      </c>
      <c r="V490">
        <v>1.790047287940979</v>
      </c>
      <c r="W490">
        <v>2.1099543571472168</v>
      </c>
      <c r="X490">
        <v>2.1564369201660156</v>
      </c>
      <c r="Y490">
        <v>2.8721199035644531</v>
      </c>
      <c r="Z490">
        <v>2.9821348190307617</v>
      </c>
      <c r="AA490">
        <v>3.1132726669311523</v>
      </c>
      <c r="AB490">
        <v>2.9170563220977783</v>
      </c>
      <c r="AC490">
        <v>2.5331640243530273</v>
      </c>
      <c r="AD490">
        <v>2.0815315246582031</v>
      </c>
      <c r="AE490">
        <v>1.3635659217834473</v>
      </c>
      <c r="AF490">
        <v>1.6701301336288452</v>
      </c>
      <c r="AG490">
        <v>-1.6071923971176147</v>
      </c>
      <c r="AH490">
        <v>-1.8769317865371704</v>
      </c>
      <c r="AI490">
        <v>-1.4863961935043335</v>
      </c>
      <c r="AJ490">
        <v>-1.3520667552947998</v>
      </c>
      <c r="AK490">
        <v>-1.2763887643814087</v>
      </c>
      <c r="AL490">
        <v>-1.5284802913665771</v>
      </c>
      <c r="AM490">
        <v>-1.1686637401580811</v>
      </c>
      <c r="AN490">
        <v>-1.1271704435348511</v>
      </c>
      <c r="AO490">
        <v>-1.518454909324646</v>
      </c>
      <c r="AP490">
        <v>-1.2804410457611084</v>
      </c>
      <c r="AQ490">
        <v>-1.1530001163482666</v>
      </c>
      <c r="AR490">
        <v>-1.2449531555175781</v>
      </c>
      <c r="AS490">
        <v>-1.4807991981506348</v>
      </c>
      <c r="AT490">
        <v>-1.7143681049346924</v>
      </c>
      <c r="AU490">
        <v>-1.3371982574462891</v>
      </c>
      <c r="AV490">
        <v>-1.8399301767349243</v>
      </c>
      <c r="AW490">
        <v>-1.2758039236068726</v>
      </c>
      <c r="AX490">
        <v>-1.646753191947937</v>
      </c>
      <c r="AY490">
        <v>-1.5905424356460571</v>
      </c>
      <c r="AZ490">
        <v>-1.8652790784835815</v>
      </c>
      <c r="BA490">
        <v>-2.1518063545227051</v>
      </c>
      <c r="BB490">
        <v>-2.2951877117156982</v>
      </c>
      <c r="BC490">
        <v>-2.5138216018676758</v>
      </c>
      <c r="BD490">
        <v>-1.8311854600906372</v>
      </c>
      <c r="BE490">
        <v>-0.73534685373306274</v>
      </c>
      <c r="BF490">
        <v>-1.0332149267196655</v>
      </c>
      <c r="BG490">
        <v>-0.70841062068939209</v>
      </c>
      <c r="BH490">
        <v>-0.64346104860305786</v>
      </c>
      <c r="BI490">
        <v>-0.58817011117935181</v>
      </c>
      <c r="BJ490">
        <v>-0.7654494047164917</v>
      </c>
      <c r="BK490">
        <v>-0.48179695010185242</v>
      </c>
      <c r="BL490">
        <v>-0.38742920756340027</v>
      </c>
      <c r="BM490">
        <v>-0.7947649359703064</v>
      </c>
      <c r="BN490">
        <v>-0.52320045232772827</v>
      </c>
      <c r="BO490">
        <v>-0.33523255586624146</v>
      </c>
      <c r="BP490">
        <v>-0.33788487315177917</v>
      </c>
      <c r="BQ490">
        <v>-0.55128985643386841</v>
      </c>
      <c r="BR490">
        <v>-0.63473337888717651</v>
      </c>
      <c r="BS490">
        <v>-0.26879692077636719</v>
      </c>
      <c r="BT490">
        <v>-0.74709171056747437</v>
      </c>
      <c r="BU490">
        <v>-0.1393314003944397</v>
      </c>
      <c r="BV490">
        <v>-0.48381650447845459</v>
      </c>
      <c r="BW490">
        <v>-0.41921153664588928</v>
      </c>
      <c r="BX490">
        <v>-0.82667464017868042</v>
      </c>
      <c r="BY490">
        <v>-1.1423600912094116</v>
      </c>
      <c r="BZ490">
        <v>-1.2635693550109863</v>
      </c>
      <c r="CA490">
        <v>-1.4635785818099976</v>
      </c>
      <c r="CB490">
        <v>-0.85833954811096191</v>
      </c>
      <c r="CC490">
        <v>-0.13150927424430847</v>
      </c>
      <c r="CD490">
        <v>-0.44885921478271484</v>
      </c>
      <c r="CE490">
        <v>-0.16958032548427582</v>
      </c>
      <c r="CF490">
        <v>-0.15268290042877197</v>
      </c>
      <c r="CG490">
        <v>-0.11151205748319626</v>
      </c>
      <c r="CH490">
        <v>-0.23697657883167267</v>
      </c>
      <c r="CI490">
        <v>-6.0751358978450298E-3</v>
      </c>
      <c r="CJ490">
        <v>0.12491331994533539</v>
      </c>
      <c r="CK490">
        <v>-0.29353958368301392</v>
      </c>
      <c r="CL490">
        <v>1.2620586203411222E-3</v>
      </c>
      <c r="CM490">
        <v>0.23115080595016479</v>
      </c>
      <c r="CN490">
        <v>0.29034778475761414</v>
      </c>
      <c r="CO490">
        <v>9.2485450208187103E-2</v>
      </c>
      <c r="CP490">
        <v>0.11301839351654053</v>
      </c>
      <c r="CQ490">
        <v>0.47117459774017334</v>
      </c>
      <c r="CR490">
        <v>9.8048029467463493E-3</v>
      </c>
      <c r="CS490">
        <v>0.64778602123260498</v>
      </c>
      <c r="CT490">
        <v>0.3216298520565033</v>
      </c>
      <c r="CU490">
        <v>0.39204871654510498</v>
      </c>
      <c r="CV490">
        <v>-0.10734043270349503</v>
      </c>
      <c r="CW490">
        <v>-0.4432205855846405</v>
      </c>
      <c r="CX490">
        <v>-0.54907363653182983</v>
      </c>
      <c r="CY490">
        <v>-0.73618322610855103</v>
      </c>
      <c r="CZ490">
        <v>-0.184549480676651</v>
      </c>
      <c r="DA490">
        <v>0.47232836484909058</v>
      </c>
      <c r="DB490">
        <v>0.13549654185771942</v>
      </c>
      <c r="DC490">
        <v>0.36925002932548523</v>
      </c>
      <c r="DD490">
        <v>0.33809524774551392</v>
      </c>
      <c r="DE490">
        <v>0.36514607071876526</v>
      </c>
      <c r="DF490">
        <v>0.29149630665779114</v>
      </c>
      <c r="DG490">
        <v>0.46964672207832336</v>
      </c>
      <c r="DH490">
        <v>0.63725584745407104</v>
      </c>
      <c r="DI490">
        <v>0.20768582820892334</v>
      </c>
      <c r="DJ490">
        <v>0.52572458982467651</v>
      </c>
      <c r="DK490">
        <v>0.79753410816192627</v>
      </c>
      <c r="DL490">
        <v>0.91858053207397461</v>
      </c>
      <c r="DM490">
        <v>0.73626077175140381</v>
      </c>
      <c r="DN490">
        <v>0.86077016592025757</v>
      </c>
      <c r="DO490">
        <v>1.2111461162567139</v>
      </c>
      <c r="DP490">
        <v>0.766701340675354</v>
      </c>
      <c r="DQ490">
        <v>1.4349035024642944</v>
      </c>
      <c r="DR490">
        <v>1.127076268196106</v>
      </c>
      <c r="DS490">
        <v>1.2033089399337769</v>
      </c>
      <c r="DT490">
        <v>0.61199384927749634</v>
      </c>
      <c r="DU490">
        <v>0.25591880083084106</v>
      </c>
      <c r="DV490">
        <v>0.16542203724384308</v>
      </c>
      <c r="DW490">
        <v>-8.7880128994584084E-3</v>
      </c>
      <c r="DX490">
        <v>0.48924055695533752</v>
      </c>
      <c r="DY490">
        <v>1.3441740274429321</v>
      </c>
      <c r="DZ490">
        <v>0.9792134165763855</v>
      </c>
      <c r="EA490">
        <v>1.1472355127334595</v>
      </c>
      <c r="EB490">
        <v>1.0467008352279663</v>
      </c>
      <c r="EC490">
        <v>1.0533647537231445</v>
      </c>
      <c r="ED490">
        <v>1.0545272827148438</v>
      </c>
      <c r="EE490">
        <v>1.1565134525299072</v>
      </c>
      <c r="EF490">
        <v>1.3769969940185547</v>
      </c>
      <c r="EG490">
        <v>0.93137568235397339</v>
      </c>
      <c r="EH490">
        <v>1.2829650640487671</v>
      </c>
      <c r="EI490">
        <v>1.6153017282485962</v>
      </c>
      <c r="EJ490">
        <v>1.8256486654281616</v>
      </c>
      <c r="EK490">
        <v>1.6657700538635254</v>
      </c>
      <c r="EL490">
        <v>1.9404048919677734</v>
      </c>
      <c r="EM490">
        <v>2.2795474529266357</v>
      </c>
      <c r="EN490">
        <v>1.8595398664474487</v>
      </c>
      <c r="EO490">
        <v>2.5713760852813721</v>
      </c>
      <c r="EP490">
        <v>2.2900130748748779</v>
      </c>
      <c r="EQ490">
        <v>2.3746397495269775</v>
      </c>
      <c r="ER490">
        <v>1.6505982875823975</v>
      </c>
      <c r="ES490">
        <v>1.2653650045394897</v>
      </c>
      <c r="ET490">
        <v>1.197040319442749</v>
      </c>
      <c r="EU490">
        <v>1.0414551496505737</v>
      </c>
      <c r="EV490">
        <v>1.4620864391326904</v>
      </c>
      <c r="EW490">
        <v>79</v>
      </c>
      <c r="EX490">
        <v>77</v>
      </c>
      <c r="EY490">
        <v>76</v>
      </c>
      <c r="EZ490">
        <v>74.5</v>
      </c>
      <c r="FA490">
        <v>72</v>
      </c>
      <c r="FB490">
        <v>71</v>
      </c>
      <c r="FC490">
        <v>71</v>
      </c>
      <c r="FD490">
        <v>72</v>
      </c>
      <c r="FE490">
        <v>77</v>
      </c>
      <c r="FF490">
        <v>82.5</v>
      </c>
      <c r="FG490">
        <v>86.5</v>
      </c>
      <c r="FH490">
        <v>91</v>
      </c>
      <c r="FI490">
        <v>95.5</v>
      </c>
      <c r="FJ490">
        <v>99</v>
      </c>
      <c r="FK490">
        <v>101.5</v>
      </c>
      <c r="FL490">
        <v>103.5</v>
      </c>
      <c r="FM490">
        <v>104</v>
      </c>
      <c r="FN490">
        <v>104</v>
      </c>
      <c r="FO490">
        <v>102</v>
      </c>
      <c r="FP490">
        <v>97.5</v>
      </c>
      <c r="FQ490">
        <v>92.5</v>
      </c>
      <c r="FR490">
        <v>88.5</v>
      </c>
      <c r="FS490">
        <v>86</v>
      </c>
      <c r="FT490">
        <v>83</v>
      </c>
      <c r="FU490">
        <v>0.66902220249176025</v>
      </c>
      <c r="FV490">
        <v>0.92940771579742432</v>
      </c>
      <c r="FW490">
        <v>0.99197369813919067</v>
      </c>
      <c r="FX490">
        <v>0.65406537055969238</v>
      </c>
      <c r="FY490" s="60">
        <v>6.1500000953674316</v>
      </c>
      <c r="FZ490" s="38">
        <v>98.92</v>
      </c>
      <c r="GA490">
        <v>1</v>
      </c>
    </row>
    <row r="491" spans="1:183" x14ac:dyDescent="0.2">
      <c r="A491" t="s">
        <v>186</v>
      </c>
      <c r="B491" t="s">
        <v>222</v>
      </c>
      <c r="C491" t="s">
        <v>194</v>
      </c>
      <c r="D491" t="s">
        <v>203</v>
      </c>
      <c r="E491" t="s">
        <v>212</v>
      </c>
      <c r="F491" t="s">
        <v>180</v>
      </c>
      <c r="G491" t="s">
        <v>1</v>
      </c>
      <c r="H491">
        <v>187</v>
      </c>
      <c r="I491">
        <v>0.58353674411773682</v>
      </c>
      <c r="J491">
        <v>0.44701838493347168</v>
      </c>
      <c r="K491">
        <v>0.50387144088745117</v>
      </c>
      <c r="L491">
        <v>0.49390411376953125</v>
      </c>
      <c r="M491">
        <v>0.46932858228683472</v>
      </c>
      <c r="N491">
        <v>0.60827142000198364</v>
      </c>
      <c r="O491">
        <v>0.84248161315917969</v>
      </c>
      <c r="P491">
        <v>0.91806936264038086</v>
      </c>
      <c r="Q491">
        <v>0.76330608129501343</v>
      </c>
      <c r="R491">
        <v>0.89289593696594238</v>
      </c>
      <c r="S491">
        <v>0.92978161573410034</v>
      </c>
      <c r="T491">
        <v>0.78230619430541992</v>
      </c>
      <c r="U491">
        <v>0.57893466949462891</v>
      </c>
      <c r="V491">
        <v>0.61153262853622437</v>
      </c>
      <c r="W491">
        <v>0.5055040717124939</v>
      </c>
      <c r="X491">
        <v>0.65833264589309692</v>
      </c>
      <c r="Y491">
        <v>0.71172851324081421</v>
      </c>
      <c r="Z491">
        <v>0.73742860555648804</v>
      </c>
      <c r="AA491">
        <v>1.099677562713623</v>
      </c>
      <c r="AB491">
        <v>1.0071898698806763</v>
      </c>
      <c r="AC491">
        <v>1.0475184917449951</v>
      </c>
      <c r="AD491">
        <v>0.99104493856430054</v>
      </c>
      <c r="AE491">
        <v>0.91003262996673584</v>
      </c>
      <c r="AF491">
        <v>0.7990836501121521</v>
      </c>
      <c r="AG491">
        <v>-1.0485285520553589</v>
      </c>
      <c r="AH491">
        <v>-0.98017591238021851</v>
      </c>
      <c r="AI491">
        <v>-0.78276300430297852</v>
      </c>
      <c r="AJ491">
        <v>-0.73128116130828857</v>
      </c>
      <c r="AK491">
        <v>-0.8380017876625061</v>
      </c>
      <c r="AL491">
        <v>-0.80101519823074341</v>
      </c>
      <c r="AM491">
        <v>-1.0591762065887451</v>
      </c>
      <c r="AN491">
        <v>-1.1248401403427124</v>
      </c>
      <c r="AO491">
        <v>-1.2129956483840942</v>
      </c>
      <c r="AP491">
        <v>-0.9422639012336731</v>
      </c>
      <c r="AQ491">
        <v>-1.2181944847106934</v>
      </c>
      <c r="AR491">
        <v>-1.2781239748001099</v>
      </c>
      <c r="AS491">
        <v>-1.4004577398300171</v>
      </c>
      <c r="AT491">
        <v>-1.3498120307922363</v>
      </c>
      <c r="AU491">
        <v>-1.4554219245910645</v>
      </c>
      <c r="AV491">
        <v>-1.2591389417648315</v>
      </c>
      <c r="AW491">
        <v>-1.3218570947647095</v>
      </c>
      <c r="AX491">
        <v>-1.3658368587493896</v>
      </c>
      <c r="AY491">
        <v>-1.2531993389129639</v>
      </c>
      <c r="AZ491">
        <v>-1.5009784698486328</v>
      </c>
      <c r="BA491">
        <v>-1.6165604591369629</v>
      </c>
      <c r="BB491">
        <v>-1.5279130935668945</v>
      </c>
      <c r="BC491">
        <v>-1.4877582788467407</v>
      </c>
      <c r="BD491">
        <v>-1.3374207019805908</v>
      </c>
      <c r="BE491">
        <v>-0.36769455671310425</v>
      </c>
      <c r="BF491">
        <v>-0.39564821124076843</v>
      </c>
      <c r="BG491">
        <v>-0.27428117394447327</v>
      </c>
      <c r="BH491">
        <v>-0.24222135543823242</v>
      </c>
      <c r="BI491">
        <v>-0.30462035536766052</v>
      </c>
      <c r="BJ491">
        <v>-0.21333299577236176</v>
      </c>
      <c r="BK491">
        <v>-0.31815171241760254</v>
      </c>
      <c r="BL491">
        <v>-0.37494951486587524</v>
      </c>
      <c r="BM491">
        <v>-0.43313148617744446</v>
      </c>
      <c r="BN491">
        <v>-0.21241900324821472</v>
      </c>
      <c r="BO491">
        <v>-0.30548959970474243</v>
      </c>
      <c r="BP491">
        <v>-0.44021248817443848</v>
      </c>
      <c r="BQ491">
        <v>-0.58432102203369141</v>
      </c>
      <c r="BR491">
        <v>-0.49692636728286743</v>
      </c>
      <c r="BS491">
        <v>-0.61819291114807129</v>
      </c>
      <c r="BT491">
        <v>-0.48932671546936035</v>
      </c>
      <c r="BU491">
        <v>-0.47779250144958496</v>
      </c>
      <c r="BV491">
        <v>-0.53104060888290405</v>
      </c>
      <c r="BW491">
        <v>-0.29313653707504272</v>
      </c>
      <c r="BX491">
        <v>-0.5671430230140686</v>
      </c>
      <c r="BY491">
        <v>-0.62821972370147705</v>
      </c>
      <c r="BZ491">
        <v>-0.65335261821746826</v>
      </c>
      <c r="CA491">
        <v>-0.61539804935455322</v>
      </c>
      <c r="CB491">
        <v>-0.47858569025993347</v>
      </c>
      <c r="CC491">
        <v>0.10384897887706757</v>
      </c>
      <c r="CD491">
        <v>9.19388048350811E-3</v>
      </c>
      <c r="CE491">
        <v>7.7891834080219269E-2</v>
      </c>
      <c r="CF491">
        <v>9.6500001847743988E-2</v>
      </c>
      <c r="CG491">
        <v>6.4797960221767426E-2</v>
      </c>
      <c r="CH491">
        <v>0.19369387626647949</v>
      </c>
      <c r="CI491">
        <v>0.19507957994937897</v>
      </c>
      <c r="CJ491">
        <v>0.14442244172096252</v>
      </c>
      <c r="CK491">
        <v>0.10700000077486038</v>
      </c>
      <c r="CL491">
        <v>0.29306936264038086</v>
      </c>
      <c r="CM491">
        <v>0.32664695382118225</v>
      </c>
      <c r="CN491">
        <v>0.14012247323989868</v>
      </c>
      <c r="CO491">
        <v>-1.9067356362938881E-2</v>
      </c>
      <c r="CP491">
        <v>9.3779593706130981E-2</v>
      </c>
      <c r="CQ491">
        <v>-3.8330614566802979E-2</v>
      </c>
      <c r="CR491">
        <v>4.38428595662117E-2</v>
      </c>
      <c r="CS491">
        <v>0.10680409520864487</v>
      </c>
      <c r="CT491">
        <v>4.7136716544628143E-2</v>
      </c>
      <c r="CU491">
        <v>0.37179997563362122</v>
      </c>
      <c r="CV491">
        <v>7.9628579318523407E-2</v>
      </c>
      <c r="CW491">
        <v>5.6302044540643692E-2</v>
      </c>
      <c r="CX491">
        <v>-4.7634709626436234E-2</v>
      </c>
      <c r="CY491">
        <v>-1.1204071342945099E-2</v>
      </c>
      <c r="CZ491">
        <v>0.11624080687761307</v>
      </c>
      <c r="DA491">
        <v>0.57539248466491699</v>
      </c>
      <c r="DB491">
        <v>0.41403597593307495</v>
      </c>
      <c r="DC491">
        <v>0.43006479740142822</v>
      </c>
      <c r="DD491">
        <v>0.4352213442325592</v>
      </c>
      <c r="DE491">
        <v>0.43421629071235657</v>
      </c>
      <c r="DF491">
        <v>0.60072076320648193</v>
      </c>
      <c r="DG491">
        <v>0.70831090211868286</v>
      </c>
      <c r="DH491">
        <v>0.66379439830780029</v>
      </c>
      <c r="DI491">
        <v>0.64713144302368164</v>
      </c>
      <c r="DJ491">
        <v>0.79855775833129883</v>
      </c>
      <c r="DK491">
        <v>0.95878362655639648</v>
      </c>
      <c r="DL491">
        <v>0.72045749425888062</v>
      </c>
      <c r="DM491">
        <v>0.54618632793426514</v>
      </c>
      <c r="DN491">
        <v>0.68448555469512939</v>
      </c>
      <c r="DO491">
        <v>0.54153168201446533</v>
      </c>
      <c r="DP491">
        <v>0.57701241970062256</v>
      </c>
      <c r="DQ491">
        <v>0.69140070676803589</v>
      </c>
      <c r="DR491">
        <v>0.62531399726867676</v>
      </c>
      <c r="DS491">
        <v>1.0367364883422852</v>
      </c>
      <c r="DT491">
        <v>0.72640013694763184</v>
      </c>
      <c r="DU491">
        <v>0.74082392454147339</v>
      </c>
      <c r="DV491">
        <v>0.55808323621749878</v>
      </c>
      <c r="DW491">
        <v>0.59298992156982422</v>
      </c>
      <c r="DX491">
        <v>0.71106725931167603</v>
      </c>
      <c r="DY491">
        <v>1.2562265396118164</v>
      </c>
      <c r="DZ491">
        <v>0.99856358766555786</v>
      </c>
      <c r="EA491">
        <v>0.93854665756225586</v>
      </c>
      <c r="EB491">
        <v>0.92428117990493774</v>
      </c>
      <c r="EC491">
        <v>0.96759766340255737</v>
      </c>
      <c r="ED491">
        <v>1.1884028911590576</v>
      </c>
      <c r="EE491">
        <v>1.4493353366851807</v>
      </c>
      <c r="EF491">
        <v>1.4136852025985718</v>
      </c>
      <c r="EG491">
        <v>1.4269956350326538</v>
      </c>
      <c r="EH491">
        <v>1.5284026861190796</v>
      </c>
      <c r="EI491">
        <v>1.8714883327484131</v>
      </c>
      <c r="EJ491">
        <v>1.5583689212799072</v>
      </c>
      <c r="EK491">
        <v>1.3623229265213013</v>
      </c>
      <c r="EL491">
        <v>1.5373712778091431</v>
      </c>
      <c r="EM491">
        <v>1.378760814666748</v>
      </c>
      <c r="EN491">
        <v>1.3468246459960938</v>
      </c>
      <c r="EO491">
        <v>1.5354653596878052</v>
      </c>
      <c r="EP491">
        <v>1.4601103067398071</v>
      </c>
      <c r="EQ491">
        <v>1.9967993497848511</v>
      </c>
      <c r="ER491">
        <v>1.6602355241775513</v>
      </c>
      <c r="ES491">
        <v>1.729164719581604</v>
      </c>
      <c r="ET491">
        <v>1.4326437711715698</v>
      </c>
      <c r="EU491">
        <v>1.4653500318527222</v>
      </c>
      <c r="EV491">
        <v>1.5699021816253662</v>
      </c>
      <c r="EW491">
        <v>55.163032531738281</v>
      </c>
      <c r="EX491">
        <v>54.332534790039063</v>
      </c>
      <c r="EY491">
        <v>53.91436767578125</v>
      </c>
      <c r="EZ491">
        <v>53.762531280517578</v>
      </c>
      <c r="FA491">
        <v>53.425682067871094</v>
      </c>
      <c r="FB491">
        <v>52.772045135498047</v>
      </c>
      <c r="FC491">
        <v>52.249561309814453</v>
      </c>
      <c r="FD491">
        <v>52.815498352050781</v>
      </c>
      <c r="FE491">
        <v>55.392162322998047</v>
      </c>
      <c r="FF491">
        <v>58.219356536865234</v>
      </c>
      <c r="FG491">
        <v>60.182952880859375</v>
      </c>
      <c r="FH491">
        <v>63.364952087402344</v>
      </c>
      <c r="FI491">
        <v>68.626930236816406</v>
      </c>
      <c r="FJ491">
        <v>72.850837707519531</v>
      </c>
      <c r="FK491">
        <v>76.36920166015625</v>
      </c>
      <c r="FL491">
        <v>76.0499267578125</v>
      </c>
      <c r="FM491">
        <v>72.809921264648438</v>
      </c>
      <c r="FN491">
        <v>70.476020812988281</v>
      </c>
      <c r="FO491">
        <v>68.36566162109375</v>
      </c>
      <c r="FP491">
        <v>63.509513854980469</v>
      </c>
      <c r="FQ491">
        <v>60.159492492675781</v>
      </c>
      <c r="FR491">
        <v>59.727615356445313</v>
      </c>
      <c r="FS491">
        <v>58.277149200439453</v>
      </c>
      <c r="FT491">
        <v>56.756160736083984</v>
      </c>
      <c r="FU491">
        <v>0.52205312252044678</v>
      </c>
      <c r="FV491">
        <v>0.71340715885162354</v>
      </c>
      <c r="FW491">
        <v>0.8179352879524231</v>
      </c>
      <c r="FX491">
        <v>0.55694359540939331</v>
      </c>
      <c r="FY491" s="60">
        <v>2.0799999237060547</v>
      </c>
      <c r="FZ491" s="38">
        <v>31.32</v>
      </c>
      <c r="GA491">
        <v>1</v>
      </c>
    </row>
    <row r="492" spans="1:183" x14ac:dyDescent="0.2">
      <c r="A492" t="s">
        <v>186</v>
      </c>
      <c r="B492" t="s">
        <v>222</v>
      </c>
      <c r="C492" t="s">
        <v>194</v>
      </c>
      <c r="D492" t="s">
        <v>203</v>
      </c>
      <c r="E492" t="s">
        <v>212</v>
      </c>
      <c r="F492" t="s">
        <v>181</v>
      </c>
      <c r="G492" t="s">
        <v>1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</v>
      </c>
      <c r="FV492">
        <v>0</v>
      </c>
      <c r="FW492">
        <v>0</v>
      </c>
      <c r="FX492">
        <v>0</v>
      </c>
      <c r="FY492" s="60">
        <v>7.5999999046325684</v>
      </c>
      <c r="FZ492" s="38">
        <v>44.34</v>
      </c>
      <c r="GA492">
        <v>0</v>
      </c>
    </row>
    <row r="493" spans="1:183" x14ac:dyDescent="0.2">
      <c r="A493" t="s">
        <v>186</v>
      </c>
      <c r="B493" t="s">
        <v>222</v>
      </c>
      <c r="C493" t="s">
        <v>194</v>
      </c>
      <c r="D493" t="s">
        <v>203</v>
      </c>
      <c r="E493" t="s">
        <v>212</v>
      </c>
      <c r="F493" t="s">
        <v>182</v>
      </c>
      <c r="G493" t="s">
        <v>1</v>
      </c>
      <c r="H493">
        <v>330</v>
      </c>
      <c r="I493">
        <v>0.71031838655471802</v>
      </c>
      <c r="J493">
        <v>0.73411864042282104</v>
      </c>
      <c r="K493">
        <v>0.65009325742721558</v>
      </c>
      <c r="L493">
        <v>0.60163772106170654</v>
      </c>
      <c r="M493">
        <v>0.55083727836608887</v>
      </c>
      <c r="N493">
        <v>0.62641793489456177</v>
      </c>
      <c r="O493">
        <v>0.68650138378143311</v>
      </c>
      <c r="P493">
        <v>0.86399489641189575</v>
      </c>
      <c r="Q493">
        <v>0.85840523242950439</v>
      </c>
      <c r="R493">
        <v>0.73928260803222656</v>
      </c>
      <c r="S493">
        <v>0.813465416431427</v>
      </c>
      <c r="T493">
        <v>0.95152467489242554</v>
      </c>
      <c r="U493">
        <v>0.98956781625747681</v>
      </c>
      <c r="V493">
        <v>1.1627078056335449</v>
      </c>
      <c r="W493">
        <v>1.2857121229171753</v>
      </c>
      <c r="X493">
        <v>1.4187402725219727</v>
      </c>
      <c r="Y493">
        <v>1.409360408782959</v>
      </c>
      <c r="Z493">
        <v>1.5569968223571777</v>
      </c>
      <c r="AA493">
        <v>1.5476912260055542</v>
      </c>
      <c r="AB493">
        <v>1.610487699508667</v>
      </c>
      <c r="AC493">
        <v>1.480231761932373</v>
      </c>
      <c r="AD493">
        <v>1.1688879728317261</v>
      </c>
      <c r="AE493">
        <v>1.048243522644043</v>
      </c>
      <c r="AF493">
        <v>0.79978424310684204</v>
      </c>
      <c r="AG493">
        <v>-0.92024838924407959</v>
      </c>
      <c r="AH493">
        <v>-0.72791647911071777</v>
      </c>
      <c r="AI493">
        <v>-0.62997490167617798</v>
      </c>
      <c r="AJ493">
        <v>-0.62929022312164307</v>
      </c>
      <c r="AK493">
        <v>-0.68787384033203125</v>
      </c>
      <c r="AL493">
        <v>-0.58099305629730225</v>
      </c>
      <c r="AM493">
        <v>-0.70138728618621826</v>
      </c>
      <c r="AN493">
        <v>-0.7474292516708374</v>
      </c>
      <c r="AO493">
        <v>-0.71665030717849731</v>
      </c>
      <c r="AP493">
        <v>-0.82068753242492676</v>
      </c>
      <c r="AQ493">
        <v>-0.74345260858535767</v>
      </c>
      <c r="AR493">
        <v>-0.66801369190216064</v>
      </c>
      <c r="AS493">
        <v>-0.6932099461555481</v>
      </c>
      <c r="AT493">
        <v>-0.6653447151184082</v>
      </c>
      <c r="AU493">
        <v>-0.78196954727172852</v>
      </c>
      <c r="AV493">
        <v>-0.69605600833892822</v>
      </c>
      <c r="AW493">
        <v>-0.67103779315948486</v>
      </c>
      <c r="AX493">
        <v>-0.73446422815322876</v>
      </c>
      <c r="AY493">
        <v>-0.74963647127151489</v>
      </c>
      <c r="AZ493">
        <v>-0.80257505178451538</v>
      </c>
      <c r="BA493">
        <v>-0.97994238138198853</v>
      </c>
      <c r="BB493">
        <v>-1.2788115739822388</v>
      </c>
      <c r="BC493">
        <v>-1.0482110977172852</v>
      </c>
      <c r="BD493">
        <v>-1.0447441339492798</v>
      </c>
      <c r="BE493">
        <v>-0.44418352842330933</v>
      </c>
      <c r="BF493">
        <v>-0.29090699553489685</v>
      </c>
      <c r="BG493">
        <v>-0.25031086802482605</v>
      </c>
      <c r="BH493">
        <v>-0.25075867772102356</v>
      </c>
      <c r="BI493">
        <v>-0.30674341320991516</v>
      </c>
      <c r="BJ493">
        <v>-0.20736737549304962</v>
      </c>
      <c r="BK493">
        <v>-0.31425368785858154</v>
      </c>
      <c r="BL493">
        <v>-0.30783852934837341</v>
      </c>
      <c r="BM493">
        <v>-0.24127154052257538</v>
      </c>
      <c r="BN493">
        <v>-0.33491420745849609</v>
      </c>
      <c r="BO493">
        <v>-0.25471764802932739</v>
      </c>
      <c r="BP493">
        <v>-0.14869238436222076</v>
      </c>
      <c r="BQ493">
        <v>-0.16069525480270386</v>
      </c>
      <c r="BR493">
        <v>-0.1308341771364212</v>
      </c>
      <c r="BS493">
        <v>-0.19462509453296661</v>
      </c>
      <c r="BT493">
        <v>-0.13674411177635193</v>
      </c>
      <c r="BU493">
        <v>-9.3540705740451813E-2</v>
      </c>
      <c r="BV493">
        <v>-0.13973154127597809</v>
      </c>
      <c r="BW493">
        <v>-0.16182719171047211</v>
      </c>
      <c r="BX493">
        <v>-0.18786217272281647</v>
      </c>
      <c r="BY493">
        <v>-0.38245075941085815</v>
      </c>
      <c r="BZ493">
        <v>-0.70013600587844849</v>
      </c>
      <c r="CA493">
        <v>-0.53024542331695557</v>
      </c>
      <c r="CB493">
        <v>-0.53533899784088135</v>
      </c>
      <c r="CC493">
        <v>-0.11446243524551392</v>
      </c>
      <c r="CD493">
        <v>1.1764461174607277E-2</v>
      </c>
      <c r="CE493">
        <v>1.2643254362046719E-2</v>
      </c>
      <c r="CF493">
        <v>1.1411077342927456E-2</v>
      </c>
      <c r="CG493">
        <v>-4.2773611843585968E-2</v>
      </c>
      <c r="CH493">
        <v>5.1404606550931931E-2</v>
      </c>
      <c r="CI493">
        <v>-4.6126127243041992E-2</v>
      </c>
      <c r="CJ493">
        <v>-3.3793135080486536E-3</v>
      </c>
      <c r="CK493">
        <v>8.7974362075328827E-2</v>
      </c>
      <c r="CL493">
        <v>1.5308777801692486E-3</v>
      </c>
      <c r="CM493">
        <v>8.3778753876686096E-2</v>
      </c>
      <c r="CN493">
        <v>0.21098800003528595</v>
      </c>
      <c r="CO493">
        <v>0.20812280476093292</v>
      </c>
      <c r="CP493">
        <v>0.23936618864536285</v>
      </c>
      <c r="CQ493">
        <v>0.21216790378093719</v>
      </c>
      <c r="CR493">
        <v>0.2506335973739624</v>
      </c>
      <c r="CS493">
        <v>0.30643203854560852</v>
      </c>
      <c r="CT493">
        <v>0.27217847108840942</v>
      </c>
      <c r="CU493">
        <v>0.24528774619102478</v>
      </c>
      <c r="CV493">
        <v>0.23788604140281677</v>
      </c>
      <c r="CW493">
        <v>3.1370144337415695E-2</v>
      </c>
      <c r="CX493">
        <v>-0.29934704303741455</v>
      </c>
      <c r="CY493">
        <v>-0.17150399088859558</v>
      </c>
      <c r="CZ493">
        <v>-0.18252655863761902</v>
      </c>
      <c r="DA493">
        <v>0.21525868773460388</v>
      </c>
      <c r="DB493">
        <v>0.31443589925765991</v>
      </c>
      <c r="DC493">
        <v>0.27559739351272583</v>
      </c>
      <c r="DD493">
        <v>0.27358084917068481</v>
      </c>
      <c r="DE493">
        <v>0.22119618952274323</v>
      </c>
      <c r="DF493">
        <v>0.31017661094665527</v>
      </c>
      <c r="DG493">
        <v>0.22200143337249756</v>
      </c>
      <c r="DH493">
        <v>0.30107986927032471</v>
      </c>
      <c r="DI493">
        <v>0.41722029447555542</v>
      </c>
      <c r="DJ493">
        <v>0.33797600865364075</v>
      </c>
      <c r="DK493">
        <v>0.42227515578269958</v>
      </c>
      <c r="DL493">
        <v>0.57066845893859863</v>
      </c>
      <c r="DM493">
        <v>0.57694083452224731</v>
      </c>
      <c r="DN493">
        <v>0.60956650972366333</v>
      </c>
      <c r="DO493">
        <v>0.61896085739135742</v>
      </c>
      <c r="DP493">
        <v>0.63801133632659912</v>
      </c>
      <c r="DQ493">
        <v>0.70640480518341064</v>
      </c>
      <c r="DR493">
        <v>0.68408846855163574</v>
      </c>
      <c r="DS493">
        <v>0.65240275859832764</v>
      </c>
      <c r="DT493">
        <v>0.66363430023193359</v>
      </c>
      <c r="DU493">
        <v>0.44519102573394775</v>
      </c>
      <c r="DV493">
        <v>0.10144193470478058</v>
      </c>
      <c r="DW493">
        <v>0.1872374564409256</v>
      </c>
      <c r="DX493">
        <v>0.1702858954668045</v>
      </c>
      <c r="DY493">
        <v>0.69132351875305176</v>
      </c>
      <c r="DZ493">
        <v>0.75144541263580322</v>
      </c>
      <c r="EA493">
        <v>0.6552613377571106</v>
      </c>
      <c r="EB493">
        <v>0.65211236476898193</v>
      </c>
      <c r="EC493">
        <v>0.60232663154602051</v>
      </c>
      <c r="ED493">
        <v>0.68380230665206909</v>
      </c>
      <c r="EE493">
        <v>0.60913503170013428</v>
      </c>
      <c r="EF493">
        <v>0.74067062139511108</v>
      </c>
      <c r="EG493">
        <v>0.89259904623031616</v>
      </c>
      <c r="EH493">
        <v>0.82374930381774902</v>
      </c>
      <c r="EI493">
        <v>0.91101020574569702</v>
      </c>
      <c r="EJ493">
        <v>1.0899897813796997</v>
      </c>
      <c r="EK493">
        <v>1.1094555854797363</v>
      </c>
      <c r="EL493">
        <v>1.1440770626068115</v>
      </c>
      <c r="EM493">
        <v>1.2063055038452148</v>
      </c>
      <c r="EN493">
        <v>1.197323203086853</v>
      </c>
      <c r="EO493">
        <v>1.2839019298553467</v>
      </c>
      <c r="EP493">
        <v>1.2788209915161133</v>
      </c>
      <c r="EQ493">
        <v>1.240212082862854</v>
      </c>
      <c r="ER493">
        <v>1.2783471345901489</v>
      </c>
      <c r="ES493">
        <v>1.0426826477050781</v>
      </c>
      <c r="ET493">
        <v>0.68011754751205444</v>
      </c>
      <c r="EU493">
        <v>0.70520317554473877</v>
      </c>
      <c r="EV493">
        <v>0.67969101667404175</v>
      </c>
      <c r="EW493">
        <v>65.220016479492188</v>
      </c>
      <c r="EX493">
        <v>63.712432861328125</v>
      </c>
      <c r="EY493">
        <v>61.287830352783203</v>
      </c>
      <c r="EZ493">
        <v>60.429908752441406</v>
      </c>
      <c r="FA493">
        <v>58.761219024658203</v>
      </c>
      <c r="FB493">
        <v>57.5</v>
      </c>
      <c r="FC493">
        <v>56.5</v>
      </c>
      <c r="FD493">
        <v>59.756126403808594</v>
      </c>
      <c r="FE493">
        <v>67.743659973144531</v>
      </c>
      <c r="FF493">
        <v>74</v>
      </c>
      <c r="FG493">
        <v>81</v>
      </c>
      <c r="FH493">
        <v>87.488166809082031</v>
      </c>
      <c r="FI493">
        <v>92.707656860351563</v>
      </c>
      <c r="FJ493">
        <v>98</v>
      </c>
      <c r="FK493">
        <v>101.77177429199219</v>
      </c>
      <c r="FL493">
        <v>102.5164794921875</v>
      </c>
      <c r="FM493">
        <v>102.21456909179688</v>
      </c>
      <c r="FN493">
        <v>99.945632934570313</v>
      </c>
      <c r="FO493">
        <v>94.638298034667969</v>
      </c>
      <c r="FP493">
        <v>86.948860168457031</v>
      </c>
      <c r="FQ493">
        <v>81.557662963867188</v>
      </c>
      <c r="FR493">
        <v>76.514923095703125</v>
      </c>
      <c r="FS493">
        <v>71.502738952636719</v>
      </c>
      <c r="FT493">
        <v>68.774803161621094</v>
      </c>
      <c r="FU493">
        <v>0.33632972836494446</v>
      </c>
      <c r="FV493">
        <v>0.47265118360519409</v>
      </c>
      <c r="FW493">
        <v>0.51180267333984375</v>
      </c>
      <c r="FX493">
        <v>0.33107393980026245</v>
      </c>
      <c r="FY493" s="60">
        <v>5.3499999046325684</v>
      </c>
      <c r="FZ493" s="38">
        <v>113.25</v>
      </c>
      <c r="GA493">
        <v>1</v>
      </c>
    </row>
    <row r="494" spans="1:183" x14ac:dyDescent="0.2">
      <c r="A494" t="s">
        <v>186</v>
      </c>
      <c r="B494" t="s">
        <v>222</v>
      </c>
      <c r="C494" t="s">
        <v>194</v>
      </c>
      <c r="D494" t="s">
        <v>203</v>
      </c>
      <c r="E494" t="s">
        <v>212</v>
      </c>
      <c r="F494" t="s">
        <v>183</v>
      </c>
      <c r="G494" t="s">
        <v>1</v>
      </c>
      <c r="H494">
        <v>968</v>
      </c>
      <c r="I494">
        <v>0.71945756673812866</v>
      </c>
      <c r="J494">
        <v>0.61470186710357666</v>
      </c>
      <c r="K494">
        <v>0.55569034814834595</v>
      </c>
      <c r="L494">
        <v>0.5533406138420105</v>
      </c>
      <c r="M494">
        <v>0.58660215139389038</v>
      </c>
      <c r="N494">
        <v>0.60652947425842285</v>
      </c>
      <c r="O494">
        <v>0.714316725730896</v>
      </c>
      <c r="P494">
        <v>0.81332075595855713</v>
      </c>
      <c r="Q494">
        <v>0.69788122177124023</v>
      </c>
      <c r="R494">
        <v>0.71995580196380615</v>
      </c>
      <c r="S494">
        <v>0.81427377462387085</v>
      </c>
      <c r="T494">
        <v>0.78348571062088013</v>
      </c>
      <c r="U494">
        <v>0.85276150703430176</v>
      </c>
      <c r="V494">
        <v>0.98820728063583374</v>
      </c>
      <c r="W494">
        <v>0.99999374151229858</v>
      </c>
      <c r="X494">
        <v>1.0450209379196167</v>
      </c>
      <c r="Y494">
        <v>1.1878006458282471</v>
      </c>
      <c r="Z494">
        <v>1.4558262825012207</v>
      </c>
      <c r="AA494">
        <v>1.5381326675415039</v>
      </c>
      <c r="AB494">
        <v>1.6149088144302368</v>
      </c>
      <c r="AC494">
        <v>1.6109058856964111</v>
      </c>
      <c r="AD494">
        <v>1.4039198160171509</v>
      </c>
      <c r="AE494">
        <v>1.1484208106994629</v>
      </c>
      <c r="AF494">
        <v>0.98354297876358032</v>
      </c>
      <c r="AG494">
        <v>-0.42531588673591614</v>
      </c>
      <c r="AH494">
        <v>-0.45030197501182556</v>
      </c>
      <c r="AI494">
        <v>-0.420268714427948</v>
      </c>
      <c r="AJ494">
        <v>-0.38797667622566223</v>
      </c>
      <c r="AK494">
        <v>-0.35196954011917114</v>
      </c>
      <c r="AL494">
        <v>-0.39087554812431335</v>
      </c>
      <c r="AM494">
        <v>-0.41117879748344421</v>
      </c>
      <c r="AN494">
        <v>-0.38221225142478943</v>
      </c>
      <c r="AO494">
        <v>-0.42597669363021851</v>
      </c>
      <c r="AP494">
        <v>-0.45684131979942322</v>
      </c>
      <c r="AQ494">
        <v>-0.25213786959648132</v>
      </c>
      <c r="AR494">
        <v>-0.36512890458106995</v>
      </c>
      <c r="AS494">
        <v>-0.40488427877426147</v>
      </c>
      <c r="AT494">
        <v>-0.32131585478782654</v>
      </c>
      <c r="AU494">
        <v>-0.29235392808914185</v>
      </c>
      <c r="AV494">
        <v>-0.32503673434257507</v>
      </c>
      <c r="AW494">
        <v>-0.34347954392433167</v>
      </c>
      <c r="AX494">
        <v>-0.16496030986309052</v>
      </c>
      <c r="AY494">
        <v>-0.19682514667510986</v>
      </c>
      <c r="AZ494">
        <v>-0.31997412443161011</v>
      </c>
      <c r="BA494">
        <v>-0.4219251275062561</v>
      </c>
      <c r="BB494">
        <v>-0.52480381727218628</v>
      </c>
      <c r="BC494">
        <v>-0.55495792627334595</v>
      </c>
      <c r="BD494">
        <v>-0.47640639543533325</v>
      </c>
      <c r="BE494">
        <v>-0.20929591357707977</v>
      </c>
      <c r="BF494">
        <v>-0.24761974811553955</v>
      </c>
      <c r="BG494">
        <v>-0.22235295176506042</v>
      </c>
      <c r="BH494">
        <v>-0.19270136952400208</v>
      </c>
      <c r="BI494">
        <v>-0.15486752986907959</v>
      </c>
      <c r="BJ494">
        <v>-0.19533374905586243</v>
      </c>
      <c r="BK494">
        <v>-0.20467190444469452</v>
      </c>
      <c r="BL494">
        <v>-0.1541799008846283</v>
      </c>
      <c r="BM494">
        <v>-0.21369709074497223</v>
      </c>
      <c r="BN494">
        <v>-0.21930073201656342</v>
      </c>
      <c r="BO494">
        <v>-2.7496345341205597E-2</v>
      </c>
      <c r="BP494">
        <v>-0.14013481140136719</v>
      </c>
      <c r="BQ494">
        <v>-0.16121253371238708</v>
      </c>
      <c r="BR494">
        <v>-8.0844826996326447E-2</v>
      </c>
      <c r="BS494">
        <v>-5.0878271460533142E-2</v>
      </c>
      <c r="BT494">
        <v>-8.0793537199497223E-2</v>
      </c>
      <c r="BU494">
        <v>-8.2712523639202118E-2</v>
      </c>
      <c r="BV494">
        <v>0.1010616198182106</v>
      </c>
      <c r="BW494">
        <v>7.8793451189994812E-2</v>
      </c>
      <c r="BX494">
        <v>-4.9506209790706635E-2</v>
      </c>
      <c r="BY494">
        <v>-0.14493338763713837</v>
      </c>
      <c r="BZ494">
        <v>-0.26775863766670227</v>
      </c>
      <c r="CA494">
        <v>-0.30110651254653931</v>
      </c>
      <c r="CB494">
        <v>-0.23095297813415527</v>
      </c>
      <c r="CC494">
        <v>-5.9681151062250137E-2</v>
      </c>
      <c r="CD494">
        <v>-0.10724269598722458</v>
      </c>
      <c r="CE494">
        <v>-8.5277080535888672E-2</v>
      </c>
      <c r="CF494">
        <v>-5.7454299181699753E-2</v>
      </c>
      <c r="CG494">
        <v>-1.8355289474129677E-2</v>
      </c>
      <c r="CH494">
        <v>-5.990208312869072E-2</v>
      </c>
      <c r="CI494">
        <v>-6.1645865440368652E-2</v>
      </c>
      <c r="CJ494">
        <v>3.7546278908848763E-3</v>
      </c>
      <c r="CK494">
        <v>-6.6672869026660919E-2</v>
      </c>
      <c r="CL494">
        <v>-5.4780874401330948E-2</v>
      </c>
      <c r="CM494">
        <v>0.12808968126773834</v>
      </c>
      <c r="CN494">
        <v>1.5695413574576378E-2</v>
      </c>
      <c r="CO494">
        <v>7.5537753291428089E-3</v>
      </c>
      <c r="CP494">
        <v>8.5704676806926727E-2</v>
      </c>
      <c r="CQ494">
        <v>0.11636703461408615</v>
      </c>
      <c r="CR494">
        <v>8.8368549942970276E-2</v>
      </c>
      <c r="CS494">
        <v>9.7893901169300079E-2</v>
      </c>
      <c r="CT494">
        <v>0.28530758619308472</v>
      </c>
      <c r="CU494">
        <v>0.26968604326248169</v>
      </c>
      <c r="CV494">
        <v>0.13781902194023132</v>
      </c>
      <c r="CW494">
        <v>4.6910252422094345E-2</v>
      </c>
      <c r="CX494">
        <v>-8.9729949831962585E-2</v>
      </c>
      <c r="CY494">
        <v>-0.12528975307941437</v>
      </c>
      <c r="CZ494">
        <v>-6.0952689498662949E-2</v>
      </c>
      <c r="DA494">
        <v>8.9933626353740692E-2</v>
      </c>
      <c r="DB494">
        <v>3.3134385943412781E-2</v>
      </c>
      <c r="DC494">
        <v>5.1798783242702484E-2</v>
      </c>
      <c r="DD494">
        <v>7.779277116060257E-2</v>
      </c>
      <c r="DE494">
        <v>0.11815695464611053</v>
      </c>
      <c r="DF494">
        <v>7.5529575347900391E-2</v>
      </c>
      <c r="DG494">
        <v>8.1380173563957214E-2</v>
      </c>
      <c r="DH494">
        <v>0.16168913245201111</v>
      </c>
      <c r="DI494">
        <v>8.0351345241069794E-2</v>
      </c>
      <c r="DJ494">
        <v>0.10973899066448212</v>
      </c>
      <c r="DK494">
        <v>0.28367570042610168</v>
      </c>
      <c r="DL494">
        <v>0.17152564227581024</v>
      </c>
      <c r="DM494">
        <v>0.17632009088993073</v>
      </c>
      <c r="DN494">
        <v>0.2522541880607605</v>
      </c>
      <c r="DO494">
        <v>0.28361231088638306</v>
      </c>
      <c r="DP494">
        <v>0.25753062963485718</v>
      </c>
      <c r="DQ494">
        <v>0.27850034832954407</v>
      </c>
      <c r="DR494">
        <v>0.46955356001853943</v>
      </c>
      <c r="DS494">
        <v>0.46057862043380737</v>
      </c>
      <c r="DT494">
        <v>0.32514426112174988</v>
      </c>
      <c r="DU494">
        <v>0.23875388503074646</v>
      </c>
      <c r="DV494">
        <v>8.8298767805099487E-2</v>
      </c>
      <c r="DW494">
        <v>5.0527002662420273E-2</v>
      </c>
      <c r="DX494">
        <v>0.10904759168624878</v>
      </c>
      <c r="DY494">
        <v>0.30595362186431885</v>
      </c>
      <c r="DZ494">
        <v>0.23581661283969879</v>
      </c>
      <c r="EA494">
        <v>0.24971456825733185</v>
      </c>
      <c r="EB494">
        <v>0.27306807041168213</v>
      </c>
      <c r="EC494">
        <v>0.31525894999504089</v>
      </c>
      <c r="ED494">
        <v>0.27107137441635132</v>
      </c>
      <c r="EE494">
        <v>0.28788706660270691</v>
      </c>
      <c r="EF494">
        <v>0.38972154259681702</v>
      </c>
      <c r="EG494">
        <v>0.29263097047805786</v>
      </c>
      <c r="EH494">
        <v>0.34727954864501953</v>
      </c>
      <c r="EI494">
        <v>0.50831723213195801</v>
      </c>
      <c r="EJ494">
        <v>0.39651975035667419</v>
      </c>
      <c r="EK494">
        <v>0.41999182105064392</v>
      </c>
      <c r="EL494">
        <v>0.49272522330284119</v>
      </c>
      <c r="EM494">
        <v>0.52508801221847534</v>
      </c>
      <c r="EN494">
        <v>0.50177383422851563</v>
      </c>
      <c r="EO494">
        <v>0.53926736116409302</v>
      </c>
      <c r="EP494">
        <v>0.73557543754577637</v>
      </c>
      <c r="EQ494">
        <v>0.73619723320007324</v>
      </c>
      <c r="ER494">
        <v>0.59561216831207275</v>
      </c>
      <c r="ES494">
        <v>0.51574558019638062</v>
      </c>
      <c r="ET494">
        <v>0.34534391760826111</v>
      </c>
      <c r="EU494">
        <v>0.30437847971916199</v>
      </c>
      <c r="EV494">
        <v>0.35450097918510437</v>
      </c>
      <c r="EW494">
        <v>68.323020935058594</v>
      </c>
      <c r="EX494">
        <v>66.829643249511719</v>
      </c>
      <c r="EY494">
        <v>65.140586853027344</v>
      </c>
      <c r="EZ494">
        <v>64.169944763183594</v>
      </c>
      <c r="FA494">
        <v>63.086639404296875</v>
      </c>
      <c r="FB494">
        <v>62.444869995117188</v>
      </c>
      <c r="FC494">
        <v>62.629512786865234</v>
      </c>
      <c r="FD494">
        <v>64.664520263671875</v>
      </c>
      <c r="FE494">
        <v>71.410545349121094</v>
      </c>
      <c r="FF494">
        <v>77.711311340332031</v>
      </c>
      <c r="FG494">
        <v>83.3873291015625</v>
      </c>
      <c r="FH494">
        <v>88.630577087402344</v>
      </c>
      <c r="FI494">
        <v>91.914329528808594</v>
      </c>
      <c r="FJ494">
        <v>95.162940979003906</v>
      </c>
      <c r="FK494">
        <v>95.401878356933594</v>
      </c>
      <c r="FL494">
        <v>96.210739135742188</v>
      </c>
      <c r="FM494">
        <v>95.236351013183594</v>
      </c>
      <c r="FN494">
        <v>93.011688232421875</v>
      </c>
      <c r="FO494">
        <v>90.084419250488281</v>
      </c>
      <c r="FP494">
        <v>85.194747924804688</v>
      </c>
      <c r="FQ494">
        <v>80.140594482421875</v>
      </c>
      <c r="FR494">
        <v>77.446434020996094</v>
      </c>
      <c r="FS494">
        <v>74.603645324707031</v>
      </c>
      <c r="FT494">
        <v>72.8441162109375</v>
      </c>
      <c r="FU494">
        <v>0.1546105295419693</v>
      </c>
      <c r="FV494">
        <v>0.21257346868515015</v>
      </c>
      <c r="FW494">
        <v>0.2366814911365509</v>
      </c>
      <c r="FX494">
        <v>0.16150520741939545</v>
      </c>
      <c r="FY494" s="60">
        <v>9.2799997329711914</v>
      </c>
      <c r="FZ494" s="38">
        <v>366.81</v>
      </c>
      <c r="GA494">
        <v>1</v>
      </c>
    </row>
    <row r="495" spans="1:183" x14ac:dyDescent="0.2">
      <c r="A495" t="s">
        <v>186</v>
      </c>
      <c r="B495" t="s">
        <v>222</v>
      </c>
      <c r="C495" t="s">
        <v>194</v>
      </c>
      <c r="D495" t="s">
        <v>203</v>
      </c>
      <c r="E495" t="s">
        <v>212</v>
      </c>
      <c r="F495" t="s">
        <v>184</v>
      </c>
      <c r="G495" t="s">
        <v>1</v>
      </c>
      <c r="H495">
        <v>279</v>
      </c>
      <c r="I495">
        <v>0.93464601039886475</v>
      </c>
      <c r="J495">
        <v>0.89573115110397339</v>
      </c>
      <c r="K495">
        <v>0.74236774444580078</v>
      </c>
      <c r="L495">
        <v>0.77090144157409668</v>
      </c>
      <c r="M495">
        <v>0.81183552742004395</v>
      </c>
      <c r="N495">
        <v>0.84772837162017822</v>
      </c>
      <c r="O495">
        <v>1.001638650894165</v>
      </c>
      <c r="P495">
        <v>1.061559796333313</v>
      </c>
      <c r="Q495">
        <v>1.0125249624252319</v>
      </c>
      <c r="R495">
        <v>0.96967589855194092</v>
      </c>
      <c r="S495">
        <v>0.88131266832351685</v>
      </c>
      <c r="T495">
        <v>0.94423133134841919</v>
      </c>
      <c r="U495">
        <v>1.1843060255050659</v>
      </c>
      <c r="V495">
        <v>1.5838372707366943</v>
      </c>
      <c r="W495">
        <v>1.5012158155441284</v>
      </c>
      <c r="X495">
        <v>1.8188904523849487</v>
      </c>
      <c r="Y495">
        <v>2.0774247646331787</v>
      </c>
      <c r="Z495">
        <v>2.3587331771850586</v>
      </c>
      <c r="AA495">
        <v>2.3927266597747803</v>
      </c>
      <c r="AB495">
        <v>2.3211143016815186</v>
      </c>
      <c r="AC495">
        <v>2.4661478996276855</v>
      </c>
      <c r="AD495">
        <v>1.8331193923950195</v>
      </c>
      <c r="AE495">
        <v>1.540730357170105</v>
      </c>
      <c r="AF495">
        <v>1.2479289770126343</v>
      </c>
      <c r="AG495">
        <v>-1.0522626638412476</v>
      </c>
      <c r="AH495">
        <v>-0.93345475196838379</v>
      </c>
      <c r="AI495">
        <v>-0.94609951972961426</v>
      </c>
      <c r="AJ495">
        <v>-0.84419924020767212</v>
      </c>
      <c r="AK495">
        <v>-0.75927573442459106</v>
      </c>
      <c r="AL495">
        <v>-0.80856579542160034</v>
      </c>
      <c r="AM495">
        <v>-0.78666657209396362</v>
      </c>
      <c r="AN495">
        <v>-0.84164959192276001</v>
      </c>
      <c r="AO495">
        <v>-0.8604816198348999</v>
      </c>
      <c r="AP495">
        <v>-1.0513248443603516</v>
      </c>
      <c r="AQ495">
        <v>-1.1126459836959839</v>
      </c>
      <c r="AR495">
        <v>-1.1755983829498291</v>
      </c>
      <c r="AS495">
        <v>-1.1235530376434326</v>
      </c>
      <c r="AT495">
        <v>-0.96112155914306641</v>
      </c>
      <c r="AU495">
        <v>-1.0857102870941162</v>
      </c>
      <c r="AV495">
        <v>-0.92400270700454712</v>
      </c>
      <c r="AW495">
        <v>-0.89666682481765747</v>
      </c>
      <c r="AX495">
        <v>-0.67943716049194336</v>
      </c>
      <c r="AY495">
        <v>-1.0408300161361694</v>
      </c>
      <c r="AZ495">
        <v>-1.1509613990783691</v>
      </c>
      <c r="BA495">
        <v>-1.0877883434295654</v>
      </c>
      <c r="BB495">
        <v>-1.5964784622192383</v>
      </c>
      <c r="BC495">
        <v>-1.5778181552886963</v>
      </c>
      <c r="BD495">
        <v>-1.4311349391937256</v>
      </c>
      <c r="BE495">
        <v>-0.52028363943099976</v>
      </c>
      <c r="BF495">
        <v>-0.41621291637420654</v>
      </c>
      <c r="BG495">
        <v>-0.47446140646934509</v>
      </c>
      <c r="BH495">
        <v>-0.39068898558616638</v>
      </c>
      <c r="BI495">
        <v>-0.3085741400718689</v>
      </c>
      <c r="BJ495">
        <v>-0.35585343837738037</v>
      </c>
      <c r="BK495">
        <v>-0.29345551133155823</v>
      </c>
      <c r="BL495">
        <v>-0.32785311341285706</v>
      </c>
      <c r="BM495">
        <v>-0.3462505042552948</v>
      </c>
      <c r="BN495">
        <v>-0.44094336032867432</v>
      </c>
      <c r="BO495">
        <v>-0.49109745025634766</v>
      </c>
      <c r="BP495">
        <v>-0.5316120982170105</v>
      </c>
      <c r="BQ495">
        <v>-0.44427257776260376</v>
      </c>
      <c r="BR495">
        <v>-0.22762316465377808</v>
      </c>
      <c r="BS495">
        <v>-0.34823837876319885</v>
      </c>
      <c r="BT495">
        <v>-0.18469700217247009</v>
      </c>
      <c r="BU495">
        <v>-0.15852461755275726</v>
      </c>
      <c r="BV495">
        <v>4.7103952616453171E-2</v>
      </c>
      <c r="BW495">
        <v>-0.20866933465003967</v>
      </c>
      <c r="BX495">
        <v>-0.36240231990814209</v>
      </c>
      <c r="BY495">
        <v>-0.27112120389938354</v>
      </c>
      <c r="BZ495">
        <v>-0.8653300404548645</v>
      </c>
      <c r="CA495">
        <v>-0.88865923881530762</v>
      </c>
      <c r="CB495">
        <v>-0.78013598918914795</v>
      </c>
      <c r="CC495">
        <v>-0.15183667838573456</v>
      </c>
      <c r="CD495">
        <v>-5.7972785085439682E-2</v>
      </c>
      <c r="CE495">
        <v>-0.14780625700950623</v>
      </c>
      <c r="CF495">
        <v>-7.6589122414588928E-2</v>
      </c>
      <c r="CG495">
        <v>3.58037487603724E-3</v>
      </c>
      <c r="CH495">
        <v>-4.2306236922740936E-2</v>
      </c>
      <c r="CI495">
        <v>4.8140931874513626E-2</v>
      </c>
      <c r="CJ495">
        <v>2.8000768274068832E-2</v>
      </c>
      <c r="CK495">
        <v>9.9044274538755417E-3</v>
      </c>
      <c r="CL495">
        <v>-1.8194986507296562E-2</v>
      </c>
      <c r="CM495">
        <v>-6.0614917427301407E-2</v>
      </c>
      <c r="CN495">
        <v>-8.5589103400707245E-2</v>
      </c>
      <c r="CO495">
        <v>2.619495615363121E-2</v>
      </c>
      <c r="CP495">
        <v>0.28039562702178955</v>
      </c>
      <c r="CQ495">
        <v>0.16253237426280975</v>
      </c>
      <c r="CR495">
        <v>0.32734394073486328</v>
      </c>
      <c r="CS495">
        <v>0.35271045565605164</v>
      </c>
      <c r="CT495">
        <v>0.550304114818573</v>
      </c>
      <c r="CU495">
        <v>0.36768266558647156</v>
      </c>
      <c r="CV495">
        <v>0.18375132977962494</v>
      </c>
      <c r="CW495">
        <v>0.2944999635219574</v>
      </c>
      <c r="CX495">
        <v>-0.35893881320953369</v>
      </c>
      <c r="CY495">
        <v>-0.41134989261627197</v>
      </c>
      <c r="CZ495">
        <v>-0.32925602793693542</v>
      </c>
      <c r="DA495">
        <v>0.21661032736301422</v>
      </c>
      <c r="DB495">
        <v>0.30026733875274658</v>
      </c>
      <c r="DC495">
        <v>0.17884886264801025</v>
      </c>
      <c r="DD495">
        <v>0.23751072585582733</v>
      </c>
      <c r="DE495">
        <v>0.31573492288589478</v>
      </c>
      <c r="DF495">
        <v>0.2712409496307373</v>
      </c>
      <c r="DG495">
        <v>0.38973742723464966</v>
      </c>
      <c r="DH495">
        <v>0.38385462760925293</v>
      </c>
      <c r="DI495">
        <v>0.36605936288833618</v>
      </c>
      <c r="DJ495">
        <v>0.40455341339111328</v>
      </c>
      <c r="DK495">
        <v>0.36986765265464783</v>
      </c>
      <c r="DL495">
        <v>0.36043384671211243</v>
      </c>
      <c r="DM495">
        <v>0.49666252732276917</v>
      </c>
      <c r="DN495">
        <v>0.7884143590927124</v>
      </c>
      <c r="DO495">
        <v>0.67330312728881836</v>
      </c>
      <c r="DP495">
        <v>0.83938485383987427</v>
      </c>
      <c r="DQ495">
        <v>0.8639456033706665</v>
      </c>
      <c r="DR495">
        <v>1.053504467010498</v>
      </c>
      <c r="DS495">
        <v>0.94403457641601563</v>
      </c>
      <c r="DT495">
        <v>0.72990494966506958</v>
      </c>
      <c r="DU495">
        <v>0.86012119054794312</v>
      </c>
      <c r="DV495">
        <v>0.14745235443115234</v>
      </c>
      <c r="DW495">
        <v>6.5959453582763672E-2</v>
      </c>
      <c r="DX495">
        <v>0.12162391841411591</v>
      </c>
      <c r="DY495">
        <v>0.74858927726745605</v>
      </c>
      <c r="DZ495">
        <v>0.81750917434692383</v>
      </c>
      <c r="EA495">
        <v>0.65048700571060181</v>
      </c>
      <c r="EB495">
        <v>0.69102096557617188</v>
      </c>
      <c r="EC495">
        <v>0.76643645763397217</v>
      </c>
      <c r="ED495">
        <v>0.72395330667495728</v>
      </c>
      <c r="EE495">
        <v>0.88294851779937744</v>
      </c>
      <c r="EF495">
        <v>0.8976510763168335</v>
      </c>
      <c r="EG495">
        <v>0.88029050827026367</v>
      </c>
      <c r="EH495">
        <v>1.0149350166320801</v>
      </c>
      <c r="EI495">
        <v>0.99141615629196167</v>
      </c>
      <c r="EJ495">
        <v>1.0044201612472534</v>
      </c>
      <c r="EK495">
        <v>1.1759428977966309</v>
      </c>
      <c r="EL495">
        <v>1.5219128131866455</v>
      </c>
      <c r="EM495">
        <v>1.4107749462127686</v>
      </c>
      <c r="EN495">
        <v>1.5786906480789185</v>
      </c>
      <c r="EO495">
        <v>1.6020878553390503</v>
      </c>
      <c r="EP495">
        <v>1.7800455093383789</v>
      </c>
      <c r="EQ495">
        <v>1.7761954069137573</v>
      </c>
      <c r="ER495">
        <v>1.5184640884399414</v>
      </c>
      <c r="ES495">
        <v>1.676788330078125</v>
      </c>
      <c r="ET495">
        <v>0.8786008358001709</v>
      </c>
      <c r="EU495">
        <v>0.75511831045150757</v>
      </c>
      <c r="EV495">
        <v>0.77262294292449951</v>
      </c>
      <c r="EW495">
        <v>66.251419067382813</v>
      </c>
      <c r="EX495">
        <v>65.390174865722656</v>
      </c>
      <c r="EY495">
        <v>64.804145812988281</v>
      </c>
      <c r="EZ495">
        <v>64.545028686523438</v>
      </c>
      <c r="FA495">
        <v>64.253181457519531</v>
      </c>
      <c r="FB495">
        <v>62.398929595947266</v>
      </c>
      <c r="FC495">
        <v>65.186843872070313</v>
      </c>
      <c r="FD495">
        <v>67.699447631835938</v>
      </c>
      <c r="FE495">
        <v>75.719642639160156</v>
      </c>
      <c r="FF495">
        <v>83.99591064453125</v>
      </c>
      <c r="FG495">
        <v>90.301742553710938</v>
      </c>
      <c r="FH495">
        <v>93.135604858398438</v>
      </c>
      <c r="FI495">
        <v>95.313743591308594</v>
      </c>
      <c r="FJ495">
        <v>97.47821044921875</v>
      </c>
      <c r="FK495">
        <v>98.888198852539063</v>
      </c>
      <c r="FL495">
        <v>100.02040100097656</v>
      </c>
      <c r="FM495">
        <v>99.882736206054688</v>
      </c>
      <c r="FN495">
        <v>98.761764526367188</v>
      </c>
      <c r="FO495">
        <v>95.117813110351563</v>
      </c>
      <c r="FP495">
        <v>86.651313781738281</v>
      </c>
      <c r="FQ495">
        <v>78.152290344238281</v>
      </c>
      <c r="FR495">
        <v>75.515922546386719</v>
      </c>
      <c r="FS495">
        <v>72.751380920410156</v>
      </c>
      <c r="FT495">
        <v>72.516921997070313</v>
      </c>
      <c r="FU495">
        <v>0.44745719432830811</v>
      </c>
      <c r="FV495">
        <v>0.63370275497436523</v>
      </c>
      <c r="FW495">
        <v>0.68372982740402222</v>
      </c>
      <c r="FX495">
        <v>0.43486553430557251</v>
      </c>
      <c r="FY495" s="60">
        <v>7.2199997901916504</v>
      </c>
      <c r="FZ495" s="38">
        <v>170.95000000000002</v>
      </c>
      <c r="GA495">
        <v>1</v>
      </c>
    </row>
    <row r="496" spans="1:183" x14ac:dyDescent="0.2">
      <c r="A496" t="s">
        <v>186</v>
      </c>
      <c r="B496" t="s">
        <v>222</v>
      </c>
      <c r="C496" t="s">
        <v>194</v>
      </c>
      <c r="D496" t="s">
        <v>203</v>
      </c>
      <c r="E496" t="s">
        <v>212</v>
      </c>
      <c r="F496" t="s">
        <v>185</v>
      </c>
      <c r="G496" t="s">
        <v>1</v>
      </c>
      <c r="H496">
        <v>155</v>
      </c>
      <c r="I496">
        <v>1.1830379962921143</v>
      </c>
      <c r="J496">
        <v>1.0552725791931152</v>
      </c>
      <c r="K496">
        <v>0.92592453956604004</v>
      </c>
      <c r="L496">
        <v>0.77804094552993774</v>
      </c>
      <c r="M496">
        <v>0.66697651147842407</v>
      </c>
      <c r="N496">
        <v>0.67136543989181519</v>
      </c>
      <c r="O496">
        <v>0.81426030397415161</v>
      </c>
      <c r="P496">
        <v>0.99955636262893677</v>
      </c>
      <c r="Q496">
        <v>1.1289534568786621</v>
      </c>
      <c r="R496">
        <v>1.2468256950378418</v>
      </c>
      <c r="S496">
        <v>1.4105844497680664</v>
      </c>
      <c r="T496">
        <v>1.2675844430923462</v>
      </c>
      <c r="U496">
        <v>1.5599344968795776</v>
      </c>
      <c r="V496">
        <v>1.7337757349014282</v>
      </c>
      <c r="W496">
        <v>1.8079979419708252</v>
      </c>
      <c r="X496">
        <v>1.9517720937728882</v>
      </c>
      <c r="Y496">
        <v>2.0850851535797119</v>
      </c>
      <c r="Z496">
        <v>2.7349302768707275</v>
      </c>
      <c r="AA496">
        <v>2.9613156318664551</v>
      </c>
      <c r="AB496">
        <v>2.4111366271972656</v>
      </c>
      <c r="AC496">
        <v>2.1605222225189209</v>
      </c>
      <c r="AD496">
        <v>1.8882641792297363</v>
      </c>
      <c r="AE496">
        <v>1.3257690668106079</v>
      </c>
      <c r="AF496">
        <v>1.4174891710281372</v>
      </c>
      <c r="AG496">
        <v>-1.5830438137054443</v>
      </c>
      <c r="AH496">
        <v>-1.5030462741851807</v>
      </c>
      <c r="AI496">
        <v>-1.3751010894775391</v>
      </c>
      <c r="AJ496">
        <v>-1.2856061458587646</v>
      </c>
      <c r="AK496">
        <v>-1.2560222148895264</v>
      </c>
      <c r="AL496">
        <v>-1.5429387092590332</v>
      </c>
      <c r="AM496">
        <v>-1.5582468509674072</v>
      </c>
      <c r="AN496">
        <v>-1.7378404140472412</v>
      </c>
      <c r="AO496">
        <v>-1.4876338243484497</v>
      </c>
      <c r="AP496">
        <v>-1.7037695646286011</v>
      </c>
      <c r="AQ496">
        <v>-1.4827356338500977</v>
      </c>
      <c r="AR496">
        <v>-1.6421782970428467</v>
      </c>
      <c r="AS496">
        <v>-1.5402190685272217</v>
      </c>
      <c r="AT496">
        <v>-1.6625499725341797</v>
      </c>
      <c r="AU496">
        <v>-1.9519937038421631</v>
      </c>
      <c r="AV496">
        <v>-2.250920295715332</v>
      </c>
      <c r="AW496">
        <v>-2.3056886196136475</v>
      </c>
      <c r="AX496">
        <v>-1.6969586610794067</v>
      </c>
      <c r="AY496">
        <v>-1.7749707698822021</v>
      </c>
      <c r="AZ496">
        <v>-2.2549381256103516</v>
      </c>
      <c r="BA496">
        <v>-2.3614349365234375</v>
      </c>
      <c r="BB496">
        <v>-2.3178300857543945</v>
      </c>
      <c r="BC496">
        <v>-2.3549492359161377</v>
      </c>
      <c r="BD496">
        <v>-1.8737510442733765</v>
      </c>
      <c r="BE496">
        <v>-0.67520111799240112</v>
      </c>
      <c r="BF496">
        <v>-0.58817964792251587</v>
      </c>
      <c r="BG496">
        <v>-0.55243486166000366</v>
      </c>
      <c r="BH496">
        <v>-0.56691837310791016</v>
      </c>
      <c r="BI496">
        <v>-0.59716761112213135</v>
      </c>
      <c r="BJ496">
        <v>-0.81438517570495605</v>
      </c>
      <c r="BK496">
        <v>-0.78564286231994629</v>
      </c>
      <c r="BL496">
        <v>-0.75180613994598389</v>
      </c>
      <c r="BM496">
        <v>-0.56357020139694214</v>
      </c>
      <c r="BN496">
        <v>-0.68866956233978271</v>
      </c>
      <c r="BO496">
        <v>-0.47692906856536865</v>
      </c>
      <c r="BP496">
        <v>-0.62774938344955444</v>
      </c>
      <c r="BQ496">
        <v>-0.40265542268753052</v>
      </c>
      <c r="BR496">
        <v>-0.50640124082565308</v>
      </c>
      <c r="BS496">
        <v>-0.71536928415298462</v>
      </c>
      <c r="BT496">
        <v>-0.99224656820297241</v>
      </c>
      <c r="BU496">
        <v>-1.0226066112518311</v>
      </c>
      <c r="BV496">
        <v>-0.3442569375038147</v>
      </c>
      <c r="BW496">
        <v>-0.35497349500656128</v>
      </c>
      <c r="BX496">
        <v>-0.88290160894393921</v>
      </c>
      <c r="BY496">
        <v>-1.0195578336715698</v>
      </c>
      <c r="BZ496">
        <v>-1.0505411624908447</v>
      </c>
      <c r="CA496">
        <v>-1.1612784862518311</v>
      </c>
      <c r="CB496">
        <v>-0.79744434356689453</v>
      </c>
      <c r="CC496">
        <v>-4.6432051807641983E-2</v>
      </c>
      <c r="CD496">
        <v>4.5454200357198715E-2</v>
      </c>
      <c r="CE496">
        <v>1.7341200262308121E-2</v>
      </c>
      <c r="CF496">
        <v>-6.9157376885414124E-2</v>
      </c>
      <c r="CG496">
        <v>-0.14084683358669281</v>
      </c>
      <c r="CH496">
        <v>-0.3097912073135376</v>
      </c>
      <c r="CI496">
        <v>-0.25053974986076355</v>
      </c>
      <c r="CJ496">
        <v>-6.8881876766681671E-2</v>
      </c>
      <c r="CK496">
        <v>7.6433412730693817E-2</v>
      </c>
      <c r="CL496">
        <v>1.4385588467121124E-2</v>
      </c>
      <c r="CM496">
        <v>0.21968947350978851</v>
      </c>
      <c r="CN496">
        <v>7.4841052293777466E-2</v>
      </c>
      <c r="CO496">
        <v>0.38521772623062134</v>
      </c>
      <c r="CP496">
        <v>0.29434394836425781</v>
      </c>
      <c r="CQ496">
        <v>0.14111293852329254</v>
      </c>
      <c r="CR496">
        <v>-0.12049280107021332</v>
      </c>
      <c r="CS496">
        <v>-0.13394801318645477</v>
      </c>
      <c r="CT496">
        <v>0.59262019395828247</v>
      </c>
      <c r="CU496">
        <v>0.62851238250732422</v>
      </c>
      <c r="CV496">
        <v>6.7366749048233032E-2</v>
      </c>
      <c r="CW496">
        <v>-9.0177915990352631E-2</v>
      </c>
      <c r="CX496">
        <v>-0.17282086610794067</v>
      </c>
      <c r="CY496">
        <v>-0.33454588055610657</v>
      </c>
      <c r="CZ496">
        <v>-5.1997564733028412E-2</v>
      </c>
      <c r="DA496">
        <v>0.58233702182769775</v>
      </c>
      <c r="DB496">
        <v>0.67908799648284912</v>
      </c>
      <c r="DC496">
        <v>0.58711725473403931</v>
      </c>
      <c r="DD496">
        <v>0.42860358953475952</v>
      </c>
      <c r="DE496">
        <v>0.31547391414642334</v>
      </c>
      <c r="DF496">
        <v>0.19480277597904205</v>
      </c>
      <c r="DG496">
        <v>0.28456342220306396</v>
      </c>
      <c r="DH496">
        <v>0.61404240131378174</v>
      </c>
      <c r="DI496">
        <v>0.71643698215484619</v>
      </c>
      <c r="DJ496">
        <v>0.71744078397750854</v>
      </c>
      <c r="DK496">
        <v>0.91630810499191284</v>
      </c>
      <c r="DL496">
        <v>0.77743148803710938</v>
      </c>
      <c r="DM496">
        <v>1.173090934753418</v>
      </c>
      <c r="DN496">
        <v>1.0950890779495239</v>
      </c>
      <c r="DO496">
        <v>0.99759513139724731</v>
      </c>
      <c r="DP496">
        <v>0.75126087665557861</v>
      </c>
      <c r="DQ496">
        <v>0.75471055507659912</v>
      </c>
      <c r="DR496">
        <v>1.5294973850250244</v>
      </c>
      <c r="DS496">
        <v>1.6119980812072754</v>
      </c>
      <c r="DT496">
        <v>1.0176349878311157</v>
      </c>
      <c r="DU496">
        <v>0.83920210599899292</v>
      </c>
      <c r="DV496">
        <v>0.70489954948425293</v>
      </c>
      <c r="DW496">
        <v>0.49218675494194031</v>
      </c>
      <c r="DX496">
        <v>0.69344913959503174</v>
      </c>
      <c r="DY496">
        <v>1.4901796579360962</v>
      </c>
      <c r="DZ496">
        <v>1.5939546823501587</v>
      </c>
      <c r="EA496">
        <v>1.4097834825515747</v>
      </c>
      <c r="EB496">
        <v>1.1472915410995483</v>
      </c>
      <c r="EC496">
        <v>0.97432857751846313</v>
      </c>
      <c r="ED496">
        <v>0.92335641384124756</v>
      </c>
      <c r="EE496">
        <v>1.0571674108505249</v>
      </c>
      <c r="EF496">
        <v>1.60007643699646</v>
      </c>
      <c r="EG496">
        <v>1.6405006647109985</v>
      </c>
      <c r="EH496">
        <v>1.7325406074523926</v>
      </c>
      <c r="EI496">
        <v>1.9221146106719971</v>
      </c>
      <c r="EJ496">
        <v>1.7918604612350464</v>
      </c>
      <c r="EK496">
        <v>2.3106544017791748</v>
      </c>
      <c r="EL496">
        <v>2.2512381076812744</v>
      </c>
      <c r="EM496">
        <v>2.2342195510864258</v>
      </c>
      <c r="EN496">
        <v>2.009934663772583</v>
      </c>
      <c r="EO496">
        <v>2.037792444229126</v>
      </c>
      <c r="EP496">
        <v>2.8821990489959717</v>
      </c>
      <c r="EQ496">
        <v>3.0319952964782715</v>
      </c>
      <c r="ER496">
        <v>2.3896715641021729</v>
      </c>
      <c r="ES496">
        <v>2.1810789108276367</v>
      </c>
      <c r="ET496">
        <v>1.9721882343292236</v>
      </c>
      <c r="EU496">
        <v>1.6858574151992798</v>
      </c>
      <c r="EV496">
        <v>1.7697559595108032</v>
      </c>
      <c r="EW496">
        <v>78.0093994140625</v>
      </c>
      <c r="EX496">
        <v>76.875450134277344</v>
      </c>
      <c r="EY496">
        <v>74.836151123046875</v>
      </c>
      <c r="EZ496">
        <v>73.302696228027344</v>
      </c>
      <c r="FA496">
        <v>72.007362365722656</v>
      </c>
      <c r="FB496">
        <v>70.688819885253906</v>
      </c>
      <c r="FC496">
        <v>72.003936767578125</v>
      </c>
      <c r="FD496">
        <v>73.808982849121094</v>
      </c>
      <c r="FE496">
        <v>77.809654235839844</v>
      </c>
      <c r="FF496">
        <v>83.024833679199219</v>
      </c>
      <c r="FG496">
        <v>87.905815124511719</v>
      </c>
      <c r="FH496">
        <v>91.416252136230469</v>
      </c>
      <c r="FI496">
        <v>94.794891357421875</v>
      </c>
      <c r="FJ496">
        <v>97.700675964355469</v>
      </c>
      <c r="FK496">
        <v>99.677482604980469</v>
      </c>
      <c r="FL496">
        <v>100.84132385253906</v>
      </c>
      <c r="FM496">
        <v>101.21434783935547</v>
      </c>
      <c r="FN496">
        <v>100.71154022216797</v>
      </c>
      <c r="FO496">
        <v>99.103401184082031</v>
      </c>
      <c r="FP496">
        <v>95.265457153320313</v>
      </c>
      <c r="FQ496">
        <v>91.146781921386719</v>
      </c>
      <c r="FR496">
        <v>87.457550048828125</v>
      </c>
      <c r="FS496">
        <v>84.98797607421875</v>
      </c>
      <c r="FT496">
        <v>83.344108581542969</v>
      </c>
      <c r="FU496">
        <v>0.78158700466156006</v>
      </c>
      <c r="FV496">
        <v>1.0831525325775146</v>
      </c>
      <c r="FW496">
        <v>1.160792350769043</v>
      </c>
      <c r="FX496">
        <v>0.74979329109191895</v>
      </c>
      <c r="FY496" s="60">
        <v>5.0799999237060547</v>
      </c>
      <c r="FZ496" s="38">
        <v>88.55</v>
      </c>
      <c r="GA496">
        <v>1</v>
      </c>
    </row>
    <row r="497" spans="1:183" x14ac:dyDescent="0.2">
      <c r="A497" t="s">
        <v>186</v>
      </c>
      <c r="B497" t="s">
        <v>222</v>
      </c>
      <c r="C497" t="s">
        <v>194</v>
      </c>
      <c r="D497" t="s">
        <v>203</v>
      </c>
      <c r="E497" t="s">
        <v>213</v>
      </c>
      <c r="F497" t="s">
        <v>1</v>
      </c>
      <c r="G497" t="s">
        <v>198</v>
      </c>
      <c r="H497">
        <v>379</v>
      </c>
      <c r="I497">
        <v>0.50518786907196045</v>
      </c>
      <c r="J497">
        <v>0.46938732266426086</v>
      </c>
      <c r="K497">
        <v>0.42340296506881714</v>
      </c>
      <c r="L497">
        <v>0.40375444293022156</v>
      </c>
      <c r="M497">
        <v>0.42487773299217224</v>
      </c>
      <c r="N497">
        <v>0.44853511452674866</v>
      </c>
      <c r="O497">
        <v>0.48686829209327698</v>
      </c>
      <c r="P497">
        <v>0.65241318941116333</v>
      </c>
      <c r="Q497">
        <v>0.58322286605834961</v>
      </c>
      <c r="R497">
        <v>0.48046520352363586</v>
      </c>
      <c r="S497">
        <v>0.46666011214256287</v>
      </c>
      <c r="T497">
        <v>0.39037957787513733</v>
      </c>
      <c r="U497">
        <v>0.50750863552093506</v>
      </c>
      <c r="V497">
        <v>0.52498161792755127</v>
      </c>
      <c r="W497">
        <v>0.66349959373474121</v>
      </c>
      <c r="X497">
        <v>0.87206768989562988</v>
      </c>
      <c r="Y497">
        <v>0.81731504201889038</v>
      </c>
      <c r="Z497">
        <v>0.89240950345993042</v>
      </c>
      <c r="AA497">
        <v>1.0007609128952026</v>
      </c>
      <c r="AB497">
        <v>1.336656928062439</v>
      </c>
      <c r="AC497">
        <v>1.1204605102539063</v>
      </c>
      <c r="AD497">
        <v>1.1192183494567871</v>
      </c>
      <c r="AE497">
        <v>0.90227246284484863</v>
      </c>
      <c r="AF497">
        <v>0.65096080303192139</v>
      </c>
      <c r="AG497">
        <v>-0.57917553186416626</v>
      </c>
      <c r="AH497">
        <v>-0.58202135562896729</v>
      </c>
      <c r="AI497">
        <v>-0.57117247581481934</v>
      </c>
      <c r="AJ497">
        <v>-0.58131301403045654</v>
      </c>
      <c r="AK497">
        <v>-0.50158321857452393</v>
      </c>
      <c r="AL497">
        <v>-0.59396582841873169</v>
      </c>
      <c r="AM497">
        <v>-0.53346651792526245</v>
      </c>
      <c r="AN497">
        <v>-0.52936309576034546</v>
      </c>
      <c r="AO497">
        <v>-1.0829037427902222</v>
      </c>
      <c r="AP497">
        <v>-0.91901284456253052</v>
      </c>
      <c r="AQ497">
        <v>-0.62043642997741699</v>
      </c>
      <c r="AR497">
        <v>-0.74754530191421509</v>
      </c>
      <c r="AS497">
        <v>-0.57929742336273193</v>
      </c>
      <c r="AT497">
        <v>-0.50910043716430664</v>
      </c>
      <c r="AU497">
        <v>-0.45441380143165588</v>
      </c>
      <c r="AV497">
        <v>-0.37245538830757141</v>
      </c>
      <c r="AW497">
        <v>-0.29500424861907959</v>
      </c>
      <c r="AX497">
        <v>-0.32532128691673279</v>
      </c>
      <c r="AY497">
        <v>-0.53729897737503052</v>
      </c>
      <c r="AZ497">
        <v>-0.35040605068206787</v>
      </c>
      <c r="BA497">
        <v>-0.53173357248306274</v>
      </c>
      <c r="BB497">
        <v>-0.49249088764190674</v>
      </c>
      <c r="BC497">
        <v>-0.68173509836196899</v>
      </c>
      <c r="BD497">
        <v>-0.87142926454544067</v>
      </c>
      <c r="BE497">
        <v>-0.26600000262260437</v>
      </c>
      <c r="BF497">
        <v>-0.25053471326828003</v>
      </c>
      <c r="BG497">
        <v>-0.26031604409217834</v>
      </c>
      <c r="BH497">
        <v>-0.26828640699386597</v>
      </c>
      <c r="BI497">
        <v>-0.21540650725364685</v>
      </c>
      <c r="BJ497">
        <v>-0.24599038064479828</v>
      </c>
      <c r="BK497">
        <v>-0.21896494925022125</v>
      </c>
      <c r="BL497">
        <v>-0.18775834143161774</v>
      </c>
      <c r="BM497">
        <v>-0.54416084289550781</v>
      </c>
      <c r="BN497">
        <v>-0.46230283379554749</v>
      </c>
      <c r="BO497">
        <v>-0.25781896710395813</v>
      </c>
      <c r="BP497">
        <v>-0.37022331357002258</v>
      </c>
      <c r="BQ497">
        <v>-0.23507794737815857</v>
      </c>
      <c r="BR497">
        <v>-0.18002596497535706</v>
      </c>
      <c r="BS497">
        <v>-6.1048340052366257E-2</v>
      </c>
      <c r="BT497">
        <v>5.4844219237565994E-2</v>
      </c>
      <c r="BU497">
        <v>6.3825882971286774E-2</v>
      </c>
      <c r="BV497">
        <v>5.8458786457777023E-2</v>
      </c>
      <c r="BW497">
        <v>-0.1111358180642128</v>
      </c>
      <c r="BX497">
        <v>0.1305834949016571</v>
      </c>
      <c r="BY497">
        <v>-7.1865491569042206E-2</v>
      </c>
      <c r="BZ497">
        <v>-6.1762992292642593E-2</v>
      </c>
      <c r="CA497">
        <v>-0.22333985567092896</v>
      </c>
      <c r="CB497">
        <v>-0.39830493927001953</v>
      </c>
      <c r="CC497">
        <v>-4.9095526337623596E-2</v>
      </c>
      <c r="CD497">
        <v>-2.0948093384504318E-2</v>
      </c>
      <c r="CE497">
        <v>-4.5017868280410767E-2</v>
      </c>
      <c r="CF497">
        <v>-5.1485151052474976E-2</v>
      </c>
      <c r="CG497">
        <v>-1.7201408743858337E-2</v>
      </c>
      <c r="CH497">
        <v>-4.9836677499115467E-3</v>
      </c>
      <c r="CI497">
        <v>-1.1421283707022667E-3</v>
      </c>
      <c r="CJ497">
        <v>4.8836078494787216E-2</v>
      </c>
      <c r="CK497">
        <v>-0.17102915048599243</v>
      </c>
      <c r="CL497">
        <v>-0.1459868848323822</v>
      </c>
      <c r="CM497">
        <v>-6.6711618565022945E-3</v>
      </c>
      <c r="CN497">
        <v>-0.10889127105474472</v>
      </c>
      <c r="CO497">
        <v>3.3274046145379543E-3</v>
      </c>
      <c r="CP497">
        <v>4.7890007495880127E-2</v>
      </c>
      <c r="CQ497">
        <v>0.21139538288116455</v>
      </c>
      <c r="CR497">
        <v>0.35079061985015869</v>
      </c>
      <c r="CS497">
        <v>0.31235054135322571</v>
      </c>
      <c r="CT497">
        <v>0.32426369190216064</v>
      </c>
      <c r="CU497">
        <v>0.18402345478534698</v>
      </c>
      <c r="CV497">
        <v>0.46371537446975708</v>
      </c>
      <c r="CW497">
        <v>0.2466377317905426</v>
      </c>
      <c r="CX497">
        <v>0.23655784130096436</v>
      </c>
      <c r="CY497">
        <v>9.4143316149711609E-2</v>
      </c>
      <c r="CZ497">
        <v>-7.0620432496070862E-2</v>
      </c>
      <c r="DA497">
        <v>0.16780892014503479</v>
      </c>
      <c r="DB497">
        <v>0.20863853394985199</v>
      </c>
      <c r="DC497">
        <v>0.17028032243251801</v>
      </c>
      <c r="DD497">
        <v>0.16531611979007721</v>
      </c>
      <c r="DE497">
        <v>0.18100368976593018</v>
      </c>
      <c r="DF497">
        <v>0.23602305352687836</v>
      </c>
      <c r="DG497">
        <v>0.21668069064617157</v>
      </c>
      <c r="DH497">
        <v>0.28543049097061157</v>
      </c>
      <c r="DI497">
        <v>0.20210252702236176</v>
      </c>
      <c r="DJ497">
        <v>0.17032907903194427</v>
      </c>
      <c r="DK497">
        <v>0.24447660148143768</v>
      </c>
      <c r="DL497">
        <v>0.15244077146053314</v>
      </c>
      <c r="DM497">
        <v>0.24173274636268616</v>
      </c>
      <c r="DN497">
        <v>0.27580597996711731</v>
      </c>
      <c r="DO497">
        <v>0.48383909463882446</v>
      </c>
      <c r="DP497">
        <v>0.64673703908920288</v>
      </c>
      <c r="DQ497">
        <v>0.56087517738342285</v>
      </c>
      <c r="DR497">
        <v>0.59006857872009277</v>
      </c>
      <c r="DS497">
        <v>0.47918272018432617</v>
      </c>
      <c r="DT497">
        <v>0.79684728384017944</v>
      </c>
      <c r="DU497">
        <v>0.56514090299606323</v>
      </c>
      <c r="DV497">
        <v>0.53487867116928101</v>
      </c>
      <c r="DW497">
        <v>0.41162651777267456</v>
      </c>
      <c r="DX497">
        <v>0.25706407427787781</v>
      </c>
      <c r="DY497">
        <v>0.48098450899124146</v>
      </c>
      <c r="DZ497">
        <v>0.54012519121170044</v>
      </c>
      <c r="EA497">
        <v>0.4811367392539978</v>
      </c>
      <c r="EB497">
        <v>0.47834274172782898</v>
      </c>
      <c r="EC497">
        <v>0.46718040108680725</v>
      </c>
      <c r="ED497">
        <v>0.58399844169616699</v>
      </c>
      <c r="EE497">
        <v>0.53118228912353516</v>
      </c>
      <c r="EF497">
        <v>0.62703526020050049</v>
      </c>
      <c r="EG497">
        <v>0.74084538221359253</v>
      </c>
      <c r="EH497">
        <v>0.62703907489776611</v>
      </c>
      <c r="EI497">
        <v>0.60709410905838013</v>
      </c>
      <c r="EJ497">
        <v>0.52976274490356445</v>
      </c>
      <c r="EK497">
        <v>0.58595222234725952</v>
      </c>
      <c r="EL497">
        <v>0.60488045215606689</v>
      </c>
      <c r="EM497">
        <v>0.8772045373916626</v>
      </c>
      <c r="EN497">
        <v>1.074036717414856</v>
      </c>
      <c r="EO497">
        <v>0.91970533132553101</v>
      </c>
      <c r="EP497">
        <v>0.97384870052337646</v>
      </c>
      <c r="EQ497">
        <v>0.90534591674804688</v>
      </c>
      <c r="ER497">
        <v>1.2778366804122925</v>
      </c>
      <c r="ES497">
        <v>1.0250090360641479</v>
      </c>
      <c r="ET497">
        <v>0.96560657024383545</v>
      </c>
      <c r="EU497">
        <v>0.87002182006835938</v>
      </c>
      <c r="EV497">
        <v>0.73018842935562134</v>
      </c>
      <c r="EW497">
        <v>64.135765075683594</v>
      </c>
      <c r="EX497">
        <v>62.398899078369141</v>
      </c>
      <c r="EY497">
        <v>61.129142761230469</v>
      </c>
      <c r="EZ497">
        <v>60.340137481689453</v>
      </c>
      <c r="FA497">
        <v>59.252883911132813</v>
      </c>
      <c r="FB497">
        <v>58.629280090332031</v>
      </c>
      <c r="FC497">
        <v>58.206199645996094</v>
      </c>
      <c r="FD497">
        <v>58.959995269775391</v>
      </c>
      <c r="FE497">
        <v>62.448963165283203</v>
      </c>
      <c r="FF497">
        <v>67.639381408691406</v>
      </c>
      <c r="FG497">
        <v>72.406486511230469</v>
      </c>
      <c r="FH497">
        <v>76.821067810058594</v>
      </c>
      <c r="FI497">
        <v>80.543319702148438</v>
      </c>
      <c r="FJ497">
        <v>83.446128845214844</v>
      </c>
      <c r="FK497">
        <v>85.2137451171875</v>
      </c>
      <c r="FL497">
        <v>87.937416076660156</v>
      </c>
      <c r="FM497">
        <v>86.466957092285156</v>
      </c>
      <c r="FN497">
        <v>82.719947814941406</v>
      </c>
      <c r="FO497">
        <v>78.131484985351563</v>
      </c>
      <c r="FP497">
        <v>72.677177429199219</v>
      </c>
      <c r="FQ497">
        <v>69.098640441894531</v>
      </c>
      <c r="FR497">
        <v>67.41998291015625</v>
      </c>
      <c r="FS497">
        <v>65.410270690917969</v>
      </c>
      <c r="FT497">
        <v>63.974540710449219</v>
      </c>
      <c r="FU497">
        <v>0.35206559300422668</v>
      </c>
      <c r="FV497">
        <v>0.47560116648674011</v>
      </c>
      <c r="FW497">
        <v>0.52112263441085815</v>
      </c>
      <c r="FX497">
        <v>0.34220150113105774</v>
      </c>
      <c r="FY497" s="60">
        <v>2.119999885559082</v>
      </c>
      <c r="FZ497" s="38">
        <v>28.62</v>
      </c>
      <c r="GA497">
        <v>1</v>
      </c>
    </row>
    <row r="498" spans="1:183" x14ac:dyDescent="0.2">
      <c r="A498" t="s">
        <v>186</v>
      </c>
      <c r="B498" t="s">
        <v>222</v>
      </c>
      <c r="C498" t="s">
        <v>194</v>
      </c>
      <c r="D498" t="s">
        <v>203</v>
      </c>
      <c r="E498" t="s">
        <v>213</v>
      </c>
      <c r="F498" t="s">
        <v>1</v>
      </c>
      <c r="G498" t="s">
        <v>200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 s="60">
        <v>2.2300000190734863</v>
      </c>
      <c r="FZ498" s="38">
        <v>7.11</v>
      </c>
      <c r="GA498">
        <v>0</v>
      </c>
    </row>
    <row r="499" spans="1:183" x14ac:dyDescent="0.2">
      <c r="A499" t="s">
        <v>186</v>
      </c>
      <c r="B499" t="s">
        <v>222</v>
      </c>
      <c r="C499" t="s">
        <v>194</v>
      </c>
      <c r="D499" t="s">
        <v>203</v>
      </c>
      <c r="E499" t="s">
        <v>213</v>
      </c>
      <c r="F499" t="s">
        <v>1</v>
      </c>
      <c r="G499" t="s">
        <v>1</v>
      </c>
      <c r="H499">
        <v>422</v>
      </c>
      <c r="I499">
        <v>0.57422322034835815</v>
      </c>
      <c r="J499">
        <v>0.51736432313919067</v>
      </c>
      <c r="K499">
        <v>0.46228647232055664</v>
      </c>
      <c r="L499">
        <v>0.42943194508552551</v>
      </c>
      <c r="M499">
        <v>0.44940775632858276</v>
      </c>
      <c r="N499">
        <v>0.47821357846260071</v>
      </c>
      <c r="O499">
        <v>0.55411607027053833</v>
      </c>
      <c r="P499">
        <v>0.71802955865859985</v>
      </c>
      <c r="Q499">
        <v>0.58260679244995117</v>
      </c>
      <c r="R499">
        <v>0.51111531257629395</v>
      </c>
      <c r="S499">
        <v>0.50240409374237061</v>
      </c>
      <c r="T499">
        <v>0.44632238149642944</v>
      </c>
      <c r="U499">
        <v>0.54384231567382813</v>
      </c>
      <c r="V499">
        <v>0.57880157232284546</v>
      </c>
      <c r="W499">
        <v>0.73807942867279053</v>
      </c>
      <c r="X499">
        <v>0.90116655826568604</v>
      </c>
      <c r="Y499">
        <v>0.82715243101119995</v>
      </c>
      <c r="Z499">
        <v>0.91836249828338623</v>
      </c>
      <c r="AA499">
        <v>1.0141509771347046</v>
      </c>
      <c r="AB499">
        <v>1.3095643520355225</v>
      </c>
      <c r="AC499">
        <v>1.165208101272583</v>
      </c>
      <c r="AD499">
        <v>1.1430314779281616</v>
      </c>
      <c r="AE499">
        <v>0.92641276121139526</v>
      </c>
      <c r="AF499">
        <v>0.68263441324234009</v>
      </c>
      <c r="AG499">
        <v>-0.57239186763763428</v>
      </c>
      <c r="AH499">
        <v>-0.58731687068939209</v>
      </c>
      <c r="AI499">
        <v>-0.61238443851470947</v>
      </c>
      <c r="AJ499">
        <v>-0.58006131649017334</v>
      </c>
      <c r="AK499">
        <v>-0.53660523891448975</v>
      </c>
      <c r="AL499">
        <v>-0.64030194282531738</v>
      </c>
      <c r="AM499">
        <v>-0.65652585029602051</v>
      </c>
      <c r="AN499">
        <v>-0.60605108737945557</v>
      </c>
      <c r="AO499">
        <v>-1.0289037227630615</v>
      </c>
      <c r="AP499">
        <v>-0.87152588367462158</v>
      </c>
      <c r="AQ499">
        <v>-0.667641282081604</v>
      </c>
      <c r="AR499">
        <v>-0.70752906799316406</v>
      </c>
      <c r="AS499">
        <v>-0.58165204524993896</v>
      </c>
      <c r="AT499">
        <v>-0.50563251972198486</v>
      </c>
      <c r="AU499">
        <v>-0.49603387713432312</v>
      </c>
      <c r="AV499">
        <v>-0.37956526875495911</v>
      </c>
      <c r="AW499">
        <v>-0.3524700403213501</v>
      </c>
      <c r="AX499">
        <v>-0.35137388110160828</v>
      </c>
      <c r="AY499">
        <v>-0.54540032148361206</v>
      </c>
      <c r="AZ499">
        <v>-0.41623577475547791</v>
      </c>
      <c r="BA499">
        <v>-0.59006983041763306</v>
      </c>
      <c r="BB499">
        <v>-0.52995949983596802</v>
      </c>
      <c r="BC499">
        <v>-0.73325729370117188</v>
      </c>
      <c r="BD499">
        <v>-0.88839828968048096</v>
      </c>
      <c r="BE499">
        <v>-0.25065785646438599</v>
      </c>
      <c r="BF499">
        <v>-0.26190444827079773</v>
      </c>
      <c r="BG499">
        <v>-0.28755384683609009</v>
      </c>
      <c r="BH499">
        <v>-0.27352076768875122</v>
      </c>
      <c r="BI499">
        <v>-0.23410272598266602</v>
      </c>
      <c r="BJ499">
        <v>-0.28025433421134949</v>
      </c>
      <c r="BK499">
        <v>-0.2812863290309906</v>
      </c>
      <c r="BL499">
        <v>-0.24282294511795044</v>
      </c>
      <c r="BM499">
        <v>-0.53047144412994385</v>
      </c>
      <c r="BN499">
        <v>-0.43451842665672302</v>
      </c>
      <c r="BO499">
        <v>-0.30646851658821106</v>
      </c>
      <c r="BP499">
        <v>-0.34061437845230103</v>
      </c>
      <c r="BQ499">
        <v>-0.2276829332113266</v>
      </c>
      <c r="BR499">
        <v>-0.16499538719654083</v>
      </c>
      <c r="BS499">
        <v>-6.0046132653951645E-2</v>
      </c>
      <c r="BT499">
        <v>3.6916341632604599E-2</v>
      </c>
      <c r="BU499">
        <v>5.8457991108298302E-3</v>
      </c>
      <c r="BV499">
        <v>3.3860955387353897E-2</v>
      </c>
      <c r="BW499">
        <v>-0.13073977828025818</v>
      </c>
      <c r="BX499">
        <v>4.9026720225811005E-2</v>
      </c>
      <c r="BY499">
        <v>-0.11810676008462906</v>
      </c>
      <c r="BZ499">
        <v>-0.11748623102903366</v>
      </c>
      <c r="CA499">
        <v>-0.25330892205238342</v>
      </c>
      <c r="CB499">
        <v>-0.42176410555839539</v>
      </c>
      <c r="CC499">
        <v>-2.7825862169265747E-2</v>
      </c>
      <c r="CD499">
        <v>-3.6524802446365356E-2</v>
      </c>
      <c r="CE499">
        <v>-6.2577180564403534E-2</v>
      </c>
      <c r="CF499">
        <v>-6.1211708933115005E-2</v>
      </c>
      <c r="CG499">
        <v>-2.4590432643890381E-2</v>
      </c>
      <c r="CH499">
        <v>-3.0886432155966759E-2</v>
      </c>
      <c r="CI499">
        <v>-2.1396612748503685E-2</v>
      </c>
      <c r="CJ499">
        <v>8.7477434426546097E-3</v>
      </c>
      <c r="CK499">
        <v>-0.18525870144367218</v>
      </c>
      <c r="CL499">
        <v>-0.13184835016727448</v>
      </c>
      <c r="CM499">
        <v>-5.6321345269680023E-2</v>
      </c>
      <c r="CN499">
        <v>-8.6490370333194733E-2</v>
      </c>
      <c r="CO499">
        <v>1.7475033178925514E-2</v>
      </c>
      <c r="CP499">
        <v>7.0928841829299927E-2</v>
      </c>
      <c r="CQ499">
        <v>0.24191763997077942</v>
      </c>
      <c r="CR499">
        <v>0.32537022233009338</v>
      </c>
      <c r="CS499">
        <v>0.25401425361633301</v>
      </c>
      <c r="CT499">
        <v>0.30067345499992371</v>
      </c>
      <c r="CU499">
        <v>0.15645286440849304</v>
      </c>
      <c r="CV499">
        <v>0.37126609683036804</v>
      </c>
      <c r="CW499">
        <v>0.20877346396446228</v>
      </c>
      <c r="CX499">
        <v>0.16819150745868683</v>
      </c>
      <c r="CY499">
        <v>7.9101860523223877E-2</v>
      </c>
      <c r="CZ499">
        <v>-9.8574712872505188E-2</v>
      </c>
      <c r="DA499">
        <v>0.19500613212585449</v>
      </c>
      <c r="DB499">
        <v>0.18885484337806702</v>
      </c>
      <c r="DC499">
        <v>0.16239948570728302</v>
      </c>
      <c r="DD499">
        <v>0.15109734237194061</v>
      </c>
      <c r="DE499">
        <v>0.18492186069488525</v>
      </c>
      <c r="DF499">
        <v>0.21848148107528687</v>
      </c>
      <c r="DG499">
        <v>0.23849309980869293</v>
      </c>
      <c r="DH499">
        <v>0.26031842827796936</v>
      </c>
      <c r="DI499">
        <v>0.15995402634143829</v>
      </c>
      <c r="DJ499">
        <v>0.17082169651985168</v>
      </c>
      <c r="DK499">
        <v>0.19382581114768982</v>
      </c>
      <c r="DL499">
        <v>0.16763362288475037</v>
      </c>
      <c r="DM499">
        <v>0.26263299584388733</v>
      </c>
      <c r="DN499">
        <v>0.30685308575630188</v>
      </c>
      <c r="DO499">
        <v>0.54388141632080078</v>
      </c>
      <c r="DP499">
        <v>0.61382418870925903</v>
      </c>
      <c r="DQ499">
        <v>0.50218266248703003</v>
      </c>
      <c r="DR499">
        <v>0.56748592853546143</v>
      </c>
      <c r="DS499">
        <v>0.44364547729492188</v>
      </c>
      <c r="DT499">
        <v>0.69350546598434448</v>
      </c>
      <c r="DU499">
        <v>0.53565371036529541</v>
      </c>
      <c r="DV499">
        <v>0.45386922359466553</v>
      </c>
      <c r="DW499">
        <v>0.41151261329650879</v>
      </c>
      <c r="DX499">
        <v>0.22461466491222382</v>
      </c>
      <c r="DY499">
        <v>0.51674008369445801</v>
      </c>
      <c r="DZ499">
        <v>0.51426726579666138</v>
      </c>
      <c r="EA499">
        <v>0.4872300922870636</v>
      </c>
      <c r="EB499">
        <v>0.45763787627220154</v>
      </c>
      <c r="EC499">
        <v>0.48742431402206421</v>
      </c>
      <c r="ED499">
        <v>0.57852911949157715</v>
      </c>
      <c r="EE499">
        <v>0.61373257637023926</v>
      </c>
      <c r="EF499">
        <v>0.62354660034179688</v>
      </c>
      <c r="EG499">
        <v>0.65838640928268433</v>
      </c>
      <c r="EH499">
        <v>0.60782921314239502</v>
      </c>
      <c r="EI499">
        <v>0.55499857664108276</v>
      </c>
      <c r="EJ499">
        <v>0.53454828262329102</v>
      </c>
      <c r="EK499">
        <v>0.61660212278366089</v>
      </c>
      <c r="EL499">
        <v>0.64749020338058472</v>
      </c>
      <c r="EM499">
        <v>0.97986918687820435</v>
      </c>
      <c r="EN499">
        <v>1.0303057432174683</v>
      </c>
      <c r="EO499">
        <v>0.86049848794937134</v>
      </c>
      <c r="EP499">
        <v>0.9527207612991333</v>
      </c>
      <c r="EQ499">
        <v>0.85830599069595337</v>
      </c>
      <c r="ER499">
        <v>1.1587679386138916</v>
      </c>
      <c r="ES499">
        <v>1.0076167583465576</v>
      </c>
      <c r="ET499">
        <v>0.86634254455566406</v>
      </c>
      <c r="EU499">
        <v>0.89146095514297485</v>
      </c>
      <c r="EV499">
        <v>0.69124883413314819</v>
      </c>
      <c r="EW499">
        <v>63.157886505126953</v>
      </c>
      <c r="EX499">
        <v>61.369560241699219</v>
      </c>
      <c r="EY499">
        <v>60.266510009765625</v>
      </c>
      <c r="EZ499">
        <v>59.626789093017578</v>
      </c>
      <c r="FA499">
        <v>58.619884490966797</v>
      </c>
      <c r="FB499">
        <v>57.799034118652344</v>
      </c>
      <c r="FC499">
        <v>57.229572296142578</v>
      </c>
      <c r="FD499">
        <v>57.733757019042969</v>
      </c>
      <c r="FE499">
        <v>61.551277160644531</v>
      </c>
      <c r="FF499">
        <v>66.800605773925781</v>
      </c>
      <c r="FG499">
        <v>70.279106140136719</v>
      </c>
      <c r="FH499">
        <v>75.694564819335938</v>
      </c>
      <c r="FI499">
        <v>79.951698303222656</v>
      </c>
      <c r="FJ499">
        <v>82.338813781738281</v>
      </c>
      <c r="FK499">
        <v>83.914039611816406</v>
      </c>
      <c r="FL499">
        <v>87.200859069824219</v>
      </c>
      <c r="FM499">
        <v>85.327095031738281</v>
      </c>
      <c r="FN499">
        <v>81.615798950195313</v>
      </c>
      <c r="FO499">
        <v>76.935775756835938</v>
      </c>
      <c r="FP499">
        <v>71.235977172851563</v>
      </c>
      <c r="FQ499">
        <v>67.680061340332031</v>
      </c>
      <c r="FR499">
        <v>65.775360107421875</v>
      </c>
      <c r="FS499">
        <v>64.602256774902344</v>
      </c>
      <c r="FT499">
        <v>62.948650360107422</v>
      </c>
      <c r="FU499">
        <v>0.36115029454231262</v>
      </c>
      <c r="FV499">
        <v>0.47201427817344666</v>
      </c>
      <c r="FW499">
        <v>0.54346615076065063</v>
      </c>
      <c r="FX499">
        <v>0.36891710758209229</v>
      </c>
      <c r="FY499" s="60">
        <v>2.2300000190734863</v>
      </c>
      <c r="FZ499" s="38">
        <v>35.74</v>
      </c>
      <c r="GA499">
        <v>1</v>
      </c>
    </row>
    <row r="500" spans="1:183" x14ac:dyDescent="0.2">
      <c r="A500" t="s">
        <v>186</v>
      </c>
      <c r="B500" t="s">
        <v>222</v>
      </c>
      <c r="C500" t="s">
        <v>194</v>
      </c>
      <c r="D500" t="s">
        <v>203</v>
      </c>
      <c r="E500" t="s">
        <v>213</v>
      </c>
      <c r="F500" t="s">
        <v>178</v>
      </c>
      <c r="G500" t="s">
        <v>1</v>
      </c>
      <c r="H500">
        <v>251</v>
      </c>
      <c r="I500">
        <v>0.48566615581512451</v>
      </c>
      <c r="J500">
        <v>0.4364725649356842</v>
      </c>
      <c r="K500">
        <v>0.39349398016929626</v>
      </c>
      <c r="L500">
        <v>0.38466662168502808</v>
      </c>
      <c r="M500">
        <v>0.42018362879753113</v>
      </c>
      <c r="N500">
        <v>0.40656140446662903</v>
      </c>
      <c r="O500">
        <v>0.46860620379447937</v>
      </c>
      <c r="P500">
        <v>0.64582133293151855</v>
      </c>
      <c r="Q500">
        <v>0.53724634647369385</v>
      </c>
      <c r="R500">
        <v>0.42808881402015686</v>
      </c>
      <c r="S500">
        <v>0.40650209784507751</v>
      </c>
      <c r="T500">
        <v>0.34260010719299316</v>
      </c>
      <c r="U500">
        <v>0.43365016579627991</v>
      </c>
      <c r="V500">
        <v>0.45452895760536194</v>
      </c>
      <c r="W500">
        <v>0.561515212059021</v>
      </c>
      <c r="X500">
        <v>0.57150697708129883</v>
      </c>
      <c r="Y500">
        <v>0.58863931894302368</v>
      </c>
      <c r="Z500">
        <v>0.60709130764007568</v>
      </c>
      <c r="AA500">
        <v>0.7277294397354126</v>
      </c>
      <c r="AB500">
        <v>1.0761420726776123</v>
      </c>
      <c r="AC500">
        <v>1.0404733419418335</v>
      </c>
      <c r="AD500">
        <v>1.035057544708252</v>
      </c>
      <c r="AE500">
        <v>0.7539985179901123</v>
      </c>
      <c r="AF500">
        <v>0.60438895225524902</v>
      </c>
      <c r="AG500">
        <v>-0.71546965837478638</v>
      </c>
      <c r="AH500">
        <v>-0.72739654779434204</v>
      </c>
      <c r="AI500">
        <v>-0.74882817268371582</v>
      </c>
      <c r="AJ500">
        <v>-0.74652320146560669</v>
      </c>
      <c r="AK500">
        <v>-0.62967032194137573</v>
      </c>
      <c r="AL500">
        <v>-0.6858101487159729</v>
      </c>
      <c r="AM500">
        <v>-0.63591200113296509</v>
      </c>
      <c r="AN500">
        <v>-0.63253134489059448</v>
      </c>
      <c r="AO500">
        <v>-1.0305758714675903</v>
      </c>
      <c r="AP500">
        <v>-1.0828336477279663</v>
      </c>
      <c r="AQ500">
        <v>-0.68163216114044189</v>
      </c>
      <c r="AR500">
        <v>-0.91821014881134033</v>
      </c>
      <c r="AS500">
        <v>-0.75742769241333008</v>
      </c>
      <c r="AT500">
        <v>-0.66254562139511108</v>
      </c>
      <c r="AU500">
        <v>-0.61927330493927002</v>
      </c>
      <c r="AV500">
        <v>-0.66138958930969238</v>
      </c>
      <c r="AW500">
        <v>-0.53515774011611938</v>
      </c>
      <c r="AX500">
        <v>-0.52604949474334717</v>
      </c>
      <c r="AY500">
        <v>-0.86589592695236206</v>
      </c>
      <c r="AZ500">
        <v>-0.6640123724937439</v>
      </c>
      <c r="BA500">
        <v>-0.69923096895217896</v>
      </c>
      <c r="BB500">
        <v>-0.63418745994567871</v>
      </c>
      <c r="BC500">
        <v>-0.83384108543395996</v>
      </c>
      <c r="BD500">
        <v>-0.87240868806838989</v>
      </c>
      <c r="BE500">
        <v>-0.33096721768379211</v>
      </c>
      <c r="BF500">
        <v>-0.33142188191413879</v>
      </c>
      <c r="BG500">
        <v>-0.35661545395851135</v>
      </c>
      <c r="BH500">
        <v>-0.35752752423286438</v>
      </c>
      <c r="BI500">
        <v>-0.27420070767402649</v>
      </c>
      <c r="BJ500">
        <v>-0.31520700454711914</v>
      </c>
      <c r="BK500">
        <v>-0.27659142017364502</v>
      </c>
      <c r="BL500">
        <v>-0.22064033150672913</v>
      </c>
      <c r="BM500">
        <v>-0.47768902778625488</v>
      </c>
      <c r="BN500">
        <v>-0.55348056554794312</v>
      </c>
      <c r="BO500">
        <v>-0.30679112672805786</v>
      </c>
      <c r="BP500">
        <v>-0.46633437275886536</v>
      </c>
      <c r="BQ500">
        <v>-0.35222062468528748</v>
      </c>
      <c r="BR500">
        <v>-0.28241348266601563</v>
      </c>
      <c r="BS500">
        <v>-0.17881746590137482</v>
      </c>
      <c r="BT500">
        <v>-0.19007675349712372</v>
      </c>
      <c r="BU500">
        <v>-0.11239995062351227</v>
      </c>
      <c r="BV500">
        <v>-0.14573130011558533</v>
      </c>
      <c r="BW500">
        <v>-0.38167425990104675</v>
      </c>
      <c r="BX500">
        <v>-0.12327568978071213</v>
      </c>
      <c r="BY500">
        <v>-0.16960376501083374</v>
      </c>
      <c r="BZ500">
        <v>-0.14024075865745544</v>
      </c>
      <c r="CA500">
        <v>-0.35629776120185852</v>
      </c>
      <c r="CB500">
        <v>-0.38905024528503418</v>
      </c>
      <c r="CC500">
        <v>-6.4662054181098938E-2</v>
      </c>
      <c r="CD500">
        <v>-5.7171039283275604E-2</v>
      </c>
      <c r="CE500">
        <v>-8.4970124065876007E-2</v>
      </c>
      <c r="CF500">
        <v>-8.8110290467739105E-2</v>
      </c>
      <c r="CG500">
        <v>-2.8003530576825142E-2</v>
      </c>
      <c r="CH500">
        <v>-5.8528374880552292E-2</v>
      </c>
      <c r="CI500">
        <v>-2.7727119624614716E-2</v>
      </c>
      <c r="CJ500">
        <v>6.4634136855602264E-2</v>
      </c>
      <c r="CK500">
        <v>-9.4761326909065247E-2</v>
      </c>
      <c r="CL500">
        <v>-0.18685220181941986</v>
      </c>
      <c r="CM500">
        <v>-4.717738926410675E-2</v>
      </c>
      <c r="CN500">
        <v>-0.1533665657043457</v>
      </c>
      <c r="CO500">
        <v>-7.157549262046814E-2</v>
      </c>
      <c r="CP500">
        <v>-1.9135139882564545E-2</v>
      </c>
      <c r="CQ500">
        <v>0.12624089419841766</v>
      </c>
      <c r="CR500">
        <v>0.13635310530662537</v>
      </c>
      <c r="CS500">
        <v>0.1804007887840271</v>
      </c>
      <c r="CT500">
        <v>0.11767589300870895</v>
      </c>
      <c r="CU500">
        <v>-4.6303834766149521E-2</v>
      </c>
      <c r="CV500">
        <v>0.25123685598373413</v>
      </c>
      <c r="CW500">
        <v>0.19721445441246033</v>
      </c>
      <c r="CX500">
        <v>0.20186522603034973</v>
      </c>
      <c r="CY500">
        <v>-2.5552764534950256E-2</v>
      </c>
      <c r="CZ500">
        <v>-5.4277703166007996E-2</v>
      </c>
      <c r="DA500">
        <v>0.20164312422275543</v>
      </c>
      <c r="DB500">
        <v>0.21707981824874878</v>
      </c>
      <c r="DC500">
        <v>0.18667522072792053</v>
      </c>
      <c r="DD500">
        <v>0.18130692839622498</v>
      </c>
      <c r="DE500">
        <v>0.2181936651468277</v>
      </c>
      <c r="DF500">
        <v>0.19815024733543396</v>
      </c>
      <c r="DG500">
        <v>0.22113721072673798</v>
      </c>
      <c r="DH500">
        <v>0.34990862011909485</v>
      </c>
      <c r="DI500">
        <v>0.288166344165802</v>
      </c>
      <c r="DJ500">
        <v>0.1797761470079422</v>
      </c>
      <c r="DK500">
        <v>0.21243633329868317</v>
      </c>
      <c r="DL500">
        <v>0.15960122644901276</v>
      </c>
      <c r="DM500">
        <v>0.20906966924667358</v>
      </c>
      <c r="DN500">
        <v>0.24414321780204773</v>
      </c>
      <c r="DO500">
        <v>0.43129923939704895</v>
      </c>
      <c r="DP500">
        <v>0.46278294920921326</v>
      </c>
      <c r="DQ500">
        <v>0.47320154309272766</v>
      </c>
      <c r="DR500">
        <v>0.38108310103416443</v>
      </c>
      <c r="DS500">
        <v>0.2890666127204895</v>
      </c>
      <c r="DT500">
        <v>0.62574946880340576</v>
      </c>
      <c r="DU500">
        <v>0.56403261423110962</v>
      </c>
      <c r="DV500">
        <v>0.54397118091583252</v>
      </c>
      <c r="DW500">
        <v>0.3051922619342804</v>
      </c>
      <c r="DX500">
        <v>0.28049486875534058</v>
      </c>
      <c r="DY500">
        <v>0.58614552021026611</v>
      </c>
      <c r="DZ500">
        <v>0.61305451393127441</v>
      </c>
      <c r="EA500">
        <v>0.57888799905776978</v>
      </c>
      <c r="EB500">
        <v>0.57030260562896729</v>
      </c>
      <c r="EC500">
        <v>0.57366329431533813</v>
      </c>
      <c r="ED500">
        <v>0.56875342130661011</v>
      </c>
      <c r="EE500">
        <v>0.58045774698257446</v>
      </c>
      <c r="EF500">
        <v>0.76179969310760498</v>
      </c>
      <c r="EG500">
        <v>0.84105312824249268</v>
      </c>
      <c r="EH500">
        <v>0.70912927389144897</v>
      </c>
      <c r="EI500">
        <v>0.58727735280990601</v>
      </c>
      <c r="EJ500">
        <v>0.6114770770072937</v>
      </c>
      <c r="EK500">
        <v>0.6142767071723938</v>
      </c>
      <c r="EL500">
        <v>0.62427538633346558</v>
      </c>
      <c r="EM500">
        <v>0.87175500392913818</v>
      </c>
      <c r="EN500">
        <v>0.93409579992294312</v>
      </c>
      <c r="EO500">
        <v>0.89595931768417358</v>
      </c>
      <c r="EP500">
        <v>0.76140123605728149</v>
      </c>
      <c r="EQ500">
        <v>0.77328824996948242</v>
      </c>
      <c r="ER500">
        <v>1.1664860248565674</v>
      </c>
      <c r="ES500">
        <v>1.0936598777770996</v>
      </c>
      <c r="ET500">
        <v>1.0379179716110229</v>
      </c>
      <c r="EU500">
        <v>0.78273546695709229</v>
      </c>
      <c r="EV500">
        <v>0.76385325193405151</v>
      </c>
      <c r="EW500">
        <v>64.253646850585938</v>
      </c>
      <c r="EX500">
        <v>62.420909881591797</v>
      </c>
      <c r="EY500">
        <v>61.164287567138672</v>
      </c>
      <c r="EZ500">
        <v>60.319190979003906</v>
      </c>
      <c r="FA500">
        <v>59.267612457275391</v>
      </c>
      <c r="FB500">
        <v>58.604896545410156</v>
      </c>
      <c r="FC500">
        <v>58.340797424316406</v>
      </c>
      <c r="FD500">
        <v>59.269889831542969</v>
      </c>
      <c r="FE500">
        <v>62.637046813964844</v>
      </c>
      <c r="FF500">
        <v>66.981544494628906</v>
      </c>
      <c r="FG500">
        <v>71.4560546875</v>
      </c>
      <c r="FH500">
        <v>75.713592529296875</v>
      </c>
      <c r="FI500">
        <v>79.486404418945313</v>
      </c>
      <c r="FJ500">
        <v>82.868675231933594</v>
      </c>
      <c r="FK500">
        <v>84.117149353027344</v>
      </c>
      <c r="FL500">
        <v>86.586769104003906</v>
      </c>
      <c r="FM500">
        <v>84.401725769042969</v>
      </c>
      <c r="FN500">
        <v>80.967315673828125</v>
      </c>
      <c r="FO500">
        <v>76.91180419921875</v>
      </c>
      <c r="FP500">
        <v>71.316642761230469</v>
      </c>
      <c r="FQ500">
        <v>68.455604553222656</v>
      </c>
      <c r="FR500">
        <v>66.656959533691406</v>
      </c>
      <c r="FS500">
        <v>65.086380004882813</v>
      </c>
      <c r="FT500">
        <v>64.050346374511719</v>
      </c>
      <c r="FU500">
        <v>0.29494485259056091</v>
      </c>
      <c r="FV500">
        <v>0.38080909848213196</v>
      </c>
      <c r="FW500">
        <v>0.46790283918380737</v>
      </c>
      <c r="FX500">
        <v>0.33654388785362244</v>
      </c>
      <c r="FY500" s="60">
        <v>2.119999885559082</v>
      </c>
      <c r="FZ500" s="38">
        <v>22.17</v>
      </c>
      <c r="GA500">
        <v>1</v>
      </c>
    </row>
    <row r="501" spans="1:183" x14ac:dyDescent="0.2">
      <c r="A501" t="s">
        <v>186</v>
      </c>
      <c r="B501" t="s">
        <v>222</v>
      </c>
      <c r="C501" t="s">
        <v>194</v>
      </c>
      <c r="D501" t="s">
        <v>203</v>
      </c>
      <c r="E501" t="s">
        <v>213</v>
      </c>
      <c r="F501" t="s">
        <v>181</v>
      </c>
      <c r="G501" t="s">
        <v>1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K501">
        <v>0</v>
      </c>
      <c r="EL501">
        <v>0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0</v>
      </c>
      <c r="FU501">
        <v>0</v>
      </c>
      <c r="FV501">
        <v>0</v>
      </c>
      <c r="FW501">
        <v>0</v>
      </c>
      <c r="FX501">
        <v>0</v>
      </c>
      <c r="FY501" s="60">
        <v>1.25</v>
      </c>
      <c r="FZ501" s="38">
        <v>1.8</v>
      </c>
      <c r="GA501">
        <v>0</v>
      </c>
    </row>
    <row r="502" spans="1:183" x14ac:dyDescent="0.2">
      <c r="A502" t="s">
        <v>186</v>
      </c>
      <c r="B502" t="s">
        <v>222</v>
      </c>
      <c r="C502" t="s">
        <v>194</v>
      </c>
      <c r="D502" t="s">
        <v>203</v>
      </c>
      <c r="E502" t="s">
        <v>213</v>
      </c>
      <c r="F502" t="s">
        <v>179</v>
      </c>
      <c r="G502" t="s">
        <v>1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K502">
        <v>0</v>
      </c>
      <c r="EL502">
        <v>0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0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 s="60">
        <v>1.25</v>
      </c>
      <c r="FZ502" s="38">
        <v>1.8</v>
      </c>
      <c r="GA502">
        <v>0</v>
      </c>
    </row>
    <row r="503" spans="1:183" x14ac:dyDescent="0.2">
      <c r="A503" t="s">
        <v>186</v>
      </c>
      <c r="B503" t="s">
        <v>222</v>
      </c>
      <c r="C503" t="s">
        <v>194</v>
      </c>
      <c r="D503" t="s">
        <v>203</v>
      </c>
      <c r="E503" t="s">
        <v>213</v>
      </c>
      <c r="F503" t="s">
        <v>180</v>
      </c>
      <c r="G503" t="s">
        <v>1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 s="60">
        <v>2.2300000190734863</v>
      </c>
      <c r="FZ503" s="38">
        <v>2.44</v>
      </c>
      <c r="GA503">
        <v>0</v>
      </c>
    </row>
    <row r="504" spans="1:183" x14ac:dyDescent="0.2">
      <c r="A504" t="s">
        <v>186</v>
      </c>
      <c r="B504" t="s">
        <v>222</v>
      </c>
      <c r="C504" t="s">
        <v>194</v>
      </c>
      <c r="D504" t="s">
        <v>203</v>
      </c>
      <c r="E504" t="s">
        <v>213</v>
      </c>
      <c r="F504" t="s">
        <v>182</v>
      </c>
      <c r="G504" t="s">
        <v>1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0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0</v>
      </c>
      <c r="FV504">
        <v>0</v>
      </c>
      <c r="FW504">
        <v>0</v>
      </c>
      <c r="FX504">
        <v>0</v>
      </c>
      <c r="FY504" s="60">
        <v>2.0199999809265137</v>
      </c>
      <c r="FZ504" s="38">
        <v>3.11</v>
      </c>
      <c r="GA504">
        <v>0</v>
      </c>
    </row>
    <row r="505" spans="1:183" x14ac:dyDescent="0.2">
      <c r="A505" t="s">
        <v>186</v>
      </c>
      <c r="B505" t="s">
        <v>222</v>
      </c>
      <c r="C505" t="s">
        <v>194</v>
      </c>
      <c r="D505" t="s">
        <v>203</v>
      </c>
      <c r="E505" t="s">
        <v>213</v>
      </c>
      <c r="F505" t="s">
        <v>183</v>
      </c>
      <c r="G505" t="s">
        <v>1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K505">
        <v>0</v>
      </c>
      <c r="EL505">
        <v>0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 s="60">
        <v>1.0199999809265137</v>
      </c>
      <c r="FZ505" s="38">
        <v>4.8600000000000003</v>
      </c>
      <c r="GA505">
        <v>0</v>
      </c>
    </row>
    <row r="506" spans="1:183" x14ac:dyDescent="0.2">
      <c r="A506" t="s">
        <v>186</v>
      </c>
      <c r="B506" t="s">
        <v>222</v>
      </c>
      <c r="C506" t="s">
        <v>194</v>
      </c>
      <c r="D506" t="s">
        <v>203</v>
      </c>
      <c r="E506" t="s">
        <v>213</v>
      </c>
      <c r="F506" t="s">
        <v>184</v>
      </c>
      <c r="G506" t="s">
        <v>1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0</v>
      </c>
      <c r="EM506">
        <v>0</v>
      </c>
      <c r="EN506">
        <v>0</v>
      </c>
      <c r="EO506">
        <v>0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 s="60">
        <v>0.54000002145767212</v>
      </c>
      <c r="FZ506" s="38">
        <v>0.54</v>
      </c>
      <c r="GA506">
        <v>0</v>
      </c>
    </row>
    <row r="507" spans="1:183" x14ac:dyDescent="0.2">
      <c r="A507" t="s">
        <v>186</v>
      </c>
      <c r="B507" t="s">
        <v>222</v>
      </c>
      <c r="C507" t="s">
        <v>194</v>
      </c>
      <c r="D507" t="s">
        <v>203</v>
      </c>
      <c r="E507" t="s">
        <v>213</v>
      </c>
      <c r="F507" t="s">
        <v>185</v>
      </c>
      <c r="G507" t="s">
        <v>1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K507">
        <v>0</v>
      </c>
      <c r="EL507">
        <v>0</v>
      </c>
      <c r="EM507">
        <v>0</v>
      </c>
      <c r="EN507">
        <v>0</v>
      </c>
      <c r="EO507">
        <v>0</v>
      </c>
      <c r="EP507">
        <v>0</v>
      </c>
      <c r="EQ507">
        <v>0</v>
      </c>
      <c r="ER507">
        <v>0</v>
      </c>
      <c r="ES507">
        <v>0</v>
      </c>
      <c r="ET507">
        <v>0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 s="60">
        <v>0.81000000238418579</v>
      </c>
      <c r="FZ507" s="38">
        <v>0.81</v>
      </c>
      <c r="GA507">
        <v>0</v>
      </c>
    </row>
    <row r="508" spans="1:183" x14ac:dyDescent="0.2">
      <c r="A508" t="s">
        <v>186</v>
      </c>
      <c r="B508" t="s">
        <v>222</v>
      </c>
      <c r="C508" t="s">
        <v>194</v>
      </c>
      <c r="D508" t="s">
        <v>203</v>
      </c>
      <c r="E508" t="s">
        <v>214</v>
      </c>
      <c r="F508" t="s">
        <v>1</v>
      </c>
      <c r="G508" t="s">
        <v>198</v>
      </c>
      <c r="H508">
        <v>670</v>
      </c>
      <c r="I508">
        <v>0.59003931283950806</v>
      </c>
      <c r="J508">
        <v>0.55260682106018066</v>
      </c>
      <c r="K508">
        <v>0.48239755630493164</v>
      </c>
      <c r="L508">
        <v>0.44785585999488831</v>
      </c>
      <c r="M508">
        <v>0.46304476261138916</v>
      </c>
      <c r="N508">
        <v>0.50099432468414307</v>
      </c>
      <c r="O508">
        <v>0.67684817314147949</v>
      </c>
      <c r="P508">
        <v>0.78517091274261475</v>
      </c>
      <c r="Q508">
        <v>0.70766639709472656</v>
      </c>
      <c r="R508">
        <v>0.74382466077804565</v>
      </c>
      <c r="S508">
        <v>0.62134552001953125</v>
      </c>
      <c r="T508">
        <v>0.60314458608627319</v>
      </c>
      <c r="U508">
        <v>0.57024633884429932</v>
      </c>
      <c r="V508">
        <v>0.59501075744628906</v>
      </c>
      <c r="W508">
        <v>0.61487442255020142</v>
      </c>
      <c r="X508">
        <v>0.67807179689407349</v>
      </c>
      <c r="Y508">
        <v>0.79579454660415649</v>
      </c>
      <c r="Z508">
        <v>0.97231215238571167</v>
      </c>
      <c r="AA508">
        <v>1.0355460643768311</v>
      </c>
      <c r="AB508">
        <v>1.0304783582687378</v>
      </c>
      <c r="AC508">
        <v>0.96705156564712524</v>
      </c>
      <c r="AD508">
        <v>1.0395941734313965</v>
      </c>
      <c r="AE508">
        <v>0.91153520345687866</v>
      </c>
      <c r="AF508">
        <v>0.68669533729553223</v>
      </c>
      <c r="AG508">
        <v>-0.77096468210220337</v>
      </c>
      <c r="AH508">
        <v>-0.74018716812133789</v>
      </c>
      <c r="AI508">
        <v>-0.74647575616836548</v>
      </c>
      <c r="AJ508">
        <v>-0.7259899377822876</v>
      </c>
      <c r="AK508">
        <v>-0.71836477518081665</v>
      </c>
      <c r="AL508">
        <v>-0.72017782926559448</v>
      </c>
      <c r="AM508">
        <v>-0.68565571308135986</v>
      </c>
      <c r="AN508">
        <v>-0.63307756185531616</v>
      </c>
      <c r="AO508">
        <v>-0.62266099452972412</v>
      </c>
      <c r="AP508">
        <v>-0.45456928014755249</v>
      </c>
      <c r="AQ508">
        <v>-0.54593026638031006</v>
      </c>
      <c r="AR508">
        <v>-0.65185189247131348</v>
      </c>
      <c r="AS508">
        <v>-0.73295199871063232</v>
      </c>
      <c r="AT508">
        <v>-0.65912234783172607</v>
      </c>
      <c r="AU508">
        <v>-0.44519874453544617</v>
      </c>
      <c r="AV508">
        <v>-0.43647128343582153</v>
      </c>
      <c r="AW508">
        <v>-0.48464590311050415</v>
      </c>
      <c r="AX508">
        <v>-0.44340908527374268</v>
      </c>
      <c r="AY508">
        <v>-0.43984490633010864</v>
      </c>
      <c r="AZ508">
        <v>-0.41792461276054382</v>
      </c>
      <c r="BA508">
        <v>-0.60957062244415283</v>
      </c>
      <c r="BB508">
        <v>-0.63326513767242432</v>
      </c>
      <c r="BC508">
        <v>-0.74232900142669678</v>
      </c>
      <c r="BD508">
        <v>-0.79349279403686523</v>
      </c>
      <c r="BE508">
        <v>-0.42195835709571838</v>
      </c>
      <c r="BF508">
        <v>-0.38851669430732727</v>
      </c>
      <c r="BG508">
        <v>-0.41455528140068054</v>
      </c>
      <c r="BH508">
        <v>-0.40019947290420532</v>
      </c>
      <c r="BI508">
        <v>-0.39324492216110229</v>
      </c>
      <c r="BJ508">
        <v>-0.39187082648277283</v>
      </c>
      <c r="BK508">
        <v>-0.34044149518013</v>
      </c>
      <c r="BL508">
        <v>-0.29083216190338135</v>
      </c>
      <c r="BM508">
        <v>-0.26667520403862</v>
      </c>
      <c r="BN508">
        <v>-0.13327939808368683</v>
      </c>
      <c r="BO508">
        <v>-0.25035190582275391</v>
      </c>
      <c r="BP508">
        <v>-0.33770355582237244</v>
      </c>
      <c r="BQ508">
        <v>-0.38725021481513977</v>
      </c>
      <c r="BR508">
        <v>-0.31278404593467712</v>
      </c>
      <c r="BS508">
        <v>-0.17006437480449677</v>
      </c>
      <c r="BT508">
        <v>-0.14303800463676453</v>
      </c>
      <c r="BU508">
        <v>-0.16296087205410004</v>
      </c>
      <c r="BV508">
        <v>-0.13629014790058136</v>
      </c>
      <c r="BW508">
        <v>-0.14394989609718323</v>
      </c>
      <c r="BX508">
        <v>-0.1187090203166008</v>
      </c>
      <c r="BY508">
        <v>-0.28150272369384766</v>
      </c>
      <c r="BZ508">
        <v>-0.25740638375282288</v>
      </c>
      <c r="CA508">
        <v>-0.3639506995677948</v>
      </c>
      <c r="CB508">
        <v>-0.43695849180221558</v>
      </c>
      <c r="CC508">
        <v>-0.18023763597011566</v>
      </c>
      <c r="CD508">
        <v>-0.14495082199573517</v>
      </c>
      <c r="CE508">
        <v>-0.18466819822788239</v>
      </c>
      <c r="CF508">
        <v>-0.17455796897411346</v>
      </c>
      <c r="CG508">
        <v>-0.16806793212890625</v>
      </c>
      <c r="CH508">
        <v>-0.16448640823364258</v>
      </c>
      <c r="CI508">
        <v>-0.10134722292423248</v>
      </c>
      <c r="CJ508">
        <v>-5.3794045001268387E-2</v>
      </c>
      <c r="CK508">
        <v>-2.0120548084378242E-2</v>
      </c>
      <c r="CL508">
        <v>8.9245021343231201E-2</v>
      </c>
      <c r="CM508">
        <v>-4.563523456454277E-2</v>
      </c>
      <c r="CN508">
        <v>-0.120125412940979</v>
      </c>
      <c r="CO508">
        <v>-0.14781823754310608</v>
      </c>
      <c r="CP508">
        <v>-7.2911195456981659E-2</v>
      </c>
      <c r="CQ508">
        <v>2.0492846146225929E-2</v>
      </c>
      <c r="CR508">
        <v>6.0192979872226715E-2</v>
      </c>
      <c r="CS508">
        <v>5.9837222099304199E-2</v>
      </c>
      <c r="CT508">
        <v>7.641950249671936E-2</v>
      </c>
      <c r="CU508">
        <v>6.098606064915657E-2</v>
      </c>
      <c r="CV508">
        <v>8.8526792824268341E-2</v>
      </c>
      <c r="CW508">
        <v>-5.428386852145195E-2</v>
      </c>
      <c r="CX508">
        <v>2.91221565566957E-3</v>
      </c>
      <c r="CY508">
        <v>-0.101887047290802</v>
      </c>
      <c r="CZ508">
        <v>-0.19002392888069153</v>
      </c>
      <c r="DA508">
        <v>6.148306280374527E-2</v>
      </c>
      <c r="DB508">
        <v>9.8615050315856934E-2</v>
      </c>
      <c r="DC508">
        <v>4.5218899846076965E-2</v>
      </c>
      <c r="DD508">
        <v>5.10835200548172E-2</v>
      </c>
      <c r="DE508">
        <v>5.710909515619278E-2</v>
      </c>
      <c r="DF508">
        <v>6.2898002564907074E-2</v>
      </c>
      <c r="DG508">
        <v>0.13774706423282623</v>
      </c>
      <c r="DH508">
        <v>0.18324407935142517</v>
      </c>
      <c r="DI508">
        <v>0.22643409669399261</v>
      </c>
      <c r="DJ508">
        <v>0.31176942586898804</v>
      </c>
      <c r="DK508">
        <v>0.15908144414424896</v>
      </c>
      <c r="DL508">
        <v>9.7452759742736816E-2</v>
      </c>
      <c r="DM508">
        <v>9.1613732278347015E-2</v>
      </c>
      <c r="DN508">
        <v>0.16696165502071381</v>
      </c>
      <c r="DO508">
        <v>0.21105007827281952</v>
      </c>
      <c r="DP508">
        <v>0.26342397928237915</v>
      </c>
      <c r="DQ508">
        <v>0.28263530135154724</v>
      </c>
      <c r="DR508">
        <v>0.28912913799285889</v>
      </c>
      <c r="DS508">
        <v>0.26592200994491577</v>
      </c>
      <c r="DT508">
        <v>0.29576259851455688</v>
      </c>
      <c r="DU508">
        <v>0.17293497920036316</v>
      </c>
      <c r="DV508">
        <v>0.2632308304309845</v>
      </c>
      <c r="DW508">
        <v>0.1601766049861908</v>
      </c>
      <c r="DX508">
        <v>5.6910637766122818E-2</v>
      </c>
      <c r="DY508">
        <v>0.41048935055732727</v>
      </c>
      <c r="DZ508">
        <v>0.45028549432754517</v>
      </c>
      <c r="EA508">
        <v>0.37713935971260071</v>
      </c>
      <c r="EB508">
        <v>0.37687399983406067</v>
      </c>
      <c r="EC508">
        <v>0.38222894072532654</v>
      </c>
      <c r="ED508">
        <v>0.39120498299598694</v>
      </c>
      <c r="EE508">
        <v>0.48296120762825012</v>
      </c>
      <c r="EF508">
        <v>0.52548950910568237</v>
      </c>
      <c r="EG508">
        <v>0.58241987228393555</v>
      </c>
      <c r="EH508">
        <v>0.63305938243865967</v>
      </c>
      <c r="EI508">
        <v>0.4546598494052887</v>
      </c>
      <c r="EJ508">
        <v>0.41160106658935547</v>
      </c>
      <c r="EK508">
        <v>0.43731546401977539</v>
      </c>
      <c r="EL508">
        <v>0.51329994201660156</v>
      </c>
      <c r="EM508">
        <v>0.48618447780609131</v>
      </c>
      <c r="EN508">
        <v>0.55685728788375854</v>
      </c>
      <c r="EO508">
        <v>0.60432028770446777</v>
      </c>
      <c r="EP508">
        <v>0.59624814987182617</v>
      </c>
      <c r="EQ508">
        <v>0.56181704998016357</v>
      </c>
      <c r="ER508">
        <v>0.59497815370559692</v>
      </c>
      <c r="ES508">
        <v>0.5010029673576355</v>
      </c>
      <c r="ET508">
        <v>0.63908958435058594</v>
      </c>
      <c r="EU508">
        <v>0.538554847240448</v>
      </c>
      <c r="EV508">
        <v>0.41344490647315979</v>
      </c>
      <c r="EW508">
        <v>55.312114715576172</v>
      </c>
      <c r="EX508">
        <v>54.696887969970703</v>
      </c>
      <c r="EY508">
        <v>54.757530212402344</v>
      </c>
      <c r="EZ508">
        <v>54.498653411865234</v>
      </c>
      <c r="FA508">
        <v>54.509853363037109</v>
      </c>
      <c r="FB508">
        <v>55.368610382080078</v>
      </c>
      <c r="FC508">
        <v>55.969387054443359</v>
      </c>
      <c r="FD508">
        <v>56.443069458007813</v>
      </c>
      <c r="FE508">
        <v>58.445858001708984</v>
      </c>
      <c r="FF508">
        <v>59.742244720458984</v>
      </c>
      <c r="FG508">
        <v>59.910778045654297</v>
      </c>
      <c r="FH508">
        <v>60.028518676757813</v>
      </c>
      <c r="FI508">
        <v>60.204437255859375</v>
      </c>
      <c r="FJ508">
        <v>60.562084197998047</v>
      </c>
      <c r="FK508">
        <v>60.710750579833984</v>
      </c>
      <c r="FL508">
        <v>60.189281463623047</v>
      </c>
      <c r="FM508">
        <v>59.670963287353516</v>
      </c>
      <c r="FN508">
        <v>59.267036437988281</v>
      </c>
      <c r="FO508">
        <v>58.260108947753906</v>
      </c>
      <c r="FP508">
        <v>58.062320709228516</v>
      </c>
      <c r="FQ508">
        <v>57.658226013183594</v>
      </c>
      <c r="FR508">
        <v>57.422950744628906</v>
      </c>
      <c r="FS508">
        <v>56.766082763671875</v>
      </c>
      <c r="FT508">
        <v>56.4398193359375</v>
      </c>
      <c r="FU508">
        <v>0.2056935578584671</v>
      </c>
      <c r="FV508">
        <v>0</v>
      </c>
      <c r="FW508">
        <v>0.30227020382881165</v>
      </c>
      <c r="FX508">
        <v>0.21180351078510284</v>
      </c>
      <c r="FY508" s="60">
        <v>9.4799995422363281</v>
      </c>
      <c r="FZ508" s="38">
        <v>200.83</v>
      </c>
      <c r="GA508">
        <v>1</v>
      </c>
    </row>
    <row r="509" spans="1:183" x14ac:dyDescent="0.2">
      <c r="A509" t="s">
        <v>186</v>
      </c>
      <c r="B509" t="s">
        <v>222</v>
      </c>
      <c r="C509" t="s">
        <v>194</v>
      </c>
      <c r="D509" t="s">
        <v>203</v>
      </c>
      <c r="E509" t="s">
        <v>214</v>
      </c>
      <c r="F509" t="s">
        <v>1</v>
      </c>
      <c r="G509" t="s">
        <v>200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 s="60">
        <v>4.690000057220459</v>
      </c>
      <c r="FZ509" s="38">
        <v>36.480000000000004</v>
      </c>
      <c r="GA509">
        <v>0</v>
      </c>
    </row>
    <row r="510" spans="1:183" x14ac:dyDescent="0.2">
      <c r="A510" t="s">
        <v>186</v>
      </c>
      <c r="B510" t="s">
        <v>222</v>
      </c>
      <c r="C510" t="s">
        <v>194</v>
      </c>
      <c r="D510" t="s">
        <v>203</v>
      </c>
      <c r="E510" t="s">
        <v>214</v>
      </c>
      <c r="F510" t="s">
        <v>1</v>
      </c>
      <c r="G510" t="s">
        <v>1</v>
      </c>
      <c r="H510">
        <v>734</v>
      </c>
      <c r="I510">
        <v>0.62266093492507935</v>
      </c>
      <c r="J510">
        <v>0.57543098926544189</v>
      </c>
      <c r="K510">
        <v>0.50740617513656616</v>
      </c>
      <c r="L510">
        <v>0.47274878621101379</v>
      </c>
      <c r="M510">
        <v>0.49588432908058167</v>
      </c>
      <c r="N510">
        <v>0.52904325723648071</v>
      </c>
      <c r="O510">
        <v>0.68222516775131226</v>
      </c>
      <c r="P510">
        <v>0.80797660350799561</v>
      </c>
      <c r="Q510">
        <v>0.73893642425537109</v>
      </c>
      <c r="R510">
        <v>0.75051295757293701</v>
      </c>
      <c r="S510">
        <v>0.65997779369354248</v>
      </c>
      <c r="T510">
        <v>0.62946158647537231</v>
      </c>
      <c r="U510">
        <v>0.60834527015686035</v>
      </c>
      <c r="V510">
        <v>0.61694246530532837</v>
      </c>
      <c r="W510">
        <v>0.64989888668060303</v>
      </c>
      <c r="X510">
        <v>0.71521300077438354</v>
      </c>
      <c r="Y510">
        <v>0.82859671115875244</v>
      </c>
      <c r="Z510">
        <v>0.98882091045379639</v>
      </c>
      <c r="AA510">
        <v>1.0736982822418213</v>
      </c>
      <c r="AB510">
        <v>1.0672094821929932</v>
      </c>
      <c r="AC510">
        <v>1.0047059059143066</v>
      </c>
      <c r="AD510">
        <v>1.0408306121826172</v>
      </c>
      <c r="AE510">
        <v>0.90696299076080322</v>
      </c>
      <c r="AF510">
        <v>0.6986883282661438</v>
      </c>
      <c r="AG510">
        <v>-0.7728157639503479</v>
      </c>
      <c r="AH510">
        <v>-0.73054373264312744</v>
      </c>
      <c r="AI510">
        <v>-0.73563390970230103</v>
      </c>
      <c r="AJ510">
        <v>-0.72232162952423096</v>
      </c>
      <c r="AK510">
        <v>-0.71145600080490112</v>
      </c>
      <c r="AL510">
        <v>-0.74330872297286987</v>
      </c>
      <c r="AM510">
        <v>-0.74500501155853271</v>
      </c>
      <c r="AN510">
        <v>-0.67414933443069458</v>
      </c>
      <c r="AO510">
        <v>-0.67847466468811035</v>
      </c>
      <c r="AP510">
        <v>-0.53217089176177979</v>
      </c>
      <c r="AQ510">
        <v>-0.61903738975524902</v>
      </c>
      <c r="AR510">
        <v>-0.70645314455032349</v>
      </c>
      <c r="AS510">
        <v>-0.74687886238098145</v>
      </c>
      <c r="AT510">
        <v>-0.7081528902053833</v>
      </c>
      <c r="AU510">
        <v>-0.50001370906829834</v>
      </c>
      <c r="AV510">
        <v>-0.44572177529335022</v>
      </c>
      <c r="AW510">
        <v>-0.51092499494552612</v>
      </c>
      <c r="AX510">
        <v>-0.46260538697242737</v>
      </c>
      <c r="AY510">
        <v>-0.45603236556053162</v>
      </c>
      <c r="AZ510">
        <v>-0.44968777894973755</v>
      </c>
      <c r="BA510">
        <v>-0.64755749702453613</v>
      </c>
      <c r="BB510">
        <v>-0.66444510221481323</v>
      </c>
      <c r="BC510">
        <v>-0.78919774293899536</v>
      </c>
      <c r="BD510">
        <v>-0.82946628332138062</v>
      </c>
      <c r="BE510">
        <v>-0.41289821267127991</v>
      </c>
      <c r="BF510">
        <v>-0.37549662590026855</v>
      </c>
      <c r="BG510">
        <v>-0.4004802405834198</v>
      </c>
      <c r="BH510">
        <v>-0.39248135685920715</v>
      </c>
      <c r="BI510">
        <v>-0.38000881671905518</v>
      </c>
      <c r="BJ510">
        <v>-0.40305328369140625</v>
      </c>
      <c r="BK510">
        <v>-0.38396158814430237</v>
      </c>
      <c r="BL510">
        <v>-0.31096965074539185</v>
      </c>
      <c r="BM510">
        <v>-0.30429032444953918</v>
      </c>
      <c r="BN510">
        <v>-0.1904730349779129</v>
      </c>
      <c r="BO510">
        <v>-0.28564360737800598</v>
      </c>
      <c r="BP510">
        <v>-0.36692199110984802</v>
      </c>
      <c r="BQ510">
        <v>-0.38933977484703064</v>
      </c>
      <c r="BR510">
        <v>-0.34075832366943359</v>
      </c>
      <c r="BS510">
        <v>-0.19044546782970428</v>
      </c>
      <c r="BT510">
        <v>-0.14190009236335754</v>
      </c>
      <c r="BU510">
        <v>-0.17666278779506683</v>
      </c>
      <c r="BV510">
        <v>-0.14825370907783508</v>
      </c>
      <c r="BW510">
        <v>-0.14404350519180298</v>
      </c>
      <c r="BX510">
        <v>-0.13564401865005493</v>
      </c>
      <c r="BY510">
        <v>-0.30429854989051819</v>
      </c>
      <c r="BZ510">
        <v>-0.289267897605896</v>
      </c>
      <c r="CA510">
        <v>-0.40734121203422546</v>
      </c>
      <c r="CB510">
        <v>-0.4671226441860199</v>
      </c>
      <c r="CC510">
        <v>-0.16362041234970093</v>
      </c>
      <c r="CD510">
        <v>-0.12959206104278564</v>
      </c>
      <c r="CE510">
        <v>-0.16835382580757141</v>
      </c>
      <c r="CF510">
        <v>-0.16403494775295258</v>
      </c>
      <c r="CG510">
        <v>-0.15044957399368286</v>
      </c>
      <c r="CH510">
        <v>-0.16739335656166077</v>
      </c>
      <c r="CI510">
        <v>-0.13390396535396576</v>
      </c>
      <c r="CJ510">
        <v>-5.9432521462440491E-2</v>
      </c>
      <c r="CK510">
        <v>-4.5131400227546692E-2</v>
      </c>
      <c r="CL510">
        <v>4.6185810118913651E-2</v>
      </c>
      <c r="CM510">
        <v>-5.473611131310463E-2</v>
      </c>
      <c r="CN510">
        <v>-0.1317637711763382</v>
      </c>
      <c r="CO510">
        <v>-0.14170928299427032</v>
      </c>
      <c r="CP510">
        <v>-8.6301945149898529E-2</v>
      </c>
      <c r="CQ510">
        <v>2.3960558697581291E-2</v>
      </c>
      <c r="CR510">
        <v>6.8525888025760651E-2</v>
      </c>
      <c r="CS510">
        <v>5.4846219718456268E-2</v>
      </c>
      <c r="CT510">
        <v>6.9465316832065582E-2</v>
      </c>
      <c r="CU510">
        <v>7.2039045393466949E-2</v>
      </c>
      <c r="CV510">
        <v>8.1861734390258789E-2</v>
      </c>
      <c r="CW510">
        <v>-6.6558487713336945E-2</v>
      </c>
      <c r="CX510">
        <v>-2.9421288520097733E-2</v>
      </c>
      <c r="CY510">
        <v>-0.14286847412586212</v>
      </c>
      <c r="CZ510">
        <v>-0.21616457402706146</v>
      </c>
      <c r="DA510">
        <v>8.5657425224781036E-2</v>
      </c>
      <c r="DB510">
        <v>0.11631251126527786</v>
      </c>
      <c r="DC510">
        <v>6.3772566616535187E-2</v>
      </c>
      <c r="DD510">
        <v>6.4411461353302002E-2</v>
      </c>
      <c r="DE510">
        <v>7.9109705984592438E-2</v>
      </c>
      <c r="DF510">
        <v>6.826656311750412E-2</v>
      </c>
      <c r="DG510">
        <v>0.11615364998579025</v>
      </c>
      <c r="DH510">
        <v>0.19210460782051086</v>
      </c>
      <c r="DI510">
        <v>0.21402753889560699</v>
      </c>
      <c r="DJ510">
        <v>0.2828446626663208</v>
      </c>
      <c r="DK510">
        <v>0.17617137730121613</v>
      </c>
      <c r="DL510">
        <v>0.10339447855949402</v>
      </c>
      <c r="DM510">
        <v>0.1059211790561676</v>
      </c>
      <c r="DN510">
        <v>0.16815441846847534</v>
      </c>
      <c r="DO510">
        <v>0.23836657404899597</v>
      </c>
      <c r="DP510">
        <v>0.27895185351371765</v>
      </c>
      <c r="DQ510">
        <v>0.28635522723197937</v>
      </c>
      <c r="DR510">
        <v>0.28718432784080505</v>
      </c>
      <c r="DS510">
        <v>0.28812158107757568</v>
      </c>
      <c r="DT510">
        <v>0.29936748743057251</v>
      </c>
      <c r="DU510">
        <v>0.17118160426616669</v>
      </c>
      <c r="DV510">
        <v>0.23042532801628113</v>
      </c>
      <c r="DW510">
        <v>0.12160421907901764</v>
      </c>
      <c r="DX510">
        <v>3.479350358247757E-2</v>
      </c>
      <c r="DY510">
        <v>0.44557502865791321</v>
      </c>
      <c r="DZ510">
        <v>0.47135967016220093</v>
      </c>
      <c r="EA510">
        <v>0.39892619848251343</v>
      </c>
      <c r="EB510">
        <v>0.39425182342529297</v>
      </c>
      <c r="EC510">
        <v>0.41055682301521301</v>
      </c>
      <c r="ED510">
        <v>0.4085220992565155</v>
      </c>
      <c r="EE510">
        <v>0.47719711065292358</v>
      </c>
      <c r="EF510">
        <v>0.55528426170349121</v>
      </c>
      <c r="EG510">
        <v>0.58821189403533936</v>
      </c>
      <c r="EH510">
        <v>0.6245424747467041</v>
      </c>
      <c r="EI510">
        <v>0.50956511497497559</v>
      </c>
      <c r="EJ510">
        <v>0.44292563199996948</v>
      </c>
      <c r="EK510">
        <v>0.46346026659011841</v>
      </c>
      <c r="EL510">
        <v>0.53554898500442505</v>
      </c>
      <c r="EM510">
        <v>0.54793483018875122</v>
      </c>
      <c r="EN510">
        <v>0.58277356624603271</v>
      </c>
      <c r="EO510">
        <v>0.62061744928359985</v>
      </c>
      <c r="EP510">
        <v>0.60153603553771973</v>
      </c>
      <c r="EQ510">
        <v>0.60011053085327148</v>
      </c>
      <c r="ER510">
        <v>0.61341124773025513</v>
      </c>
      <c r="ES510">
        <v>0.51444053649902344</v>
      </c>
      <c r="ET510">
        <v>0.60560256242752075</v>
      </c>
      <c r="EU510">
        <v>0.50346076488494873</v>
      </c>
      <c r="EV510">
        <v>0.3971371054649353</v>
      </c>
      <c r="EW510">
        <v>55.195430755615234</v>
      </c>
      <c r="EX510">
        <v>54.457813262939453</v>
      </c>
      <c r="EY510">
        <v>54.489788055419922</v>
      </c>
      <c r="EZ510">
        <v>54.1873779296875</v>
      </c>
      <c r="FA510">
        <v>54.219696044921875</v>
      </c>
      <c r="FB510">
        <v>54.882614135742188</v>
      </c>
      <c r="FC510">
        <v>55.270534515380859</v>
      </c>
      <c r="FD510">
        <v>55.951793670654297</v>
      </c>
      <c r="FE510">
        <v>57.577049255371094</v>
      </c>
      <c r="FF510">
        <v>58.827674865722656</v>
      </c>
      <c r="FG510">
        <v>59.069316864013672</v>
      </c>
      <c r="FH510">
        <v>59.40869140625</v>
      </c>
      <c r="FI510">
        <v>59.6468505859375</v>
      </c>
      <c r="FJ510">
        <v>59.855815887451172</v>
      </c>
      <c r="FK510">
        <v>60.198223114013672</v>
      </c>
      <c r="FL510">
        <v>59.872123718261719</v>
      </c>
      <c r="FM510">
        <v>59.345005035400391</v>
      </c>
      <c r="FN510">
        <v>59.001068115234375</v>
      </c>
      <c r="FO510">
        <v>58.023979187011719</v>
      </c>
      <c r="FP510">
        <v>57.784095764160156</v>
      </c>
      <c r="FQ510">
        <v>57.421314239501953</v>
      </c>
      <c r="FR510">
        <v>57.197746276855469</v>
      </c>
      <c r="FS510">
        <v>56.529575347900391</v>
      </c>
      <c r="FT510">
        <v>56.217033386230469</v>
      </c>
      <c r="FU510">
        <v>0.21923534572124481</v>
      </c>
      <c r="FV510">
        <v>0</v>
      </c>
      <c r="FW510">
        <v>0.32164508104324341</v>
      </c>
      <c r="FX510">
        <v>0.22599577903747559</v>
      </c>
      <c r="FY510" s="60">
        <v>9.4799995422363281</v>
      </c>
      <c r="FZ510" s="38">
        <v>237.31</v>
      </c>
      <c r="GA510">
        <v>1</v>
      </c>
    </row>
    <row r="511" spans="1:183" x14ac:dyDescent="0.2">
      <c r="A511" t="s">
        <v>186</v>
      </c>
      <c r="B511" t="s">
        <v>222</v>
      </c>
      <c r="C511" t="s">
        <v>194</v>
      </c>
      <c r="D511" t="s">
        <v>203</v>
      </c>
      <c r="E511" t="s">
        <v>214</v>
      </c>
      <c r="F511" t="s">
        <v>178</v>
      </c>
      <c r="G511" t="s">
        <v>1</v>
      </c>
      <c r="H511">
        <v>443</v>
      </c>
      <c r="I511">
        <v>0.57082992792129517</v>
      </c>
      <c r="J511">
        <v>0.52662289142608643</v>
      </c>
      <c r="K511">
        <v>0.46832498908042908</v>
      </c>
      <c r="L511">
        <v>0.42547547817230225</v>
      </c>
      <c r="M511">
        <v>0.43482014536857605</v>
      </c>
      <c r="N511">
        <v>0.47397738695144653</v>
      </c>
      <c r="O511">
        <v>0.61279147863388062</v>
      </c>
      <c r="P511">
        <v>0.71107548475265503</v>
      </c>
      <c r="Q511">
        <v>0.61008620262145996</v>
      </c>
      <c r="R511">
        <v>0.62485319375991821</v>
      </c>
      <c r="S511">
        <v>0.5789874792098999</v>
      </c>
      <c r="T511">
        <v>0.51583689451217651</v>
      </c>
      <c r="U511">
        <v>0.49389863014221191</v>
      </c>
      <c r="V511">
        <v>0.54031538963317871</v>
      </c>
      <c r="W511">
        <v>0.55625128746032715</v>
      </c>
      <c r="X511">
        <v>0.56454378366470337</v>
      </c>
      <c r="Y511">
        <v>0.6842571496963501</v>
      </c>
      <c r="Z511">
        <v>0.82095301151275635</v>
      </c>
      <c r="AA511">
        <v>0.93674558401107788</v>
      </c>
      <c r="AB511">
        <v>0.97729241847991943</v>
      </c>
      <c r="AC511">
        <v>0.9329829216003418</v>
      </c>
      <c r="AD511">
        <v>0.98315894603729248</v>
      </c>
      <c r="AE511">
        <v>0.87281423807144165</v>
      </c>
      <c r="AF511">
        <v>0.67919242382049561</v>
      </c>
      <c r="AG511">
        <v>-0.70813679695129395</v>
      </c>
      <c r="AH511">
        <v>-0.63075047731399536</v>
      </c>
      <c r="AI511">
        <v>-0.60218161344528198</v>
      </c>
      <c r="AJ511">
        <v>-0.61665040254592896</v>
      </c>
      <c r="AK511">
        <v>-0.5919649600982666</v>
      </c>
      <c r="AL511">
        <v>-0.59921127557754517</v>
      </c>
      <c r="AM511">
        <v>-0.54671972990036011</v>
      </c>
      <c r="AN511">
        <v>-0.52798932790756226</v>
      </c>
      <c r="AO511">
        <v>-0.53283971548080444</v>
      </c>
      <c r="AP511">
        <v>-0.52586621046066284</v>
      </c>
      <c r="AQ511">
        <v>-0.60301464796066284</v>
      </c>
      <c r="AR511">
        <v>-0.75292748212814331</v>
      </c>
      <c r="AS511">
        <v>-0.65037190914154053</v>
      </c>
      <c r="AT511">
        <v>-0.54644495248794556</v>
      </c>
      <c r="AU511">
        <v>-0.48190823197364807</v>
      </c>
      <c r="AV511">
        <v>-0.50944143533706665</v>
      </c>
      <c r="AW511">
        <v>-0.53914403915405273</v>
      </c>
      <c r="AX511">
        <v>-0.51974207162857056</v>
      </c>
      <c r="AY511">
        <v>-0.507865309715271</v>
      </c>
      <c r="AZ511">
        <v>-0.41121777892112732</v>
      </c>
      <c r="BA511">
        <v>-0.58989232778549194</v>
      </c>
      <c r="BB511">
        <v>-0.54395067691802979</v>
      </c>
      <c r="BC511">
        <v>-0.65117913484573364</v>
      </c>
      <c r="BD511">
        <v>-0.73499476909637451</v>
      </c>
      <c r="BE511">
        <v>-0.37060490250587463</v>
      </c>
      <c r="BF511">
        <v>-0.3097572922706604</v>
      </c>
      <c r="BG511">
        <v>-0.31377261877059937</v>
      </c>
      <c r="BH511">
        <v>-0.32793939113616943</v>
      </c>
      <c r="BI511">
        <v>-0.30820357799530029</v>
      </c>
      <c r="BJ511">
        <v>-0.31137654185295105</v>
      </c>
      <c r="BK511">
        <v>-0.25650987029075623</v>
      </c>
      <c r="BL511">
        <v>-0.21749554574489594</v>
      </c>
      <c r="BM511">
        <v>-0.22568054497241974</v>
      </c>
      <c r="BN511">
        <v>-0.20597712695598602</v>
      </c>
      <c r="BO511">
        <v>-0.27439576387405396</v>
      </c>
      <c r="BP511">
        <v>-0.41655203700065613</v>
      </c>
      <c r="BQ511">
        <v>-0.33815425634384155</v>
      </c>
      <c r="BR511">
        <v>-0.24030116200447083</v>
      </c>
      <c r="BS511">
        <v>-0.200259730219841</v>
      </c>
      <c r="BT511">
        <v>-0.22321438789367676</v>
      </c>
      <c r="BU511">
        <v>-0.23097306489944458</v>
      </c>
      <c r="BV511">
        <v>-0.21960599720478058</v>
      </c>
      <c r="BW511">
        <v>-0.19958482682704926</v>
      </c>
      <c r="BX511">
        <v>-0.13068646192550659</v>
      </c>
      <c r="BY511">
        <v>-0.26580485701560974</v>
      </c>
      <c r="BZ511">
        <v>-0.20792247354984283</v>
      </c>
      <c r="CA511">
        <v>-0.30969282984733582</v>
      </c>
      <c r="CB511">
        <v>-0.39147821068763733</v>
      </c>
      <c r="CC511">
        <v>-0.13683129847049713</v>
      </c>
      <c r="CD511">
        <v>-8.7438404560089111E-2</v>
      </c>
      <c r="CE511">
        <v>-0.11402140557765961</v>
      </c>
      <c r="CF511">
        <v>-0.12797906994819641</v>
      </c>
      <c r="CG511">
        <v>-0.11167128384113312</v>
      </c>
      <c r="CH511">
        <v>-0.11202309280633926</v>
      </c>
      <c r="CI511">
        <v>-5.5511429905891418E-2</v>
      </c>
      <c r="CJ511">
        <v>-2.448453800752759E-3</v>
      </c>
      <c r="CK511">
        <v>-1.294301263988018E-2</v>
      </c>
      <c r="CL511">
        <v>1.5577103011310101E-2</v>
      </c>
      <c r="CM511">
        <v>-4.6795330941677094E-2</v>
      </c>
      <c r="CN511">
        <v>-0.18357940018177032</v>
      </c>
      <c r="CO511">
        <v>-0.12191331386566162</v>
      </c>
      <c r="CP511">
        <v>-2.8266901150345802E-2</v>
      </c>
      <c r="CQ511">
        <v>-5.1908488385379314E-3</v>
      </c>
      <c r="CR511">
        <v>-2.4974409490823746E-2</v>
      </c>
      <c r="CS511">
        <v>-1.7534747719764709E-2</v>
      </c>
      <c r="CT511">
        <v>-1.1732672341167927E-2</v>
      </c>
      <c r="CU511">
        <v>1.3929313980042934E-2</v>
      </c>
      <c r="CV511">
        <v>6.3608668744564056E-2</v>
      </c>
      <c r="CW511">
        <v>-4.1342869400978088E-2</v>
      </c>
      <c r="CX511">
        <v>2.4809615686535835E-2</v>
      </c>
      <c r="CY511">
        <v>-7.3180511593818665E-2</v>
      </c>
      <c r="CZ511">
        <v>-0.15355969965457916</v>
      </c>
      <c r="DA511">
        <v>9.6942275762557983E-2</v>
      </c>
      <c r="DB511">
        <v>0.13488049805164337</v>
      </c>
      <c r="DC511">
        <v>8.5729792714118958E-2</v>
      </c>
      <c r="DD511">
        <v>7.1981281042098999E-2</v>
      </c>
      <c r="DE511">
        <v>8.4861025214195251E-2</v>
      </c>
      <c r="DF511">
        <v>8.7330356240272522E-2</v>
      </c>
      <c r="DG511">
        <v>0.14548699557781219</v>
      </c>
      <c r="DH511">
        <v>0.21259863674640656</v>
      </c>
      <c r="DI511">
        <v>0.19979451596736908</v>
      </c>
      <c r="DJ511">
        <v>0.23713132739067078</v>
      </c>
      <c r="DK511">
        <v>0.18080510199069977</v>
      </c>
      <c r="DL511">
        <v>4.9393240362405777E-2</v>
      </c>
      <c r="DM511">
        <v>9.4327650964260101E-2</v>
      </c>
      <c r="DN511">
        <v>0.18376736342906952</v>
      </c>
      <c r="DO511">
        <v>0.18987804651260376</v>
      </c>
      <c r="DP511">
        <v>0.17326556146144867</v>
      </c>
      <c r="DQ511">
        <v>0.19590355455875397</v>
      </c>
      <c r="DR511">
        <v>0.19614064693450928</v>
      </c>
      <c r="DS511">
        <v>0.22744345664978027</v>
      </c>
      <c r="DT511">
        <v>0.25790378451347351</v>
      </c>
      <c r="DU511">
        <v>0.18311911821365356</v>
      </c>
      <c r="DV511">
        <v>0.2575417160987854</v>
      </c>
      <c r="DW511">
        <v>0.16333185136318207</v>
      </c>
      <c r="DX511">
        <v>8.4358818829059601E-2</v>
      </c>
      <c r="DY511">
        <v>0.43447420001029968</v>
      </c>
      <c r="DZ511">
        <v>0.45587366819381714</v>
      </c>
      <c r="EA511">
        <v>0.37413880228996277</v>
      </c>
      <c r="EB511">
        <v>0.36069226264953613</v>
      </c>
      <c r="EC511">
        <v>0.36862248182296753</v>
      </c>
      <c r="ED511">
        <v>0.37516507506370544</v>
      </c>
      <c r="EE511">
        <v>0.43569684028625488</v>
      </c>
      <c r="EF511">
        <v>0.52309244871139526</v>
      </c>
      <c r="EG511">
        <v>0.50695371627807617</v>
      </c>
      <c r="EH511">
        <v>0.55702042579650879</v>
      </c>
      <c r="EI511">
        <v>0.50942397117614746</v>
      </c>
      <c r="EJ511">
        <v>0.38576874136924744</v>
      </c>
      <c r="EK511">
        <v>0.40654528141021729</v>
      </c>
      <c r="EL511">
        <v>0.48991116881370544</v>
      </c>
      <c r="EM511">
        <v>0.47152653336524963</v>
      </c>
      <c r="EN511">
        <v>0.45949262380599976</v>
      </c>
      <c r="EO511">
        <v>0.5040745735168457</v>
      </c>
      <c r="EP511">
        <v>0.49627670645713806</v>
      </c>
      <c r="EQ511">
        <v>0.5357239842414856</v>
      </c>
      <c r="ER511">
        <v>0.53843504190444946</v>
      </c>
      <c r="ES511">
        <v>0.50720661878585815</v>
      </c>
      <c r="ET511">
        <v>0.59356987476348877</v>
      </c>
      <c r="EU511">
        <v>0.50481808185577393</v>
      </c>
      <c r="EV511">
        <v>0.42787536978721619</v>
      </c>
      <c r="EW511">
        <v>56.330722808837891</v>
      </c>
      <c r="EX511">
        <v>55.541854858398438</v>
      </c>
      <c r="EY511">
        <v>55.703338623046875</v>
      </c>
      <c r="EZ511">
        <v>55.628208160400391</v>
      </c>
      <c r="FA511">
        <v>55.859085083007813</v>
      </c>
      <c r="FB511">
        <v>56.959331512451172</v>
      </c>
      <c r="FC511">
        <v>58.257106781005859</v>
      </c>
      <c r="FD511">
        <v>58.639183044433594</v>
      </c>
      <c r="FE511">
        <v>60.675979614257813</v>
      </c>
      <c r="FF511">
        <v>61.595649719238281</v>
      </c>
      <c r="FG511">
        <v>61.136096954345703</v>
      </c>
      <c r="FH511">
        <v>61.447704315185547</v>
      </c>
      <c r="FI511">
        <v>62.458118438720703</v>
      </c>
      <c r="FJ511">
        <v>62.890312194824219</v>
      </c>
      <c r="FK511">
        <v>62.590526580810547</v>
      </c>
      <c r="FL511">
        <v>61.731376647949219</v>
      </c>
      <c r="FM511">
        <v>61.044902801513672</v>
      </c>
      <c r="FN511">
        <v>60.576602935791016</v>
      </c>
      <c r="FO511">
        <v>59.362991333007813</v>
      </c>
      <c r="FP511">
        <v>58.908073425292969</v>
      </c>
      <c r="FQ511">
        <v>58.565193176269531</v>
      </c>
      <c r="FR511">
        <v>58.137615203857422</v>
      </c>
      <c r="FS511">
        <v>57.399188995361328</v>
      </c>
      <c r="FT511">
        <v>57.114513397216797</v>
      </c>
      <c r="FU511">
        <v>0.18659406900405884</v>
      </c>
      <c r="FV511">
        <v>0</v>
      </c>
      <c r="FW511">
        <v>0.29323074221611023</v>
      </c>
      <c r="FX511">
        <v>0.19139635562896729</v>
      </c>
      <c r="FY511" s="60">
        <v>9.4799995422363281</v>
      </c>
      <c r="FZ511" s="38">
        <v>147.58000000000001</v>
      </c>
      <c r="GA511">
        <v>1</v>
      </c>
    </row>
    <row r="512" spans="1:183" x14ac:dyDescent="0.2">
      <c r="A512" t="s">
        <v>186</v>
      </c>
      <c r="B512" t="s">
        <v>222</v>
      </c>
      <c r="C512" t="s">
        <v>194</v>
      </c>
      <c r="D512" t="s">
        <v>203</v>
      </c>
      <c r="E512" t="s">
        <v>214</v>
      </c>
      <c r="F512" t="s">
        <v>181</v>
      </c>
      <c r="G512" t="s">
        <v>1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0</v>
      </c>
      <c r="FL512">
        <v>0</v>
      </c>
      <c r="FM512">
        <v>0</v>
      </c>
      <c r="FN512">
        <v>0</v>
      </c>
      <c r="FO512">
        <v>0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0</v>
      </c>
      <c r="FV512">
        <v>0</v>
      </c>
      <c r="FW512">
        <v>0</v>
      </c>
      <c r="FX512">
        <v>0</v>
      </c>
      <c r="FY512" s="60">
        <v>1.440000057220459</v>
      </c>
      <c r="FZ512" s="38">
        <v>3.04</v>
      </c>
      <c r="GA512">
        <v>0</v>
      </c>
    </row>
    <row r="513" spans="1:183" x14ac:dyDescent="0.2">
      <c r="A513" t="s">
        <v>186</v>
      </c>
      <c r="B513" t="s">
        <v>222</v>
      </c>
      <c r="C513" t="s">
        <v>194</v>
      </c>
      <c r="D513" t="s">
        <v>203</v>
      </c>
      <c r="E513" t="s">
        <v>214</v>
      </c>
      <c r="F513" t="s">
        <v>179</v>
      </c>
      <c r="G513" t="s">
        <v>1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 s="60">
        <v>1.440000057220459</v>
      </c>
      <c r="FZ513" s="38">
        <v>3.04</v>
      </c>
      <c r="GA513">
        <v>0</v>
      </c>
    </row>
    <row r="514" spans="1:183" x14ac:dyDescent="0.2">
      <c r="A514" t="s">
        <v>186</v>
      </c>
      <c r="B514" t="s">
        <v>222</v>
      </c>
      <c r="C514" t="s">
        <v>194</v>
      </c>
      <c r="D514" t="s">
        <v>203</v>
      </c>
      <c r="E514" t="s">
        <v>214</v>
      </c>
      <c r="F514" t="s">
        <v>180</v>
      </c>
      <c r="G514" t="s">
        <v>1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K514">
        <v>0</v>
      </c>
      <c r="EL514">
        <v>0</v>
      </c>
      <c r="EM514">
        <v>0</v>
      </c>
      <c r="EN514">
        <v>0</v>
      </c>
      <c r="EO514">
        <v>0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0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0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 s="60">
        <v>3.8299999237060547</v>
      </c>
      <c r="FZ514" s="38">
        <v>6.63</v>
      </c>
      <c r="GA514">
        <v>0</v>
      </c>
    </row>
    <row r="515" spans="1:183" x14ac:dyDescent="0.2">
      <c r="A515" t="s">
        <v>186</v>
      </c>
      <c r="B515" t="s">
        <v>222</v>
      </c>
      <c r="C515" t="s">
        <v>194</v>
      </c>
      <c r="D515" t="s">
        <v>203</v>
      </c>
      <c r="E515" t="s">
        <v>214</v>
      </c>
      <c r="F515" t="s">
        <v>182</v>
      </c>
      <c r="G515" t="s">
        <v>1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 s="60">
        <v>4.690000057220459</v>
      </c>
      <c r="FZ515" s="38">
        <v>32.11</v>
      </c>
      <c r="GA515">
        <v>0</v>
      </c>
    </row>
    <row r="516" spans="1:183" x14ac:dyDescent="0.2">
      <c r="A516" t="s">
        <v>186</v>
      </c>
      <c r="B516" t="s">
        <v>222</v>
      </c>
      <c r="C516" t="s">
        <v>194</v>
      </c>
      <c r="D516" t="s">
        <v>203</v>
      </c>
      <c r="E516" t="s">
        <v>214</v>
      </c>
      <c r="F516" t="s">
        <v>183</v>
      </c>
      <c r="G516" t="s">
        <v>1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K516">
        <v>0</v>
      </c>
      <c r="EL516">
        <v>0</v>
      </c>
      <c r="EM516">
        <v>0</v>
      </c>
      <c r="EN516">
        <v>0</v>
      </c>
      <c r="EO516">
        <v>0</v>
      </c>
      <c r="EP516">
        <v>0</v>
      </c>
      <c r="EQ516">
        <v>0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 s="60">
        <v>8.8500003814697266</v>
      </c>
      <c r="FZ516" s="38">
        <v>35.24</v>
      </c>
      <c r="GA516">
        <v>0</v>
      </c>
    </row>
    <row r="517" spans="1:183" x14ac:dyDescent="0.2">
      <c r="A517" t="s">
        <v>186</v>
      </c>
      <c r="B517" t="s">
        <v>222</v>
      </c>
      <c r="C517" t="s">
        <v>194</v>
      </c>
      <c r="D517" t="s">
        <v>203</v>
      </c>
      <c r="E517" t="s">
        <v>214</v>
      </c>
      <c r="F517" t="s">
        <v>184</v>
      </c>
      <c r="G517" t="s">
        <v>1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0</v>
      </c>
      <c r="FY517" s="60">
        <v>1.8300000429153442</v>
      </c>
      <c r="FZ517" s="38">
        <v>10.65</v>
      </c>
      <c r="GA517">
        <v>0</v>
      </c>
    </row>
    <row r="518" spans="1:183" x14ac:dyDescent="0.2">
      <c r="A518" t="s">
        <v>186</v>
      </c>
      <c r="B518" t="s">
        <v>222</v>
      </c>
      <c r="C518" t="s">
        <v>194</v>
      </c>
      <c r="D518" t="s">
        <v>203</v>
      </c>
      <c r="E518" t="s">
        <v>214</v>
      </c>
      <c r="F518" t="s">
        <v>185</v>
      </c>
      <c r="G518" t="s">
        <v>1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0</v>
      </c>
      <c r="FW518">
        <v>0</v>
      </c>
      <c r="FX518">
        <v>0</v>
      </c>
      <c r="FY518" s="60">
        <v>0.89999997615814209</v>
      </c>
      <c r="FZ518" s="38">
        <v>2.0699999999999998</v>
      </c>
      <c r="GA518">
        <v>0</v>
      </c>
    </row>
    <row r="519" spans="1:183" x14ac:dyDescent="0.2">
      <c r="A519" t="s">
        <v>186</v>
      </c>
      <c r="B519" t="s">
        <v>222</v>
      </c>
      <c r="C519" t="s">
        <v>194</v>
      </c>
      <c r="D519" t="s">
        <v>203</v>
      </c>
      <c r="E519" t="s">
        <v>215</v>
      </c>
      <c r="F519" t="s">
        <v>1</v>
      </c>
      <c r="G519" t="s">
        <v>198</v>
      </c>
      <c r="H519">
        <v>1027</v>
      </c>
      <c r="I519">
        <v>0.7255522608757019</v>
      </c>
      <c r="J519">
        <v>0.65939265489578247</v>
      </c>
      <c r="K519">
        <v>0.60923564434051514</v>
      </c>
      <c r="L519">
        <v>0.58418416976928711</v>
      </c>
      <c r="M519">
        <v>0.60024291276931763</v>
      </c>
      <c r="N519">
        <v>0.62027162313461304</v>
      </c>
      <c r="O519">
        <v>0.79853332042694092</v>
      </c>
      <c r="P519">
        <v>0.96841621398925781</v>
      </c>
      <c r="Q519">
        <v>0.84788966178894043</v>
      </c>
      <c r="R519">
        <v>0.7905920147895813</v>
      </c>
      <c r="S519">
        <v>0.7749781608581543</v>
      </c>
      <c r="T519">
        <v>0.78320610523223877</v>
      </c>
      <c r="U519">
        <v>0.85418701171875</v>
      </c>
      <c r="V519">
        <v>0.79716026782989502</v>
      </c>
      <c r="W519">
        <v>0.7390320897102356</v>
      </c>
      <c r="X519">
        <v>0.79212576150894165</v>
      </c>
      <c r="Y519">
        <v>0.86420947313308716</v>
      </c>
      <c r="Z519">
        <v>1.1611977815628052</v>
      </c>
      <c r="AA519">
        <v>1.3713295459747314</v>
      </c>
      <c r="AB519">
        <v>1.3676191568374634</v>
      </c>
      <c r="AC519">
        <v>1.3942400217056274</v>
      </c>
      <c r="AD519">
        <v>1.3237762451171875</v>
      </c>
      <c r="AE519">
        <v>1.0831339359283447</v>
      </c>
      <c r="AF519">
        <v>0.88490581512451172</v>
      </c>
      <c r="AG519">
        <v>-0.5979657769203186</v>
      </c>
      <c r="AH519">
        <v>-0.58621174097061157</v>
      </c>
      <c r="AI519">
        <v>-0.58980375528335571</v>
      </c>
      <c r="AJ519">
        <v>-0.52373009920120239</v>
      </c>
      <c r="AK519">
        <v>-0.51890510320663452</v>
      </c>
      <c r="AL519">
        <v>-0.56299948692321777</v>
      </c>
      <c r="AM519">
        <v>-0.53555780649185181</v>
      </c>
      <c r="AN519">
        <v>-0.46626803278923035</v>
      </c>
      <c r="AO519">
        <v>-0.54273182153701782</v>
      </c>
      <c r="AP519">
        <v>-0.44732701778411865</v>
      </c>
      <c r="AQ519">
        <v>-0.48138478398323059</v>
      </c>
      <c r="AR519">
        <v>-0.4558904767036438</v>
      </c>
      <c r="AS519">
        <v>-0.34060400724411011</v>
      </c>
      <c r="AT519">
        <v>-0.41368266940116882</v>
      </c>
      <c r="AU519">
        <v>-0.37682139873504639</v>
      </c>
      <c r="AV519">
        <v>-0.40457066893577576</v>
      </c>
      <c r="AW519">
        <v>-0.3601660430431366</v>
      </c>
      <c r="AX519">
        <v>-0.3404945433139801</v>
      </c>
      <c r="AY519">
        <v>-0.31708785891532898</v>
      </c>
      <c r="AZ519">
        <v>-0.42008918523788452</v>
      </c>
      <c r="BA519">
        <v>-0.41611182689666748</v>
      </c>
      <c r="BB519">
        <v>-0.51836866140365601</v>
      </c>
      <c r="BC519">
        <v>-0.64890563488006592</v>
      </c>
      <c r="BD519">
        <v>-0.64917206764221191</v>
      </c>
      <c r="BE519">
        <v>-0.3214346170425415</v>
      </c>
      <c r="BF519">
        <v>-0.30602481961250305</v>
      </c>
      <c r="BG519">
        <v>-0.31276941299438477</v>
      </c>
      <c r="BH519">
        <v>-0.26508566737174988</v>
      </c>
      <c r="BI519">
        <v>-0.25989100337028503</v>
      </c>
      <c r="BJ519">
        <v>-0.29848489165306091</v>
      </c>
      <c r="BK519">
        <v>-0.25606933236122131</v>
      </c>
      <c r="BL519">
        <v>-0.17346316576004028</v>
      </c>
      <c r="BM519">
        <v>-0.26302570104598999</v>
      </c>
      <c r="BN519">
        <v>-0.19742991030216217</v>
      </c>
      <c r="BO519">
        <v>-0.22497300803661346</v>
      </c>
      <c r="BP519">
        <v>-0.19398286938667297</v>
      </c>
      <c r="BQ519">
        <v>-8.4936380386352539E-2</v>
      </c>
      <c r="BR519">
        <v>-0.15741164982318878</v>
      </c>
      <c r="BS519">
        <v>-0.14581103622913361</v>
      </c>
      <c r="BT519">
        <v>-0.15561842918395996</v>
      </c>
      <c r="BU519">
        <v>-0.12952110171318054</v>
      </c>
      <c r="BV519">
        <v>-7.8646212816238403E-2</v>
      </c>
      <c r="BW519">
        <v>-4.1761633008718491E-2</v>
      </c>
      <c r="BX519">
        <v>-0.16225898265838623</v>
      </c>
      <c r="BY519">
        <v>-0.13316614925861359</v>
      </c>
      <c r="BZ519">
        <v>-0.22723546624183655</v>
      </c>
      <c r="CA519">
        <v>-0.35255250334739685</v>
      </c>
      <c r="CB519">
        <v>-0.36180987954139709</v>
      </c>
      <c r="CC519">
        <v>-0.129909947514534</v>
      </c>
      <c r="CD519">
        <v>-0.11196820437908173</v>
      </c>
      <c r="CE519">
        <v>-0.12089622765779495</v>
      </c>
      <c r="CF519">
        <v>-8.594929426908493E-2</v>
      </c>
      <c r="CG519">
        <v>-8.049861341714859E-2</v>
      </c>
      <c r="CH519">
        <v>-0.11528284847736359</v>
      </c>
      <c r="CI519">
        <v>-6.2496446073055267E-2</v>
      </c>
      <c r="CJ519">
        <v>2.9332585632801056E-2</v>
      </c>
      <c r="CK519">
        <v>-6.9302059710025787E-2</v>
      </c>
      <c r="CL519">
        <v>-2.43519376963377E-2</v>
      </c>
      <c r="CM519">
        <v>-4.7382988035678864E-2</v>
      </c>
      <c r="CN519">
        <v>-1.25864427536726E-2</v>
      </c>
      <c r="CO519">
        <v>9.2138230800628662E-2</v>
      </c>
      <c r="CP519">
        <v>2.0080883055925369E-2</v>
      </c>
      <c r="CQ519">
        <v>1.4186031185090542E-2</v>
      </c>
      <c r="CR519">
        <v>1.6805129125714302E-2</v>
      </c>
      <c r="CS519">
        <v>3.0222875997424126E-2</v>
      </c>
      <c r="CT519">
        <v>0.10270914435386658</v>
      </c>
      <c r="CU519">
        <v>0.14892847836017609</v>
      </c>
      <c r="CV519">
        <v>1.6313429921865463E-2</v>
      </c>
      <c r="CW519">
        <v>6.2801152467727661E-2</v>
      </c>
      <c r="CX519">
        <v>-2.5597510859370232E-2</v>
      </c>
      <c r="CY519">
        <v>-0.14729925990104675</v>
      </c>
      <c r="CZ519">
        <v>-0.16278369724750519</v>
      </c>
      <c r="DA519">
        <v>6.1614714562892914E-2</v>
      </c>
      <c r="DB519">
        <v>8.2088425755500793E-2</v>
      </c>
      <c r="DC519">
        <v>7.0976927876472473E-2</v>
      </c>
      <c r="DD519">
        <v>9.3187056481838226E-2</v>
      </c>
      <c r="DE519">
        <v>9.889376163482666E-2</v>
      </c>
      <c r="DF519">
        <v>6.7919187247753143E-2</v>
      </c>
      <c r="DG519">
        <v>0.13107645511627197</v>
      </c>
      <c r="DH519">
        <v>0.2321283370256424</v>
      </c>
      <c r="DI519">
        <v>0.12442156672477722</v>
      </c>
      <c r="DJ519">
        <v>0.14872603118419647</v>
      </c>
      <c r="DK519">
        <v>0.13020703196525574</v>
      </c>
      <c r="DL519">
        <v>0.16880998015403748</v>
      </c>
      <c r="DM519">
        <v>0.26921284198760986</v>
      </c>
      <c r="DN519">
        <v>0.19757340848445892</v>
      </c>
      <c r="DO519">
        <v>0.17418308556079865</v>
      </c>
      <c r="DP519">
        <v>0.18922868371009827</v>
      </c>
      <c r="DQ519">
        <v>0.18996685743331909</v>
      </c>
      <c r="DR519">
        <v>0.28406447172164917</v>
      </c>
      <c r="DS519">
        <v>0.33961859345436096</v>
      </c>
      <c r="DT519">
        <v>0.19488583505153656</v>
      </c>
      <c r="DU519">
        <v>0.2587684690952301</v>
      </c>
      <c r="DV519">
        <v>0.17604044079780579</v>
      </c>
      <c r="DW519">
        <v>5.7954005897045135E-2</v>
      </c>
      <c r="DX519">
        <v>3.6242455244064331E-2</v>
      </c>
      <c r="DY519">
        <v>0.338145911693573</v>
      </c>
      <c r="DZ519">
        <v>0.36227533221244812</v>
      </c>
      <c r="EA519">
        <v>0.34801128506660461</v>
      </c>
      <c r="EB519">
        <v>0.35183149576187134</v>
      </c>
      <c r="EC519">
        <v>0.35790786147117615</v>
      </c>
      <c r="ED519">
        <v>0.33243384957313538</v>
      </c>
      <c r="EE519">
        <v>0.41056492924690247</v>
      </c>
      <c r="EF519">
        <v>0.52493321895599365</v>
      </c>
      <c r="EG519">
        <v>0.40412771701812744</v>
      </c>
      <c r="EH519">
        <v>0.39862310886383057</v>
      </c>
      <c r="EI519">
        <v>0.38661879301071167</v>
      </c>
      <c r="EJ519">
        <v>0.43071761727333069</v>
      </c>
      <c r="EK519">
        <v>0.52488046884536743</v>
      </c>
      <c r="EL519">
        <v>0.45384445786476135</v>
      </c>
      <c r="EM519">
        <v>0.40519344806671143</v>
      </c>
      <c r="EN519">
        <v>0.43818089365959167</v>
      </c>
      <c r="EO519">
        <v>0.42061179876327515</v>
      </c>
      <c r="EP519">
        <v>0.54591274261474609</v>
      </c>
      <c r="EQ519">
        <v>0.61494481563568115</v>
      </c>
      <c r="ER519">
        <v>0.45271602272987366</v>
      </c>
      <c r="ES519">
        <v>0.5417141318321228</v>
      </c>
      <c r="ET519">
        <v>0.46717363595962524</v>
      </c>
      <c r="EU519">
        <v>0.35430711507797241</v>
      </c>
      <c r="EV519">
        <v>0.32360461354255676</v>
      </c>
      <c r="EW519">
        <v>50.312343597412109</v>
      </c>
      <c r="EX519">
        <v>49.976917266845703</v>
      </c>
      <c r="EY519">
        <v>49.8218994140625</v>
      </c>
      <c r="EZ519">
        <v>49.82391357421875</v>
      </c>
      <c r="FA519">
        <v>49.554069519042969</v>
      </c>
      <c r="FB519">
        <v>49.454883575439453</v>
      </c>
      <c r="FC519">
        <v>49.487274169921875</v>
      </c>
      <c r="FD519">
        <v>50.173374176025391</v>
      </c>
      <c r="FE519">
        <v>51.136085510253906</v>
      </c>
      <c r="FF519">
        <v>52.011531829833984</v>
      </c>
      <c r="FG519">
        <v>52.965583801269531</v>
      </c>
      <c r="FH519">
        <v>54.076740264892578</v>
      </c>
      <c r="FI519">
        <v>53.55255126953125</v>
      </c>
      <c r="FJ519">
        <v>53.445606231689453</v>
      </c>
      <c r="FK519">
        <v>53.776103973388672</v>
      </c>
      <c r="FL519">
        <v>53.725547790527344</v>
      </c>
      <c r="FM519">
        <v>53.468875885009766</v>
      </c>
      <c r="FN519">
        <v>53.027198791503906</v>
      </c>
      <c r="FO519">
        <v>52.628864288330078</v>
      </c>
      <c r="FP519">
        <v>51.929222106933594</v>
      </c>
      <c r="FQ519">
        <v>51.771083831787109</v>
      </c>
      <c r="FR519">
        <v>51.497272491455078</v>
      </c>
      <c r="FS519">
        <v>51.44146728515625</v>
      </c>
      <c r="FT519">
        <v>51.36859130859375</v>
      </c>
      <c r="FU519">
        <v>0.17015025019645691</v>
      </c>
      <c r="FV519">
        <v>0</v>
      </c>
      <c r="FW519">
        <v>0.26570194959640503</v>
      </c>
      <c r="FX519">
        <v>0.17372821271419525</v>
      </c>
      <c r="FY519" s="60">
        <v>10.789999961853027</v>
      </c>
      <c r="FZ519" s="38">
        <v>342.82</v>
      </c>
      <c r="GA519">
        <v>1</v>
      </c>
    </row>
    <row r="520" spans="1:183" x14ac:dyDescent="0.2">
      <c r="A520" t="s">
        <v>186</v>
      </c>
      <c r="B520" t="s">
        <v>222</v>
      </c>
      <c r="C520" t="s">
        <v>194</v>
      </c>
      <c r="D520" t="s">
        <v>203</v>
      </c>
      <c r="E520" t="s">
        <v>215</v>
      </c>
      <c r="F520" t="s">
        <v>1</v>
      </c>
      <c r="G520" t="s">
        <v>200</v>
      </c>
      <c r="H520">
        <v>113</v>
      </c>
      <c r="I520">
        <v>0.95944851636886597</v>
      </c>
      <c r="J520">
        <v>0.86602163314819336</v>
      </c>
      <c r="K520">
        <v>0.927132248878479</v>
      </c>
      <c r="L520">
        <v>0.84643393754959106</v>
      </c>
      <c r="M520">
        <v>0.7242390513420105</v>
      </c>
      <c r="N520">
        <v>0.80179828405380249</v>
      </c>
      <c r="O520">
        <v>1.0831977128982544</v>
      </c>
      <c r="P520">
        <v>1.0437644720077515</v>
      </c>
      <c r="Q520">
        <v>1.0129072666168213</v>
      </c>
      <c r="R520">
        <v>1.0316929817199707</v>
      </c>
      <c r="S520">
        <v>1.076472282409668</v>
      </c>
      <c r="T520">
        <v>1.1138097047805786</v>
      </c>
      <c r="U520">
        <v>1.2660965919494629</v>
      </c>
      <c r="V520">
        <v>1.2055376768112183</v>
      </c>
      <c r="W520">
        <v>1.2515078783035278</v>
      </c>
      <c r="X520">
        <v>1.1345527172088623</v>
      </c>
      <c r="Y520">
        <v>1.2100156545639038</v>
      </c>
      <c r="Z520">
        <v>1.3265665769577026</v>
      </c>
      <c r="AA520">
        <v>1.4948146343231201</v>
      </c>
      <c r="AB520">
        <v>1.4586722850799561</v>
      </c>
      <c r="AC520">
        <v>1.4504765272140503</v>
      </c>
      <c r="AD520">
        <v>1.4478280544281006</v>
      </c>
      <c r="AE520">
        <v>1.2394547462463379</v>
      </c>
      <c r="AF520">
        <v>1.0804588794708252</v>
      </c>
      <c r="AG520">
        <v>-2.4539089202880859</v>
      </c>
      <c r="AH520">
        <v>-2.2520666122436523</v>
      </c>
      <c r="AI520">
        <v>-2.0718636512756348</v>
      </c>
      <c r="AJ520">
        <v>-2.129857063293457</v>
      </c>
      <c r="AK520">
        <v>-2.2219662666320801</v>
      </c>
      <c r="AL520">
        <v>-2.5199658870697021</v>
      </c>
      <c r="AM520">
        <v>-2.4585747718811035</v>
      </c>
      <c r="AN520">
        <v>-2.5395691394805908</v>
      </c>
      <c r="AO520">
        <v>-2.1984283924102783</v>
      </c>
      <c r="AP520">
        <v>-1.9972743988037109</v>
      </c>
      <c r="AQ520">
        <v>-1.7136355638504028</v>
      </c>
      <c r="AR520">
        <v>-1.7459670305252075</v>
      </c>
      <c r="AS520">
        <v>-1.9573215246200562</v>
      </c>
      <c r="AT520">
        <v>-1.8269253969192505</v>
      </c>
      <c r="AU520">
        <v>-1.8005996942520142</v>
      </c>
      <c r="AV520">
        <v>-1.9698604345321655</v>
      </c>
      <c r="AW520">
        <v>-2.0177121162414551</v>
      </c>
      <c r="AX520">
        <v>-2.3033521175384521</v>
      </c>
      <c r="AY520">
        <v>-2.3811159133911133</v>
      </c>
      <c r="AZ520">
        <v>-1.9947106838226318</v>
      </c>
      <c r="BA520">
        <v>-2.3435494899749756</v>
      </c>
      <c r="BB520">
        <v>-2.3865864276885986</v>
      </c>
      <c r="BC520">
        <v>-2.2543351650238037</v>
      </c>
      <c r="BD520">
        <v>-2.2316875457763672</v>
      </c>
      <c r="BE520">
        <v>-1.0149898529052734</v>
      </c>
      <c r="BF520">
        <v>-0.92863655090332031</v>
      </c>
      <c r="BG520">
        <v>-0.77847546339035034</v>
      </c>
      <c r="BH520">
        <v>-0.85505414009094238</v>
      </c>
      <c r="BI520">
        <v>-0.95177078247070313</v>
      </c>
      <c r="BJ520">
        <v>-1.1134523153305054</v>
      </c>
      <c r="BK520">
        <v>-0.99394214153289795</v>
      </c>
      <c r="BL520">
        <v>-1.0361251831054688</v>
      </c>
      <c r="BM520">
        <v>-0.83668053150177002</v>
      </c>
      <c r="BN520">
        <v>-0.68216025829315186</v>
      </c>
      <c r="BO520">
        <v>-0.53667241334915161</v>
      </c>
      <c r="BP520">
        <v>-0.52856379747390747</v>
      </c>
      <c r="BQ520">
        <v>-0.56302309036254883</v>
      </c>
      <c r="BR520">
        <v>-0.55731678009033203</v>
      </c>
      <c r="BS520">
        <v>-0.48851674795150757</v>
      </c>
      <c r="BT520">
        <v>-0.66456204652786255</v>
      </c>
      <c r="BU520">
        <v>-0.69350689649581909</v>
      </c>
      <c r="BV520">
        <v>-0.82588040828704834</v>
      </c>
      <c r="BW520">
        <v>-0.93596524000167847</v>
      </c>
      <c r="BX520">
        <v>-0.70864969491958618</v>
      </c>
      <c r="BY520">
        <v>-0.93288952112197876</v>
      </c>
      <c r="BZ520">
        <v>-0.95081859827041626</v>
      </c>
      <c r="CA520">
        <v>-0.91457849740982056</v>
      </c>
      <c r="CB520">
        <v>-0.88394302129745483</v>
      </c>
      <c r="CC520">
        <v>-1.8398726359009743E-2</v>
      </c>
      <c r="CD520">
        <v>-1.2032968923449516E-2</v>
      </c>
      <c r="CE520">
        <v>0.11732132732868195</v>
      </c>
      <c r="CF520">
        <v>2.7870260179042816E-2</v>
      </c>
      <c r="CG520">
        <v>-7.2037316858768463E-2</v>
      </c>
      <c r="CH520">
        <v>-0.13930532336235046</v>
      </c>
      <c r="CI520">
        <v>2.0457794889807701E-2</v>
      </c>
      <c r="CJ520">
        <v>5.1554501987993717E-3</v>
      </c>
      <c r="CK520">
        <v>0.10646184533834457</v>
      </c>
      <c r="CL520">
        <v>0.22868382930755615</v>
      </c>
      <c r="CM520">
        <v>0.27848854660987854</v>
      </c>
      <c r="CN520">
        <v>0.31460604071617126</v>
      </c>
      <c r="CO520">
        <v>0.40266385674476624</v>
      </c>
      <c r="CP520">
        <v>0.32201039791107178</v>
      </c>
      <c r="CQ520">
        <v>0.42022791504859924</v>
      </c>
      <c r="CR520">
        <v>0.23948363959789276</v>
      </c>
      <c r="CS520">
        <v>0.22363372147083282</v>
      </c>
      <c r="CT520">
        <v>0.19741204380989075</v>
      </c>
      <c r="CU520">
        <v>6.4941823482513428E-2</v>
      </c>
      <c r="CV520">
        <v>0.1820722371339798</v>
      </c>
      <c r="CW520">
        <v>4.4129248708486557E-2</v>
      </c>
      <c r="CX520">
        <v>4.3589942157268524E-2</v>
      </c>
      <c r="CY520">
        <v>1.3332834467291832E-2</v>
      </c>
      <c r="CZ520">
        <v>4.9500696361064911E-2</v>
      </c>
      <c r="DA520">
        <v>0.97819232940673828</v>
      </c>
      <c r="DB520">
        <v>0.90457063913345337</v>
      </c>
      <c r="DC520">
        <v>1.0131181478500366</v>
      </c>
      <c r="DD520">
        <v>0.91079473495483398</v>
      </c>
      <c r="DE520">
        <v>0.80769616365432739</v>
      </c>
      <c r="DF520">
        <v>0.83484166860580444</v>
      </c>
      <c r="DG520">
        <v>1.0348578691482544</v>
      </c>
      <c r="DH520">
        <v>1.0464361906051636</v>
      </c>
      <c r="DI520">
        <v>1.0496042966842651</v>
      </c>
      <c r="DJ520">
        <v>1.1395279169082642</v>
      </c>
      <c r="DK520">
        <v>1.0936495065689087</v>
      </c>
      <c r="DL520">
        <v>1.15777587890625</v>
      </c>
      <c r="DM520">
        <v>1.3683508634567261</v>
      </c>
      <c r="DN520">
        <v>1.2013375759124756</v>
      </c>
      <c r="DO520">
        <v>1.3289725780487061</v>
      </c>
      <c r="DP520">
        <v>1.1435292959213257</v>
      </c>
      <c r="DQ520">
        <v>1.1407743692398071</v>
      </c>
      <c r="DR520">
        <v>1.2207044363021851</v>
      </c>
      <c r="DS520">
        <v>1.0658488273620605</v>
      </c>
      <c r="DT520">
        <v>1.0727941989898682</v>
      </c>
      <c r="DU520">
        <v>1.0211479663848877</v>
      </c>
      <c r="DV520">
        <v>1.0379984378814697</v>
      </c>
      <c r="DW520">
        <v>0.94124418497085571</v>
      </c>
      <c r="DX520">
        <v>0.98294436931610107</v>
      </c>
      <c r="DY520">
        <v>2.4171116352081299</v>
      </c>
      <c r="DZ520">
        <v>2.2280008792877197</v>
      </c>
      <c r="EA520">
        <v>2.3065063953399658</v>
      </c>
      <c r="EB520">
        <v>2.1855974197387695</v>
      </c>
      <c r="EC520">
        <v>2.0778918266296387</v>
      </c>
      <c r="ED520">
        <v>2.2413554191589355</v>
      </c>
      <c r="EE520">
        <v>2.49949049949646</v>
      </c>
      <c r="EF520">
        <v>2.5498802661895752</v>
      </c>
      <c r="EG520">
        <v>2.4113519191741943</v>
      </c>
      <c r="EH520">
        <v>2.4546422958374023</v>
      </c>
      <c r="EI520">
        <v>2.2706127166748047</v>
      </c>
      <c r="EJ520">
        <v>2.3751792907714844</v>
      </c>
      <c r="EK520">
        <v>2.7626495361328125</v>
      </c>
      <c r="EL520">
        <v>2.4709463119506836</v>
      </c>
      <c r="EM520">
        <v>2.6410558223724365</v>
      </c>
      <c r="EN520">
        <v>2.4488275051116943</v>
      </c>
      <c r="EO520">
        <v>2.464979887008667</v>
      </c>
      <c r="EP520">
        <v>2.698176383972168</v>
      </c>
      <c r="EQ520">
        <v>2.5109996795654297</v>
      </c>
      <c r="ER520">
        <v>2.3588552474975586</v>
      </c>
      <c r="ES520">
        <v>2.4318077564239502</v>
      </c>
      <c r="ET520">
        <v>2.473766565322876</v>
      </c>
      <c r="EU520">
        <v>2.2810006141662598</v>
      </c>
      <c r="EV520">
        <v>2.3306887149810791</v>
      </c>
      <c r="EW520">
        <v>49.029258728027344</v>
      </c>
      <c r="EX520">
        <v>49.178901672363281</v>
      </c>
      <c r="EY520">
        <v>48.877994537353516</v>
      </c>
      <c r="EZ520">
        <v>49.083816528320313</v>
      </c>
      <c r="FA520">
        <v>49.047649383544922</v>
      </c>
      <c r="FB520">
        <v>48.737979888916016</v>
      </c>
      <c r="FC520">
        <v>49.091468811035156</v>
      </c>
      <c r="FD520">
        <v>49.318893432617188</v>
      </c>
      <c r="FE520">
        <v>50.200183868408203</v>
      </c>
      <c r="FF520">
        <v>50.522060394287109</v>
      </c>
      <c r="FG520">
        <v>52.105052947998047</v>
      </c>
      <c r="FH520">
        <v>52.744674682617188</v>
      </c>
      <c r="FI520">
        <v>52.453281402587891</v>
      </c>
      <c r="FJ520">
        <v>52.197933197021484</v>
      </c>
      <c r="FK520">
        <v>52.671852111816406</v>
      </c>
      <c r="FL520">
        <v>52.933300018310547</v>
      </c>
      <c r="FM520">
        <v>52.38623046875</v>
      </c>
      <c r="FN520">
        <v>51.798484802246094</v>
      </c>
      <c r="FO520">
        <v>50.577995300292969</v>
      </c>
      <c r="FP520">
        <v>51.021949768066406</v>
      </c>
      <c r="FQ520">
        <v>51.184623718261719</v>
      </c>
      <c r="FR520">
        <v>51.1416015625</v>
      </c>
      <c r="FS520">
        <v>51.253425598144531</v>
      </c>
      <c r="FT520">
        <v>51.331222534179688</v>
      </c>
      <c r="FU520">
        <v>0.86022293567657471</v>
      </c>
      <c r="FV520">
        <v>0</v>
      </c>
      <c r="FW520">
        <v>1.4267470836639404</v>
      </c>
      <c r="FX520">
        <v>0.88194817304611206</v>
      </c>
      <c r="FY520" s="60">
        <v>3.7599999904632568</v>
      </c>
      <c r="FZ520" s="38">
        <v>54.980000000000004</v>
      </c>
      <c r="GA520">
        <v>1</v>
      </c>
    </row>
    <row r="521" spans="1:183" x14ac:dyDescent="0.2">
      <c r="A521" t="s">
        <v>186</v>
      </c>
      <c r="B521" t="s">
        <v>222</v>
      </c>
      <c r="C521" t="s">
        <v>194</v>
      </c>
      <c r="D521" t="s">
        <v>203</v>
      </c>
      <c r="E521" t="s">
        <v>215</v>
      </c>
      <c r="F521" t="s">
        <v>1</v>
      </c>
      <c r="G521" t="s">
        <v>1</v>
      </c>
      <c r="H521">
        <v>1140</v>
      </c>
      <c r="I521">
        <v>0.75560903549194336</v>
      </c>
      <c r="J521">
        <v>0.68594545125961304</v>
      </c>
      <c r="K521">
        <v>0.65008687973022461</v>
      </c>
      <c r="L521">
        <v>0.61788457632064819</v>
      </c>
      <c r="M521">
        <v>0.6161770224571228</v>
      </c>
      <c r="N521">
        <v>0.64359861612319946</v>
      </c>
      <c r="O521">
        <v>0.83511406183242798</v>
      </c>
      <c r="P521">
        <v>0.97809880971908569</v>
      </c>
      <c r="Q521">
        <v>0.86909514665603638</v>
      </c>
      <c r="R521">
        <v>0.8215746283531189</v>
      </c>
      <c r="S521">
        <v>0.81372147798538208</v>
      </c>
      <c r="T521">
        <v>0.82569015026092529</v>
      </c>
      <c r="U521">
        <v>0.90711933374404907</v>
      </c>
      <c r="V521">
        <v>0.84963864088058472</v>
      </c>
      <c r="W521">
        <v>0.80488765239715576</v>
      </c>
      <c r="X521">
        <v>0.83612924814224243</v>
      </c>
      <c r="Y521">
        <v>0.90864717960357666</v>
      </c>
      <c r="Z521">
        <v>1.1824486255645752</v>
      </c>
      <c r="AA521">
        <v>1.3871978521347046</v>
      </c>
      <c r="AB521">
        <v>1.3793197870254517</v>
      </c>
      <c r="AC521">
        <v>1.4014666080474854</v>
      </c>
      <c r="AD521">
        <v>1.3397175073623657</v>
      </c>
      <c r="AE521">
        <v>1.1032218933105469</v>
      </c>
      <c r="AF521">
        <v>0.91003531217575073</v>
      </c>
      <c r="AG521">
        <v>-0.61312985420227051</v>
      </c>
      <c r="AH521">
        <v>-0.58952552080154419</v>
      </c>
      <c r="AI521">
        <v>-0.57368004322052002</v>
      </c>
      <c r="AJ521">
        <v>-0.52933192253112793</v>
      </c>
      <c r="AK521">
        <v>-0.53742295503616333</v>
      </c>
      <c r="AL521">
        <v>-0.59750163555145264</v>
      </c>
      <c r="AM521">
        <v>-0.55579936504364014</v>
      </c>
      <c r="AN521">
        <v>-0.49848714470863342</v>
      </c>
      <c r="AO521">
        <v>-0.54031538963317871</v>
      </c>
      <c r="AP521">
        <v>-0.44303023815155029</v>
      </c>
      <c r="AQ521">
        <v>-0.45096400380134583</v>
      </c>
      <c r="AR521">
        <v>-0.42701920866966248</v>
      </c>
      <c r="AS521">
        <v>-0.33482778072357178</v>
      </c>
      <c r="AT521">
        <v>-0.39558768272399902</v>
      </c>
      <c r="AU521">
        <v>-0.36125296354293823</v>
      </c>
      <c r="AV521">
        <v>-0.40355375409126282</v>
      </c>
      <c r="AW521">
        <v>-0.37345913052558899</v>
      </c>
      <c r="AX521">
        <v>-0.36873087286949158</v>
      </c>
      <c r="AY521">
        <v>-0.35856914520263672</v>
      </c>
      <c r="AZ521">
        <v>-0.42051064968109131</v>
      </c>
      <c r="BA521">
        <v>-0.442280113697052</v>
      </c>
      <c r="BB521">
        <v>-0.53233164548873901</v>
      </c>
      <c r="BC521">
        <v>-0.63953381776809692</v>
      </c>
      <c r="BD521">
        <v>-0.63752138614654541</v>
      </c>
      <c r="BE521">
        <v>-0.31917351484298706</v>
      </c>
      <c r="BF521">
        <v>-0.29979348182678223</v>
      </c>
      <c r="BG521">
        <v>-0.28808581829071045</v>
      </c>
      <c r="BH521">
        <v>-0.25873649120330811</v>
      </c>
      <c r="BI521">
        <v>-0.26682597398757935</v>
      </c>
      <c r="BJ521">
        <v>-0.31442669034004211</v>
      </c>
      <c r="BK521">
        <v>-0.25805395841598511</v>
      </c>
      <c r="BL521">
        <v>-0.18848255276679993</v>
      </c>
      <c r="BM521">
        <v>-0.24869263172149658</v>
      </c>
      <c r="BN521">
        <v>-0.17646083235740662</v>
      </c>
      <c r="BO521">
        <v>-0.18778435885906219</v>
      </c>
      <c r="BP521">
        <v>-0.15732799470424652</v>
      </c>
      <c r="BQ521">
        <v>-5.8997206389904022E-2</v>
      </c>
      <c r="BR521">
        <v>-0.12708434462547302</v>
      </c>
      <c r="BS521">
        <v>-0.10861321538686752</v>
      </c>
      <c r="BT521">
        <v>-0.13829620182514191</v>
      </c>
      <c r="BU521">
        <v>-0.12027645856142044</v>
      </c>
      <c r="BV521">
        <v>-8.3010286092758179E-2</v>
      </c>
      <c r="BW521">
        <v>-6.5111830830574036E-2</v>
      </c>
      <c r="BX521">
        <v>-0.14984677731990814</v>
      </c>
      <c r="BY521">
        <v>-0.14529159665107727</v>
      </c>
      <c r="BZ521">
        <v>-0.22769618034362793</v>
      </c>
      <c r="CA521">
        <v>-0.33652219176292419</v>
      </c>
      <c r="CB521">
        <v>-0.34092554450035095</v>
      </c>
      <c r="CC521">
        <v>-0.1155802309513092</v>
      </c>
      <c r="CD521">
        <v>-9.9126055836677551E-2</v>
      </c>
      <c r="CE521">
        <v>-9.0284153819084167E-2</v>
      </c>
      <c r="CF521">
        <v>-7.1322955191135406E-2</v>
      </c>
      <c r="CG521">
        <v>-7.941129058599472E-2</v>
      </c>
      <c r="CH521">
        <v>-0.11836984753608704</v>
      </c>
      <c r="CI521">
        <v>-5.1836434751749039E-2</v>
      </c>
      <c r="CJ521">
        <v>2.6225710287690163E-2</v>
      </c>
      <c r="CK521">
        <v>-4.6715579926967621E-2</v>
      </c>
      <c r="CL521">
        <v>8.1643396988511086E-3</v>
      </c>
      <c r="CM521">
        <v>-5.5069713853299618E-3</v>
      </c>
      <c r="CN521">
        <v>2.9459321871399879E-2</v>
      </c>
      <c r="CO521">
        <v>0.13204221427440643</v>
      </c>
      <c r="CP521">
        <v>5.8880239725112915E-2</v>
      </c>
      <c r="CQ521">
        <v>6.6364310681819916E-2</v>
      </c>
      <c r="CR521">
        <v>4.5420363545417786E-2</v>
      </c>
      <c r="CS521">
        <v>5.5077072232961655E-2</v>
      </c>
      <c r="CT521">
        <v>0.11487890779972076</v>
      </c>
      <c r="CU521">
        <v>0.13813580572605133</v>
      </c>
      <c r="CV521">
        <v>3.7614211440086365E-2</v>
      </c>
      <c r="CW521">
        <v>6.0401726514101028E-2</v>
      </c>
      <c r="CX521">
        <v>-1.6706600785255432E-2</v>
      </c>
      <c r="CY521">
        <v>-0.12665727734565735</v>
      </c>
      <c r="CZ521">
        <v>-0.13550415635108948</v>
      </c>
      <c r="DA521">
        <v>8.8013038039207458E-2</v>
      </c>
      <c r="DB521">
        <v>0.10154141485691071</v>
      </c>
      <c r="DC521">
        <v>0.10751752555370331</v>
      </c>
      <c r="DD521">
        <v>0.11609061062335968</v>
      </c>
      <c r="DE521">
        <v>0.10800337046384811</v>
      </c>
      <c r="DF521">
        <v>7.7686995267868042E-2</v>
      </c>
      <c r="DG521">
        <v>0.15438111126422882</v>
      </c>
      <c r="DH521">
        <v>0.24093398451805115</v>
      </c>
      <c r="DI521">
        <v>0.15526147186756134</v>
      </c>
      <c r="DJ521">
        <v>0.19278950989246368</v>
      </c>
      <c r="DK521">
        <v>0.17677041888237</v>
      </c>
      <c r="DL521">
        <v>0.21624661982059479</v>
      </c>
      <c r="DM521">
        <v>0.32308164238929749</v>
      </c>
      <c r="DN521">
        <v>0.24484482407569885</v>
      </c>
      <c r="DO521">
        <v>0.24134182929992676</v>
      </c>
      <c r="DP521">
        <v>0.22913692891597748</v>
      </c>
      <c r="DQ521">
        <v>0.23043061792850494</v>
      </c>
      <c r="DR521">
        <v>0.31276810169219971</v>
      </c>
      <c r="DS521">
        <v>0.3413834273815155</v>
      </c>
      <c r="DT521">
        <v>0.22507518529891968</v>
      </c>
      <c r="DU521">
        <v>0.26609504222869873</v>
      </c>
      <c r="DV521">
        <v>0.19428297877311707</v>
      </c>
      <c r="DW521">
        <v>8.3207622170448303E-2</v>
      </c>
      <c r="DX521">
        <v>6.9917209446430206E-2</v>
      </c>
      <c r="DY521">
        <v>0.3819693922996521</v>
      </c>
      <c r="DZ521">
        <v>0.39127334952354431</v>
      </c>
      <c r="EA521">
        <v>0.39311173558235168</v>
      </c>
      <c r="EB521">
        <v>0.38668599724769592</v>
      </c>
      <c r="EC521">
        <v>0.3786003589630127</v>
      </c>
      <c r="ED521">
        <v>0.36076191067695618</v>
      </c>
      <c r="EE521">
        <v>0.45212650299072266</v>
      </c>
      <c r="EF521">
        <v>0.55093860626220703</v>
      </c>
      <c r="EG521">
        <v>0.44688424468040466</v>
      </c>
      <c r="EH521">
        <v>0.45935893058776855</v>
      </c>
      <c r="EI521">
        <v>0.43995001912117004</v>
      </c>
      <c r="EJ521">
        <v>0.48593783378601074</v>
      </c>
      <c r="EK521">
        <v>0.59891223907470703</v>
      </c>
      <c r="EL521">
        <v>0.51334816217422485</v>
      </c>
      <c r="EM521">
        <v>0.49398157000541687</v>
      </c>
      <c r="EN521">
        <v>0.49439451098442078</v>
      </c>
      <c r="EO521">
        <v>0.48361325263977051</v>
      </c>
      <c r="EP521">
        <v>0.59848868846893311</v>
      </c>
      <c r="EQ521">
        <v>0.63484072685241699</v>
      </c>
      <c r="ER521">
        <v>0.49573910236358643</v>
      </c>
      <c r="ES521">
        <v>0.56308358907699585</v>
      </c>
      <c r="ET521">
        <v>0.49891841411590576</v>
      </c>
      <c r="EU521">
        <v>0.38621920347213745</v>
      </c>
      <c r="EV521">
        <v>0.36651307344436646</v>
      </c>
      <c r="EW521">
        <v>50.127273559570313</v>
      </c>
      <c r="EX521">
        <v>49.862220764160156</v>
      </c>
      <c r="EY521">
        <v>49.689228057861328</v>
      </c>
      <c r="EZ521">
        <v>49.710956573486328</v>
      </c>
      <c r="FA521">
        <v>49.479572296142578</v>
      </c>
      <c r="FB521">
        <v>49.341102600097656</v>
      </c>
      <c r="FC521">
        <v>49.42633056640625</v>
      </c>
      <c r="FD521">
        <v>50.053562164306641</v>
      </c>
      <c r="FE521">
        <v>51.017047882080078</v>
      </c>
      <c r="FF521">
        <v>51.822574615478516</v>
      </c>
      <c r="FG521">
        <v>52.857868194580078</v>
      </c>
      <c r="FH521">
        <v>53.904922485351563</v>
      </c>
      <c r="FI521">
        <v>53.395187377929688</v>
      </c>
      <c r="FJ521">
        <v>53.266464233398438</v>
      </c>
      <c r="FK521">
        <v>53.616378784179688</v>
      </c>
      <c r="FL521">
        <v>53.610305786132813</v>
      </c>
      <c r="FM521">
        <v>53.30810546875</v>
      </c>
      <c r="FN521">
        <v>52.860195159912109</v>
      </c>
      <c r="FO521">
        <v>52.327167510986328</v>
      </c>
      <c r="FP521">
        <v>51.818290710449219</v>
      </c>
      <c r="FQ521">
        <v>51.692050933837891</v>
      </c>
      <c r="FR521">
        <v>51.449958801269531</v>
      </c>
      <c r="FS521">
        <v>51.417377471923828</v>
      </c>
      <c r="FT521">
        <v>51.363857269287109</v>
      </c>
      <c r="FU521">
        <v>0.17931963503360748</v>
      </c>
      <c r="FV521">
        <v>0</v>
      </c>
      <c r="FW521">
        <v>0.28522950410842896</v>
      </c>
      <c r="FX521">
        <v>0.18331293761730194</v>
      </c>
      <c r="FY521" s="60">
        <v>10.789999961853027</v>
      </c>
      <c r="FZ521" s="38">
        <v>397.8</v>
      </c>
      <c r="GA521">
        <v>1</v>
      </c>
    </row>
    <row r="522" spans="1:183" x14ac:dyDescent="0.2">
      <c r="A522" t="s">
        <v>186</v>
      </c>
      <c r="B522" t="s">
        <v>222</v>
      </c>
      <c r="C522" t="s">
        <v>194</v>
      </c>
      <c r="D522" t="s">
        <v>203</v>
      </c>
      <c r="E522" t="s">
        <v>215</v>
      </c>
      <c r="F522" t="s">
        <v>178</v>
      </c>
      <c r="G522" t="s">
        <v>1</v>
      </c>
      <c r="H522">
        <v>696</v>
      </c>
      <c r="I522">
        <v>0.65679806470870972</v>
      </c>
      <c r="J522">
        <v>0.58251351118087769</v>
      </c>
      <c r="K522">
        <v>0.54749304056167603</v>
      </c>
      <c r="L522">
        <v>0.51456105709075928</v>
      </c>
      <c r="M522">
        <v>0.52186286449432373</v>
      </c>
      <c r="N522">
        <v>0.54876488447189331</v>
      </c>
      <c r="O522">
        <v>0.70042645931243896</v>
      </c>
      <c r="P522">
        <v>0.79842859506607056</v>
      </c>
      <c r="Q522">
        <v>0.74068838357925415</v>
      </c>
      <c r="R522">
        <v>0.68433934450149536</v>
      </c>
      <c r="S522">
        <v>0.64377778768539429</v>
      </c>
      <c r="T522">
        <v>0.65469634532928467</v>
      </c>
      <c r="U522">
        <v>0.74249011278152466</v>
      </c>
      <c r="V522">
        <v>0.68996971845626831</v>
      </c>
      <c r="W522">
        <v>0.63387733697891235</v>
      </c>
      <c r="X522">
        <v>0.67440992593765259</v>
      </c>
      <c r="Y522">
        <v>0.73802709579467773</v>
      </c>
      <c r="Z522">
        <v>0.9896247386932373</v>
      </c>
      <c r="AA522">
        <v>1.1947675943374634</v>
      </c>
      <c r="AB522">
        <v>1.216030478477478</v>
      </c>
      <c r="AC522">
        <v>1.2325232028961182</v>
      </c>
      <c r="AD522">
        <v>1.2201600074768066</v>
      </c>
      <c r="AE522">
        <v>0.99498569965362549</v>
      </c>
      <c r="AF522">
        <v>0.79613888263702393</v>
      </c>
      <c r="AG522">
        <v>-0.52078604698181152</v>
      </c>
      <c r="AH522">
        <v>-0.4850451648235321</v>
      </c>
      <c r="AI522">
        <v>-0.47689470648765564</v>
      </c>
      <c r="AJ522">
        <v>-0.42456662654876709</v>
      </c>
      <c r="AK522">
        <v>-0.39426028728485107</v>
      </c>
      <c r="AL522">
        <v>-0.4431406557559967</v>
      </c>
      <c r="AM522">
        <v>-0.42152675986289978</v>
      </c>
      <c r="AN522">
        <v>-0.41337662935256958</v>
      </c>
      <c r="AO522">
        <v>-0.46022352576255798</v>
      </c>
      <c r="AP522">
        <v>-0.4496796727180481</v>
      </c>
      <c r="AQ522">
        <v>-0.47510486841201782</v>
      </c>
      <c r="AR522">
        <v>-0.45287501811981201</v>
      </c>
      <c r="AS522">
        <v>-0.32126146554946899</v>
      </c>
      <c r="AT522">
        <v>-0.35001617670059204</v>
      </c>
      <c r="AU522">
        <v>-0.36222851276397705</v>
      </c>
      <c r="AV522">
        <v>-0.38585293292999268</v>
      </c>
      <c r="AW522">
        <v>-0.37781557440757751</v>
      </c>
      <c r="AX522">
        <v>-0.35766699910163879</v>
      </c>
      <c r="AY522">
        <v>-0.31853502988815308</v>
      </c>
      <c r="AZ522">
        <v>-0.38784977793693542</v>
      </c>
      <c r="BA522">
        <v>-0.42586135864257813</v>
      </c>
      <c r="BB522">
        <v>-0.5065380334854126</v>
      </c>
      <c r="BC522">
        <v>-0.57492291927337646</v>
      </c>
      <c r="BD522">
        <v>-0.57196289300918579</v>
      </c>
      <c r="BE522">
        <v>-0.27760964632034302</v>
      </c>
      <c r="BF522">
        <v>-0.24718742072582245</v>
      </c>
      <c r="BG522">
        <v>-0.23625001311302185</v>
      </c>
      <c r="BH522">
        <v>-0.20174287259578705</v>
      </c>
      <c r="BI522">
        <v>-0.17482881247997284</v>
      </c>
      <c r="BJ522">
        <v>-0.22181011736392975</v>
      </c>
      <c r="BK522">
        <v>-0.18820858001708984</v>
      </c>
      <c r="BL522">
        <v>-0.18071329593658447</v>
      </c>
      <c r="BM522">
        <v>-0.21709424257278442</v>
      </c>
      <c r="BN522">
        <v>-0.2087833434343338</v>
      </c>
      <c r="BO522">
        <v>-0.24032583832740784</v>
      </c>
      <c r="BP522">
        <v>-0.2173047661781311</v>
      </c>
      <c r="BQ522">
        <v>-9.0815849602222443E-2</v>
      </c>
      <c r="BR522">
        <v>-0.1254037469625473</v>
      </c>
      <c r="BS522">
        <v>-0.14600974321365356</v>
      </c>
      <c r="BT522">
        <v>-0.16833972930908203</v>
      </c>
      <c r="BU522">
        <v>-0.16648834943771362</v>
      </c>
      <c r="BV522">
        <v>-0.1180134043097496</v>
      </c>
      <c r="BW522">
        <v>-7.414563000202179E-2</v>
      </c>
      <c r="BX522">
        <v>-0.14285878837108612</v>
      </c>
      <c r="BY522">
        <v>-0.16884514689445496</v>
      </c>
      <c r="BZ522">
        <v>-0.23906099796295166</v>
      </c>
      <c r="CA522">
        <v>-0.32343655824661255</v>
      </c>
      <c r="CB522">
        <v>-0.32830795645713806</v>
      </c>
      <c r="CC522">
        <v>-0.10918642580509186</v>
      </c>
      <c r="CD522">
        <v>-8.2447893917560577E-2</v>
      </c>
      <c r="CE522">
        <v>-6.9580212235450745E-2</v>
      </c>
      <c r="CF522">
        <v>-4.7415845096111298E-2</v>
      </c>
      <c r="CG522">
        <v>-2.2851277142763138E-2</v>
      </c>
      <c r="CH522">
        <v>-6.851726770401001E-2</v>
      </c>
      <c r="CI522">
        <v>-2.6613123714923859E-2</v>
      </c>
      <c r="CJ522">
        <v>-1.9571376964449883E-2</v>
      </c>
      <c r="CK522">
        <v>-4.8703674226999283E-2</v>
      </c>
      <c r="CL522">
        <v>-4.1939254850149155E-2</v>
      </c>
      <c r="CM522">
        <v>-7.7718615531921387E-2</v>
      </c>
      <c r="CN522">
        <v>-5.4149515926837921E-2</v>
      </c>
      <c r="CO522">
        <v>6.879008561372757E-2</v>
      </c>
      <c r="CP522">
        <v>3.0162131413817406E-2</v>
      </c>
      <c r="CQ522">
        <v>3.7427262868732214E-3</v>
      </c>
      <c r="CR522">
        <v>-1.7690744251012802E-2</v>
      </c>
      <c r="CS522">
        <v>-2.0123738795518875E-2</v>
      </c>
      <c r="CT522">
        <v>4.7969970852136612E-2</v>
      </c>
      <c r="CU522">
        <v>9.5117717981338501E-2</v>
      </c>
      <c r="CV522">
        <v>2.6821238920092583E-2</v>
      </c>
      <c r="CW522">
        <v>9.1634923592209816E-3</v>
      </c>
      <c r="CX522">
        <v>-5.3807266056537628E-2</v>
      </c>
      <c r="CY522">
        <v>-0.14925789833068848</v>
      </c>
      <c r="CZ522">
        <v>-0.15955320000648499</v>
      </c>
      <c r="DA522">
        <v>5.92367984354496E-2</v>
      </c>
      <c r="DB522">
        <v>8.2291647791862488E-2</v>
      </c>
      <c r="DC522">
        <v>9.7089581191539764E-2</v>
      </c>
      <c r="DD522">
        <v>0.10691120475530624</v>
      </c>
      <c r="DE522">
        <v>0.12912628054618835</v>
      </c>
      <c r="DF522">
        <v>8.4775589406490326E-2</v>
      </c>
      <c r="DG522">
        <v>0.13498233258724213</v>
      </c>
      <c r="DH522">
        <v>0.14157053828239441</v>
      </c>
      <c r="DI522">
        <v>0.11968690156936646</v>
      </c>
      <c r="DJ522">
        <v>0.1249048188328743</v>
      </c>
      <c r="DK522">
        <v>8.4888607263565063E-2</v>
      </c>
      <c r="DL522">
        <v>0.10900572687387466</v>
      </c>
      <c r="DM522">
        <v>0.22839599847793579</v>
      </c>
      <c r="DN522">
        <v>0.18572801351547241</v>
      </c>
      <c r="DO522">
        <v>0.15349520742893219</v>
      </c>
      <c r="DP522">
        <v>0.13295826315879822</v>
      </c>
      <c r="DQ522">
        <v>0.12624086439609528</v>
      </c>
      <c r="DR522">
        <v>0.21395333111286163</v>
      </c>
      <c r="DS522">
        <v>0.2643810510635376</v>
      </c>
      <c r="DT522">
        <v>0.19650126993656158</v>
      </c>
      <c r="DU522">
        <v>0.18717212975025177</v>
      </c>
      <c r="DV522">
        <v>0.1314464807510376</v>
      </c>
      <c r="DW522">
        <v>2.4920782074332237E-2</v>
      </c>
      <c r="DX522">
        <v>9.2015229165554047E-3</v>
      </c>
      <c r="DY522">
        <v>0.30241319537162781</v>
      </c>
      <c r="DZ522">
        <v>0.32014939188957214</v>
      </c>
      <c r="EA522">
        <v>0.33773428201675415</v>
      </c>
      <c r="EB522">
        <v>0.32973495125770569</v>
      </c>
      <c r="EC522">
        <v>0.34855771064758301</v>
      </c>
      <c r="ED522">
        <v>0.30610612034797668</v>
      </c>
      <c r="EE522">
        <v>0.36830046772956848</v>
      </c>
      <c r="EF522">
        <v>0.37423387169837952</v>
      </c>
      <c r="EG522">
        <v>0.36281618475914001</v>
      </c>
      <c r="EH522">
        <v>0.36580115556716919</v>
      </c>
      <c r="EI522">
        <v>0.31966760754585266</v>
      </c>
      <c r="EJ522">
        <v>0.34457600116729736</v>
      </c>
      <c r="EK522">
        <v>0.45884162187576294</v>
      </c>
      <c r="EL522">
        <v>0.41034042835235596</v>
      </c>
      <c r="EM522">
        <v>0.36971399188041687</v>
      </c>
      <c r="EN522">
        <v>0.35047146677970886</v>
      </c>
      <c r="EO522">
        <v>0.33756810426712036</v>
      </c>
      <c r="EP522">
        <v>0.45360696315765381</v>
      </c>
      <c r="EQ522">
        <v>0.50877046585083008</v>
      </c>
      <c r="ER522">
        <v>0.44149228930473328</v>
      </c>
      <c r="ES522">
        <v>0.44418832659721375</v>
      </c>
      <c r="ET522">
        <v>0.39892342686653137</v>
      </c>
      <c r="EU522">
        <v>0.2764071524143219</v>
      </c>
      <c r="EV522">
        <v>0.2528565526008606</v>
      </c>
      <c r="EW522">
        <v>51.303501129150391</v>
      </c>
      <c r="EX522">
        <v>51.035736083984375</v>
      </c>
      <c r="EY522">
        <v>50.866107940673828</v>
      </c>
      <c r="EZ522">
        <v>50.865421295166016</v>
      </c>
      <c r="FA522">
        <v>50.7178955078125</v>
      </c>
      <c r="FB522">
        <v>50.444728851318359</v>
      </c>
      <c r="FC522">
        <v>50.175308227539063</v>
      </c>
      <c r="FD522">
        <v>50.903839111328125</v>
      </c>
      <c r="FE522">
        <v>52.26470947265625</v>
      </c>
      <c r="FF522">
        <v>53.271194458007813</v>
      </c>
      <c r="FG522">
        <v>54.339042663574219</v>
      </c>
      <c r="FH522">
        <v>55.464206695556641</v>
      </c>
      <c r="FI522">
        <v>54.929386138916016</v>
      </c>
      <c r="FJ522">
        <v>54.329307556152344</v>
      </c>
      <c r="FK522">
        <v>54.829292297363281</v>
      </c>
      <c r="FL522">
        <v>54.788951873779297</v>
      </c>
      <c r="FM522">
        <v>54.613300323486328</v>
      </c>
      <c r="FN522">
        <v>54.314476013183594</v>
      </c>
      <c r="FO522">
        <v>53.810749053955078</v>
      </c>
      <c r="FP522">
        <v>52.841476440429688</v>
      </c>
      <c r="FQ522">
        <v>52.638664245605469</v>
      </c>
      <c r="FR522">
        <v>52.085350036621094</v>
      </c>
      <c r="FS522">
        <v>52.207168579101563</v>
      </c>
      <c r="FT522">
        <v>52.248600006103516</v>
      </c>
      <c r="FU522">
        <v>0.14667180180549622</v>
      </c>
      <c r="FV522">
        <v>0</v>
      </c>
      <c r="FW522">
        <v>0.24158409237861633</v>
      </c>
      <c r="FX522">
        <v>0.14902709424495697</v>
      </c>
      <c r="FY522" s="60">
        <v>8.7700004577636719</v>
      </c>
      <c r="FZ522" s="38">
        <v>246.25</v>
      </c>
      <c r="GA522">
        <v>1</v>
      </c>
    </row>
    <row r="523" spans="1:183" x14ac:dyDescent="0.2">
      <c r="A523" t="s">
        <v>186</v>
      </c>
      <c r="B523" t="s">
        <v>222</v>
      </c>
      <c r="C523" t="s">
        <v>194</v>
      </c>
      <c r="D523" t="s">
        <v>203</v>
      </c>
      <c r="E523" t="s">
        <v>215</v>
      </c>
      <c r="F523" t="s">
        <v>179</v>
      </c>
      <c r="G523" t="s">
        <v>1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0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0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 s="60">
        <v>1.3300000429153442</v>
      </c>
      <c r="FZ523" s="38">
        <v>6.42</v>
      </c>
      <c r="GA523">
        <v>0</v>
      </c>
    </row>
    <row r="524" spans="1:183" x14ac:dyDescent="0.2">
      <c r="A524" t="s">
        <v>186</v>
      </c>
      <c r="B524" t="s">
        <v>222</v>
      </c>
      <c r="C524" t="s">
        <v>194</v>
      </c>
      <c r="D524" t="s">
        <v>203</v>
      </c>
      <c r="E524" t="s">
        <v>215</v>
      </c>
      <c r="F524" t="s">
        <v>180</v>
      </c>
      <c r="G524" t="s">
        <v>1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 s="60">
        <v>2.9600000381469727</v>
      </c>
      <c r="FZ524" s="38">
        <v>12.15</v>
      </c>
      <c r="GA524">
        <v>0</v>
      </c>
    </row>
    <row r="525" spans="1:183" x14ac:dyDescent="0.2">
      <c r="A525" t="s">
        <v>186</v>
      </c>
      <c r="B525" t="s">
        <v>222</v>
      </c>
      <c r="C525" t="s">
        <v>194</v>
      </c>
      <c r="D525" t="s">
        <v>203</v>
      </c>
      <c r="E525" t="s">
        <v>215</v>
      </c>
      <c r="F525" t="s">
        <v>181</v>
      </c>
      <c r="G525" t="s">
        <v>1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0</v>
      </c>
      <c r="FY525" s="60">
        <v>0.44999998807907104</v>
      </c>
      <c r="FZ525" s="38">
        <v>0.45</v>
      </c>
      <c r="GA525">
        <v>0</v>
      </c>
    </row>
    <row r="526" spans="1:183" x14ac:dyDescent="0.2">
      <c r="A526" t="s">
        <v>186</v>
      </c>
      <c r="B526" t="s">
        <v>222</v>
      </c>
      <c r="C526" t="s">
        <v>194</v>
      </c>
      <c r="D526" t="s">
        <v>203</v>
      </c>
      <c r="E526" t="s">
        <v>215</v>
      </c>
      <c r="F526" t="s">
        <v>182</v>
      </c>
      <c r="G526" t="s">
        <v>1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 s="60">
        <v>3.7599999904632568</v>
      </c>
      <c r="FZ526" s="38">
        <v>44.92</v>
      </c>
      <c r="GA526">
        <v>0</v>
      </c>
    </row>
    <row r="527" spans="1:183" x14ac:dyDescent="0.2">
      <c r="A527" t="s">
        <v>186</v>
      </c>
      <c r="B527" t="s">
        <v>222</v>
      </c>
      <c r="C527" t="s">
        <v>194</v>
      </c>
      <c r="D527" t="s">
        <v>203</v>
      </c>
      <c r="E527" t="s">
        <v>215</v>
      </c>
      <c r="F527" t="s">
        <v>183</v>
      </c>
      <c r="G527" t="s">
        <v>1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 s="60">
        <v>10.789999961853027</v>
      </c>
      <c r="FZ527" s="38">
        <v>59.300000000000004</v>
      </c>
      <c r="GA527">
        <v>0</v>
      </c>
    </row>
    <row r="528" spans="1:183" x14ac:dyDescent="0.2">
      <c r="A528" t="s">
        <v>186</v>
      </c>
      <c r="B528" t="s">
        <v>222</v>
      </c>
      <c r="C528" t="s">
        <v>194</v>
      </c>
      <c r="D528" t="s">
        <v>203</v>
      </c>
      <c r="E528" t="s">
        <v>215</v>
      </c>
      <c r="F528" t="s">
        <v>184</v>
      </c>
      <c r="G528" t="s">
        <v>1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 s="60">
        <v>1.9800000190734863</v>
      </c>
      <c r="FZ528" s="38">
        <v>22.68</v>
      </c>
      <c r="GA528">
        <v>0</v>
      </c>
    </row>
    <row r="529" spans="1:184" x14ac:dyDescent="0.2">
      <c r="A529" t="s">
        <v>186</v>
      </c>
      <c r="B529" t="s">
        <v>222</v>
      </c>
      <c r="C529" t="s">
        <v>194</v>
      </c>
      <c r="D529" t="s">
        <v>203</v>
      </c>
      <c r="E529" t="s">
        <v>215</v>
      </c>
      <c r="F529" t="s">
        <v>185</v>
      </c>
      <c r="G529" t="s">
        <v>1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0</v>
      </c>
      <c r="EP529">
        <v>0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 s="60">
        <v>1.190000057220459</v>
      </c>
      <c r="FZ529" s="38">
        <v>5.64</v>
      </c>
      <c r="GA529">
        <v>0</v>
      </c>
    </row>
    <row r="530" spans="1:184" x14ac:dyDescent="0.2">
      <c r="GB530" s="38"/>
    </row>
    <row r="531" spans="1:184" x14ac:dyDescent="0.2">
      <c r="GB531" s="38"/>
    </row>
    <row r="532" spans="1:184" x14ac:dyDescent="0.2">
      <c r="GB532" s="38"/>
    </row>
    <row r="533" spans="1:184" x14ac:dyDescent="0.2">
      <c r="GB533" s="38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17</vt:i4>
      </vt:variant>
    </vt:vector>
  </HeadingPairs>
  <TitlesOfParts>
    <vt:vector size="20" baseType="lpstr">
      <vt:lpstr>Table</vt:lpstr>
      <vt:lpstr>Lookups</vt:lpstr>
      <vt:lpstr>Data</vt:lpstr>
      <vt:lpstr>Care</vt:lpstr>
      <vt:lpstr>Criteria</vt:lpstr>
      <vt:lpstr>data</vt:lpstr>
      <vt:lpstr>date_list</vt:lpstr>
      <vt:lpstr>daytype</vt:lpstr>
      <vt:lpstr>dual_enrol_list</vt:lpstr>
      <vt:lpstr>Enrolled</vt:lpstr>
      <vt:lpstr>lca</vt:lpstr>
      <vt:lpstr>lca_list</vt:lpstr>
      <vt:lpstr>month</vt:lpstr>
      <vt:lpstr>Pass</vt:lpstr>
      <vt:lpstr>Table!Print_Area</vt:lpstr>
      <vt:lpstr>Result_type</vt:lpstr>
      <vt:lpstr>Result_type_list</vt:lpstr>
      <vt:lpstr>Size_list</vt:lpstr>
      <vt:lpstr>Data!table_for_PGE_CBP_expost_private</vt:lpstr>
      <vt:lpstr>Two_way_tab_flag</vt:lpstr>
    </vt:vector>
  </TitlesOfParts>
  <Company>Christensen Associates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edmchugh</dc:creator>
  <cp:lastModifiedBy>Dave Armstrong</cp:lastModifiedBy>
  <cp:lastPrinted>2009-04-03T17:07:33Z</cp:lastPrinted>
  <dcterms:created xsi:type="dcterms:W3CDTF">2009-03-24T17:58:42Z</dcterms:created>
  <dcterms:modified xsi:type="dcterms:W3CDTF">2016-03-18T20:02:23Z</dcterms:modified>
</cp:coreProperties>
</file>